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sbii\PythonProjects\GSMMutils\data\experimental\"/>
    </mc:Choice>
  </mc:AlternateContent>
  <xr:revisionPtr revIDLastSave="0" documentId="13_ncr:1_{B5EB49C3-3571-4B65-BFA8-94AADE81006C}" xr6:coauthVersionLast="47" xr6:coauthVersionMax="47" xr10:uidLastSave="{00000000-0000-0000-0000-000000000000}"/>
  <bookViews>
    <workbookView xWindow="-120" yWindow="-120" windowWidth="29040" windowHeight="15720" firstSheet="18" activeTab="36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8" r:id="rId17"/>
    <sheet name="18" sheetId="19" r:id="rId18"/>
    <sheet name="20" sheetId="20" r:id="rId19"/>
    <sheet name="22" sheetId="21" r:id="rId20"/>
    <sheet name="23" sheetId="22" r:id="rId21"/>
    <sheet name="24" sheetId="23" r:id="rId22"/>
    <sheet name="PC2" sheetId="17" r:id="rId23"/>
    <sheet name="PC3" sheetId="24" r:id="rId24"/>
    <sheet name="PC4" sheetId="25" r:id="rId25"/>
    <sheet name="RPC1" sheetId="26" r:id="rId26"/>
    <sheet name="RPC2" sheetId="27" r:id="rId27"/>
    <sheet name="RPC3" sheetId="28" r:id="rId28"/>
    <sheet name="N1" sheetId="40" r:id="rId29"/>
    <sheet name="N2" sheetId="41" r:id="rId30"/>
    <sheet name="N3" sheetId="42" r:id="rId31"/>
    <sheet name="N4" sheetId="43" r:id="rId32"/>
    <sheet name="N5" sheetId="44" r:id="rId33"/>
    <sheet name="N6" sheetId="45" r:id="rId34"/>
    <sheet name="N7" sheetId="46" r:id="rId35"/>
    <sheet name="N8" sheetId="47" r:id="rId36"/>
    <sheet name="N9" sheetId="48" r:id="rId37"/>
    <sheet name="fachet_LL" sheetId="30" r:id="rId38"/>
    <sheet name="fachet_HL" sheetId="31" r:id="rId39"/>
    <sheet name="fachet_HLND" sheetId="32" r:id="rId40"/>
    <sheet name="fachet_ML" sheetId="35" r:id="rId41"/>
    <sheet name="Xi_cont_S" sheetId="33" r:id="rId42"/>
    <sheet name="Xi_cont_F" sheetId="34" r:id="rId43"/>
    <sheet name="Yimei_N+" sheetId="36" r:id="rId44"/>
    <sheet name="Yimei_N-" sheetId="37" r:id="rId45"/>
    <sheet name="Yimei_HS" sheetId="38" r:id="rId46"/>
    <sheet name="Yimei_HL" sheetId="39" r:id="rId47"/>
    <sheet name="Resume" sheetId="29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6" l="1"/>
  <c r="J11" i="26"/>
  <c r="K11" i="26"/>
  <c r="O11" i="26"/>
  <c r="K9" i="28" l="1"/>
  <c r="G9" i="28"/>
  <c r="J2" i="28"/>
  <c r="J9" i="28"/>
  <c r="O9" i="28"/>
  <c r="O9" i="27"/>
  <c r="K9" i="27"/>
  <c r="G9" i="27"/>
  <c r="O9" i="23"/>
  <c r="K9" i="23"/>
  <c r="G9" i="23"/>
  <c r="O9" i="22"/>
  <c r="K9" i="22"/>
  <c r="G9" i="22"/>
  <c r="O11" i="21"/>
  <c r="K11" i="21"/>
  <c r="G11" i="21"/>
  <c r="O12" i="20"/>
  <c r="K12" i="20"/>
  <c r="G12" i="20"/>
  <c r="O10" i="19"/>
  <c r="K10" i="19"/>
  <c r="G10" i="19"/>
  <c r="O10" i="18"/>
  <c r="K10" i="18"/>
  <c r="G10" i="18"/>
  <c r="O12" i="16"/>
  <c r="K12" i="16"/>
  <c r="G12" i="16"/>
  <c r="O12" i="15"/>
  <c r="K12" i="15"/>
  <c r="G12" i="15"/>
  <c r="G9" i="12"/>
  <c r="K9" i="12"/>
  <c r="O9" i="12"/>
  <c r="O10" i="11"/>
  <c r="K10" i="11"/>
  <c r="G10" i="11"/>
  <c r="O12" i="8"/>
  <c r="K12" i="8"/>
  <c r="G12" i="8"/>
  <c r="O12" i="7"/>
  <c r="K12" i="7"/>
  <c r="G12" i="7"/>
  <c r="O10" i="4"/>
  <c r="K10" i="4"/>
  <c r="G10" i="4"/>
  <c r="G12" i="3"/>
  <c r="O12" i="3"/>
  <c r="K12" i="3"/>
  <c r="E8" i="2"/>
  <c r="G8" i="1"/>
  <c r="O8" i="2"/>
  <c r="O8" i="5"/>
  <c r="O8" i="6"/>
  <c r="O8" i="9"/>
  <c r="O8" i="10"/>
  <c r="O8" i="13"/>
  <c r="O8" i="14"/>
  <c r="O8" i="24"/>
  <c r="O8" i="1"/>
  <c r="K8" i="2"/>
  <c r="K8" i="5"/>
  <c r="K8" i="6"/>
  <c r="K8" i="9"/>
  <c r="K8" i="10"/>
  <c r="K8" i="13"/>
  <c r="K8" i="14"/>
  <c r="K8" i="24"/>
  <c r="K8" i="1"/>
  <c r="G8" i="2"/>
  <c r="G8" i="5"/>
  <c r="G8" i="6"/>
  <c r="G8" i="9"/>
  <c r="G8" i="10"/>
  <c r="G8" i="13"/>
  <c r="G8" i="14"/>
  <c r="G8" i="24"/>
  <c r="F12" i="3"/>
  <c r="J12" i="3"/>
  <c r="N12" i="3"/>
  <c r="F8" i="1"/>
  <c r="N2" i="4" l="1"/>
  <c r="N2" i="11"/>
  <c r="N2" i="12"/>
  <c r="N2" i="20"/>
  <c r="N2" i="21"/>
  <c r="N9" i="28"/>
  <c r="N9" i="27"/>
  <c r="N11" i="26"/>
  <c r="N9" i="23"/>
  <c r="N9" i="22"/>
  <c r="N11" i="21"/>
  <c r="N12" i="20"/>
  <c r="N10" i="19"/>
  <c r="N10" i="18"/>
  <c r="N12" i="16"/>
  <c r="N12" i="15"/>
  <c r="N9" i="12"/>
  <c r="N10" i="11"/>
  <c r="N12" i="8"/>
  <c r="N12" i="7"/>
  <c r="N10" i="4"/>
  <c r="N8" i="2"/>
  <c r="N8" i="5"/>
  <c r="N8" i="6"/>
  <c r="N8" i="9"/>
  <c r="N8" i="10"/>
  <c r="N8" i="13"/>
  <c r="N8" i="14"/>
  <c r="N8" i="1"/>
  <c r="N2" i="2"/>
  <c r="N2" i="3"/>
  <c r="N2" i="5"/>
  <c r="N2" i="6"/>
  <c r="N2" i="7"/>
  <c r="N2" i="8"/>
  <c r="N2" i="9"/>
  <c r="N2" i="10"/>
  <c r="N2" i="13"/>
  <c r="N2" i="14"/>
  <c r="N2" i="15"/>
  <c r="N2" i="16"/>
  <c r="N2" i="18"/>
  <c r="N2" i="19"/>
  <c r="N2" i="22"/>
  <c r="N2" i="23"/>
  <c r="N2" i="1"/>
  <c r="D4" i="34" l="1"/>
  <c r="D6" i="34"/>
  <c r="D8" i="34"/>
  <c r="D10" i="34"/>
  <c r="D12" i="34"/>
  <c r="D14" i="34"/>
  <c r="D2" i="34"/>
  <c r="D4" i="33"/>
  <c r="D6" i="33"/>
  <c r="D8" i="33"/>
  <c r="D10" i="33"/>
  <c r="D12" i="33"/>
  <c r="D14" i="33"/>
  <c r="D2" i="33"/>
  <c r="E3" i="35"/>
  <c r="E4" i="35"/>
  <c r="E5" i="35"/>
  <c r="E6" i="35"/>
  <c r="E7" i="35"/>
  <c r="E8" i="35"/>
  <c r="E9" i="35"/>
  <c r="E10" i="35"/>
  <c r="E11" i="35"/>
  <c r="E2" i="35"/>
  <c r="E3" i="32"/>
  <c r="E4" i="32"/>
  <c r="E5" i="32"/>
  <c r="E6" i="32"/>
  <c r="E7" i="32"/>
  <c r="E8" i="32"/>
  <c r="E9" i="32"/>
  <c r="E2" i="32"/>
  <c r="E3" i="31"/>
  <c r="E4" i="31"/>
  <c r="E5" i="31"/>
  <c r="E6" i="31"/>
  <c r="E7" i="31"/>
  <c r="E8" i="31"/>
  <c r="E9" i="31"/>
  <c r="E10" i="31"/>
  <c r="E11" i="31"/>
  <c r="E12" i="31"/>
  <c r="E13" i="31"/>
  <c r="E14" i="31"/>
  <c r="E2" i="31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F9" i="28"/>
  <c r="F9" i="27"/>
  <c r="F11" i="26"/>
  <c r="F2" i="27"/>
  <c r="F2" i="28"/>
  <c r="F2" i="26"/>
  <c r="F12" i="8"/>
  <c r="F10" i="4"/>
  <c r="F12" i="7"/>
  <c r="F10" i="11"/>
  <c r="F12" i="15"/>
  <c r="F12" i="16"/>
  <c r="F10" i="18"/>
  <c r="F10" i="19"/>
  <c r="F12" i="20"/>
  <c r="F11" i="21"/>
  <c r="F8" i="2"/>
  <c r="F8" i="5"/>
  <c r="F8" i="6"/>
  <c r="F8" i="9"/>
  <c r="F8" i="10"/>
  <c r="F9" i="12"/>
  <c r="F8" i="13"/>
  <c r="F8" i="14"/>
  <c r="F9" i="22"/>
  <c r="F9" i="23"/>
  <c r="F2" i="1"/>
  <c r="F2" i="2"/>
  <c r="F2" i="3"/>
  <c r="F2" i="4"/>
  <c r="F2" i="5"/>
  <c r="F2" i="6"/>
  <c r="F2" i="7"/>
  <c r="F2" i="8"/>
  <c r="F2" i="9"/>
  <c r="F2" i="10"/>
  <c r="F2" i="11"/>
  <c r="F2" i="12"/>
  <c r="F2" i="13"/>
  <c r="F2" i="14"/>
  <c r="F2" i="15"/>
  <c r="F2" i="16"/>
  <c r="F2" i="18"/>
  <c r="F2" i="19"/>
  <c r="F2" i="20"/>
  <c r="F2" i="21"/>
  <c r="F2" i="22"/>
  <c r="F2" i="23"/>
  <c r="D3" i="39"/>
  <c r="D4" i="39"/>
  <c r="D5" i="39"/>
  <c r="D6" i="39"/>
  <c r="D2" i="39"/>
  <c r="D3" i="38"/>
  <c r="D4" i="38"/>
  <c r="D5" i="38"/>
  <c r="D6" i="38"/>
  <c r="D2" i="38"/>
  <c r="D3" i="37"/>
  <c r="D4" i="37"/>
  <c r="D5" i="37"/>
  <c r="D6" i="37"/>
  <c r="D2" i="37"/>
  <c r="D3" i="36"/>
  <c r="D4" i="36"/>
  <c r="D5" i="36"/>
  <c r="D6" i="36"/>
  <c r="D2" i="36"/>
  <c r="G4" i="34"/>
  <c r="G6" i="34"/>
  <c r="G8" i="34"/>
  <c r="G10" i="34"/>
  <c r="G12" i="34"/>
  <c r="G14" i="34"/>
  <c r="G2" i="34"/>
  <c r="G4" i="33"/>
  <c r="G6" i="33"/>
  <c r="G8" i="33"/>
  <c r="G10" i="33"/>
  <c r="G12" i="33"/>
  <c r="G14" i="33"/>
  <c r="G2" i="33"/>
  <c r="G3" i="32"/>
  <c r="G4" i="32"/>
  <c r="G5" i="32"/>
  <c r="G6" i="32"/>
  <c r="G7" i="32"/>
  <c r="G8" i="32"/>
  <c r="G9" i="32"/>
  <c r="G2" i="32"/>
  <c r="G4" i="31"/>
  <c r="G5" i="31"/>
  <c r="G6" i="31"/>
  <c r="G7" i="31"/>
  <c r="G8" i="31"/>
  <c r="G9" i="31"/>
  <c r="G10" i="31"/>
  <c r="G11" i="31"/>
  <c r="G12" i="31"/>
  <c r="G13" i="31"/>
  <c r="G2" i="31"/>
  <c r="G5" i="30"/>
  <c r="G9" i="30"/>
  <c r="G12" i="30"/>
  <c r="G15" i="30"/>
  <c r="G2" i="30"/>
  <c r="J9" i="27"/>
  <c r="J2" i="27"/>
  <c r="J2" i="26"/>
  <c r="J10" i="4"/>
  <c r="J12" i="7"/>
  <c r="J12" i="8"/>
  <c r="J10" i="11"/>
  <c r="J9" i="12"/>
  <c r="J12" i="15"/>
  <c r="J12" i="16"/>
  <c r="J10" i="18"/>
  <c r="J10" i="19"/>
  <c r="J12" i="20"/>
  <c r="J11" i="21"/>
  <c r="J9" i="22"/>
  <c r="J9" i="23"/>
  <c r="J8" i="2"/>
  <c r="J8" i="5"/>
  <c r="J8" i="6"/>
  <c r="J8" i="9"/>
  <c r="J8" i="10"/>
  <c r="J8" i="13"/>
  <c r="J8" i="14"/>
  <c r="J8" i="1"/>
  <c r="J2" i="2"/>
  <c r="J2" i="3"/>
  <c r="J2" i="4"/>
  <c r="J2" i="5"/>
  <c r="J2" i="6"/>
  <c r="J2" i="7"/>
  <c r="J2" i="8"/>
  <c r="J2" i="9"/>
  <c r="J2" i="10"/>
  <c r="J2" i="11"/>
  <c r="J2" i="12"/>
  <c r="J2" i="13"/>
  <c r="J2" i="14"/>
  <c r="J2" i="15"/>
  <c r="J2" i="16"/>
  <c r="J2" i="18"/>
  <c r="J2" i="19"/>
  <c r="J2" i="20"/>
  <c r="J2" i="21"/>
  <c r="J2" i="22"/>
  <c r="J2" i="23"/>
  <c r="J2" i="1"/>
  <c r="B42" i="29" l="1"/>
  <c r="B41" i="29"/>
  <c r="B40" i="29"/>
  <c r="B39" i="29"/>
  <c r="P8" i="1"/>
  <c r="D47" i="29"/>
  <c r="F14" i="34"/>
  <c r="G44" i="29"/>
  <c r="G43" i="29"/>
  <c r="G41" i="29"/>
  <c r="G39" i="29"/>
  <c r="F14" i="33"/>
</calcChain>
</file>

<file path=xl/sharedStrings.xml><?xml version="1.0" encoding="utf-8"?>
<sst xmlns="http://schemas.openxmlformats.org/spreadsheetml/2006/main" count="1160" uniqueCount="96">
  <si>
    <t>Time (d)</t>
  </si>
  <si>
    <t>DO</t>
  </si>
  <si>
    <t>DW</t>
  </si>
  <si>
    <t>Counts</t>
  </si>
  <si>
    <t>pH</t>
  </si>
  <si>
    <t>Productivity (g/L.h)</t>
  </si>
  <si>
    <t>CO2 Fixation (gCO2/L.h)</t>
  </si>
  <si>
    <t>CO2 uptake (mmolCO2/gDW.h)</t>
  </si>
  <si>
    <t>C00009 Fixation (gC00009/L.h)</t>
  </si>
  <si>
    <t>C00009 uptake (mmolC00009/gDW.h)</t>
  </si>
  <si>
    <t>C00244 Fixation (gC00244/L.h)</t>
  </si>
  <si>
    <t>C00244 uptake (mmolC00244/gDW.h)</t>
  </si>
  <si>
    <t>0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</si>
  <si>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</si>
  <si>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</si>
  <si>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</si>
  <si>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</si>
  <si>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</si>
  <si>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</si>
  <si>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</si>
  <si>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</si>
  <si>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</si>
  <si>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</si>
  <si>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Trial</t>
  </si>
  <si>
    <t>[N] mmol</t>
  </si>
  <si>
    <t>[P] mmol</t>
  </si>
  <si>
    <t>Salinity g/L</t>
  </si>
  <si>
    <t>Aeration rate</t>
  </si>
  <si>
    <t>growth_rate</t>
  </si>
  <si>
    <t>Biomass (gDW/L)</t>
  </si>
  <si>
    <t>C00011</t>
  </si>
  <si>
    <t>C00009</t>
  </si>
  <si>
    <t>C00244</t>
  </si>
  <si>
    <t>HPO4</t>
  </si>
  <si>
    <t>NO3</t>
  </si>
  <si>
    <t>1</t>
  </si>
  <si>
    <t>3</t>
  </si>
  <si>
    <t>5</t>
  </si>
  <si>
    <t>7</t>
  </si>
  <si>
    <t>9</t>
  </si>
  <si>
    <t>11</t>
  </si>
  <si>
    <t>13</t>
  </si>
  <si>
    <t>15</t>
  </si>
  <si>
    <t>17</t>
  </si>
  <si>
    <t>22</t>
  </si>
  <si>
    <t>23</t>
  </si>
  <si>
    <t>24</t>
  </si>
  <si>
    <t>PC2</t>
  </si>
  <si>
    <t>PC3</t>
  </si>
  <si>
    <t>PC4</t>
  </si>
  <si>
    <t>RPC1</t>
  </si>
  <si>
    <t>RPC2</t>
  </si>
  <si>
    <t>RPC3</t>
  </si>
  <si>
    <t>fachet_LL</t>
  </si>
  <si>
    <t>fachet_HL</t>
  </si>
  <si>
    <t>fachet_HLND</t>
  </si>
  <si>
    <t>Chl</t>
  </si>
  <si>
    <t>Caro</t>
  </si>
  <si>
    <t>Light (umol/m^2.s)</t>
  </si>
  <si>
    <t>fachet_ML</t>
  </si>
  <si>
    <t>Xi_cont_S</t>
  </si>
  <si>
    <t>Xi_cont_F</t>
  </si>
  <si>
    <t>Starch</t>
  </si>
  <si>
    <t>chl0</t>
  </si>
  <si>
    <t>caro0</t>
  </si>
  <si>
    <t>Yimei_N+</t>
  </si>
  <si>
    <t>Yimei_N-</t>
  </si>
  <si>
    <t>Yimei_HS</t>
  </si>
  <si>
    <t>Yimei_HL</t>
  </si>
  <si>
    <t>Protein</t>
  </si>
  <si>
    <t>Carbohydrate</t>
  </si>
  <si>
    <t>Lipid</t>
  </si>
  <si>
    <t>Lr</t>
  </si>
  <si>
    <t>PRISM_white_LED__extr</t>
  </si>
  <si>
    <t>Light sources</t>
  </si>
  <si>
    <t>PRISM_white_LED__extr,PRISM_red_LED_674nm__extr,PRISM_red_LED_array_653nm__extr</t>
  </si>
  <si>
    <t>Caro_concentration</t>
  </si>
  <si>
    <t>Chlorophyll_concentration</t>
  </si>
  <si>
    <t>Lutein</t>
  </si>
  <si>
    <t>Lutein_concentration</t>
  </si>
  <si>
    <t>lut0</t>
  </si>
  <si>
    <t>Chl_sd</t>
  </si>
  <si>
    <t>Chl_c_sd</t>
  </si>
  <si>
    <t>Caro_sd</t>
  </si>
  <si>
    <t>Caro_c_sd</t>
  </si>
  <si>
    <t>Lutein_sd</t>
  </si>
  <si>
    <t>Lutein_c_sd</t>
  </si>
  <si>
    <t>N1</t>
  </si>
  <si>
    <t>N2</t>
  </si>
  <si>
    <t>N3</t>
  </si>
  <si>
    <t>N4</t>
  </si>
  <si>
    <t>N5</t>
  </si>
  <si>
    <t>N6</t>
  </si>
  <si>
    <t>N7</t>
  </si>
  <si>
    <t>N8</t>
  </si>
  <si>
    <t>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</si>
</sst>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workbookViewId="0">
      <selection activeCell="M1" sqref="M1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0.155</v>
      </c>
      <c r="C2">
        <v>0.12987650000000001</v>
      </c>
      <c r="D2">
        <v>6.3E-3</v>
      </c>
      <c r="F2">
        <f>D2*C2</f>
        <v>8.1822195000000005E-4</v>
      </c>
      <c r="H2">
        <v>4.0000000000000002E-4</v>
      </c>
      <c r="J2">
        <f>H2*C2</f>
        <v>5.1950600000000004E-5</v>
      </c>
      <c r="L2">
        <v>8.4000000000000003E-4</v>
      </c>
      <c r="N2">
        <f>L2*C2</f>
        <v>1.0909626000000001E-4</v>
      </c>
      <c r="S2">
        <v>1040059</v>
      </c>
      <c r="T2">
        <v>7.36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0.22033333333333341</v>
      </c>
      <c r="C3">
        <v>0.20738143333333339</v>
      </c>
      <c r="S3">
        <v>1628059</v>
      </c>
      <c r="T3">
        <v>7.01</v>
      </c>
      <c r="U3">
        <v>1.614686111111112E-3</v>
      </c>
      <c r="V3">
        <v>2.9582592358040941E-3</v>
      </c>
      <c r="W3">
        <v>0.39861865171162819</v>
      </c>
      <c r="X3">
        <v>2.8175718517441272E-5</v>
      </c>
      <c r="Y3">
        <v>1.545724150229239E-3</v>
      </c>
      <c r="Z3">
        <v>1.1486543075692029E-2</v>
      </c>
      <c r="AA3">
        <v>2.3243366012527869E-2</v>
      </c>
    </row>
    <row r="4" spans="1:27" x14ac:dyDescent="0.25">
      <c r="A4" t="s">
        <v>14</v>
      </c>
      <c r="B4">
        <v>0.3113333333333333</v>
      </c>
      <c r="C4">
        <v>0.31533473333333328</v>
      </c>
      <c r="S4">
        <v>2447059</v>
      </c>
      <c r="T4">
        <v>7.26</v>
      </c>
      <c r="U4">
        <v>2.2490270833333318E-3</v>
      </c>
      <c r="V4">
        <v>4.1204325070128417E-3</v>
      </c>
      <c r="W4">
        <v>0.35822874673387262</v>
      </c>
      <c r="X4">
        <v>3.9244750792150312E-5</v>
      </c>
      <c r="Y4">
        <v>1.3891041544475419E-3</v>
      </c>
      <c r="Z4">
        <v>1.5999113569713889E-2</v>
      </c>
      <c r="AA4">
        <v>2.0888239526152739E-2</v>
      </c>
    </row>
    <row r="5" spans="1:27" x14ac:dyDescent="0.25">
      <c r="A5" t="s">
        <v>15</v>
      </c>
      <c r="B5">
        <v>0.47599999999999998</v>
      </c>
      <c r="C5">
        <v>0.51067879999999988</v>
      </c>
      <c r="S5">
        <v>3929059</v>
      </c>
      <c r="T5">
        <v>7.17</v>
      </c>
      <c r="U5">
        <v>4.0696680555555543E-3</v>
      </c>
      <c r="V5">
        <v>7.456020726975621E-3</v>
      </c>
      <c r="W5">
        <v>0.41020741357023882</v>
      </c>
      <c r="X5">
        <v>7.1014310957224388E-5</v>
      </c>
      <c r="Y5">
        <v>1.5906619096622029E-3</v>
      </c>
      <c r="Z5">
        <v>2.8950776935672759E-2</v>
      </c>
      <c r="AA5">
        <v>2.39191041706775E-2</v>
      </c>
    </row>
    <row r="6" spans="1:27" x14ac:dyDescent="0.25">
      <c r="A6" t="s">
        <v>16</v>
      </c>
      <c r="B6">
        <v>0.58433333333333326</v>
      </c>
      <c r="C6">
        <v>0.63919463333333315</v>
      </c>
      <c r="S6">
        <v>4904058.9999999991</v>
      </c>
      <c r="T6">
        <v>7.35</v>
      </c>
      <c r="U6">
        <v>2.6774131944444432E-3</v>
      </c>
      <c r="V6">
        <v>4.9052767940629084E-3</v>
      </c>
      <c r="W6">
        <v>0.1938639421546669</v>
      </c>
      <c r="X6">
        <v>4.6719941419226562E-5</v>
      </c>
      <c r="Y6">
        <v>7.5174650247900412E-4</v>
      </c>
      <c r="Z6">
        <v>1.904656377346892E-2</v>
      </c>
      <c r="AA6">
        <v>1.13041638788951E-2</v>
      </c>
    </row>
    <row r="7" spans="1:27" x14ac:dyDescent="0.25">
      <c r="A7" t="s">
        <v>17</v>
      </c>
      <c r="B7">
        <v>0.58666666666666656</v>
      </c>
      <c r="C7">
        <v>0.64196266666666646</v>
      </c>
      <c r="S7">
        <v>4925058.9999999991</v>
      </c>
      <c r="T7">
        <v>7.25</v>
      </c>
      <c r="U7">
        <v>5.7667361111110593E-5</v>
      </c>
      <c r="V7">
        <v>1.05652115564431E-4</v>
      </c>
      <c r="W7">
        <v>3.7476524061593811E-3</v>
      </c>
      <c r="X7">
        <v>1.006275661337179E-6</v>
      </c>
      <c r="Y7">
        <v>1.453227741850868E-5</v>
      </c>
      <c r="Z7">
        <v>4.1023368127471169E-4</v>
      </c>
      <c r="AA7">
        <v>2.1852478851669391E-4</v>
      </c>
    </row>
    <row r="8" spans="1:27" x14ac:dyDescent="0.25">
      <c r="A8" t="s">
        <v>18</v>
      </c>
      <c r="B8">
        <v>0.60266666666666657</v>
      </c>
      <c r="C8">
        <v>0.66094346666666648</v>
      </c>
      <c r="D8">
        <v>5.7696568935903516E-3</v>
      </c>
      <c r="E8">
        <v>3.748724341732368E-5</v>
      </c>
      <c r="F8">
        <f>D8*C8</f>
        <v>3.8134170287268373E-3</v>
      </c>
      <c r="G8">
        <f>E8*C8</f>
        <v>2.4776948620023087E-5</v>
      </c>
      <c r="H8">
        <v>5.0645217741718675E-4</v>
      </c>
      <c r="I8">
        <v>6.1123128823543849E-6</v>
      </c>
      <c r="J8">
        <f>H8*C8</f>
        <v>3.3473625784299704E-4</v>
      </c>
      <c r="K8">
        <f>I8*C8</f>
        <v>4.0398932658146311E-6</v>
      </c>
      <c r="L8">
        <v>8.9228213477028705E-4</v>
      </c>
      <c r="M8">
        <v>1.4098894525471781E-5</v>
      </c>
      <c r="N8">
        <f>L8*C8</f>
        <v>5.8974804739980724E-4</v>
      </c>
      <c r="O8">
        <f>M8*C8</f>
        <v>9.3185722238330041E-6</v>
      </c>
      <c r="P8">
        <f>16.9/100</f>
        <v>0.16899999999999998</v>
      </c>
      <c r="Q8">
        <v>0.57199999999999995</v>
      </c>
      <c r="R8">
        <v>0.14699999999999999</v>
      </c>
      <c r="S8">
        <v>5069058.9999999991</v>
      </c>
      <c r="T8">
        <v>7.02</v>
      </c>
      <c r="U8">
        <v>3.9543333333333369E-4</v>
      </c>
      <c r="V8">
        <v>7.2447164958467671E-4</v>
      </c>
      <c r="W8">
        <v>2.5269219491994149E-2</v>
      </c>
      <c r="X8">
        <v>6.9001759634550098E-6</v>
      </c>
      <c r="Y8">
        <v>9.7986490743727929E-5</v>
      </c>
      <c r="Z8">
        <v>2.8130309573123368E-3</v>
      </c>
      <c r="AA8">
        <v>1.4734426374213481E-3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G15" sqref="G15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0.13666666666666669</v>
      </c>
      <c r="C2">
        <v>0.1117276666666667</v>
      </c>
      <c r="D2">
        <v>6.3E-3</v>
      </c>
      <c r="F2">
        <f>D2*C2</f>
        <v>7.0388430000000021E-4</v>
      </c>
      <c r="H2">
        <v>4.0000000000000002E-4</v>
      </c>
      <c r="J2">
        <f>H2*C2</f>
        <v>4.4691066666666683E-5</v>
      </c>
      <c r="L2">
        <v>8.4000000000000003E-4</v>
      </c>
      <c r="N2">
        <f>L2*C2</f>
        <v>9.3851240000000023E-5</v>
      </c>
      <c r="S2">
        <v>875059.00000000023</v>
      </c>
      <c r="T2">
        <v>7.09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0.20466666666666669</v>
      </c>
      <c r="C3">
        <v>0.1923960666666667</v>
      </c>
      <c r="S3">
        <v>1487059</v>
      </c>
      <c r="T3">
        <v>7.15</v>
      </c>
      <c r="U3">
        <v>1.6805916666666669E-3</v>
      </c>
      <c r="V3">
        <v>3.0420564566060542E-3</v>
      </c>
      <c r="W3">
        <v>0.45456973554316638</v>
      </c>
      <c r="X3">
        <v>2.346059827574701E-5</v>
      </c>
      <c r="Y3">
        <v>1.427275913238922E-3</v>
      </c>
      <c r="Z3">
        <v>1.336189704723359E-2</v>
      </c>
      <c r="AA3">
        <v>2.9984006130518361E-2</v>
      </c>
    </row>
    <row r="4" spans="1:27" x14ac:dyDescent="0.25">
      <c r="A4" t="s">
        <v>14</v>
      </c>
      <c r="B4">
        <v>0.33066666666666672</v>
      </c>
      <c r="C4">
        <v>0.34186986666666658</v>
      </c>
      <c r="S4">
        <v>2621059</v>
      </c>
      <c r="T4">
        <v>7.32</v>
      </c>
      <c r="U4">
        <v>3.1140374999999989E-3</v>
      </c>
      <c r="V4">
        <v>5.6367516695935696E-3</v>
      </c>
      <c r="W4">
        <v>0.4794628696692248</v>
      </c>
      <c r="X4">
        <v>4.347110856976651E-5</v>
      </c>
      <c r="Y4">
        <v>1.505436353684203E-3</v>
      </c>
      <c r="Z4">
        <v>2.4758809234579869E-2</v>
      </c>
      <c r="AA4">
        <v>3.1625989368473433E-2</v>
      </c>
    </row>
    <row r="5" spans="1:27" x14ac:dyDescent="0.25">
      <c r="A5" t="s">
        <v>15</v>
      </c>
      <c r="B5">
        <v>0.46800000000000003</v>
      </c>
      <c r="C5">
        <v>0.50478839999999991</v>
      </c>
      <c r="S5">
        <v>3857059</v>
      </c>
      <c r="T5">
        <v>7.3</v>
      </c>
      <c r="U5">
        <v>3.3941361111111102E-3</v>
      </c>
      <c r="V5">
        <v>6.143761079027912E-3</v>
      </c>
      <c r="W5">
        <v>0.32976892337844732</v>
      </c>
      <c r="X5">
        <v>4.7381208282391008E-5</v>
      </c>
      <c r="Y5">
        <v>1.035421420456827E-3</v>
      </c>
      <c r="Z5">
        <v>2.698579207578547E-2</v>
      </c>
      <c r="AA5">
        <v>2.1751983572814979E-2</v>
      </c>
    </row>
    <row r="6" spans="1:27" x14ac:dyDescent="0.25">
      <c r="A6" t="s">
        <v>16</v>
      </c>
      <c r="B6">
        <v>0.53900000000000003</v>
      </c>
      <c r="C6">
        <v>0.58901570000000003</v>
      </c>
      <c r="S6">
        <v>4496059</v>
      </c>
      <c r="T6">
        <v>6.94</v>
      </c>
      <c r="U6">
        <v>1.7547354166666689E-3</v>
      </c>
      <c r="V6">
        <v>3.1762648296916199E-3</v>
      </c>
      <c r="W6">
        <v>0.13196559492254811</v>
      </c>
      <c r="X6">
        <v>2.4495624670265291E-5</v>
      </c>
      <c r="Y6">
        <v>4.1435075915059781E-4</v>
      </c>
      <c r="Z6">
        <v>1.395139250519979E-2</v>
      </c>
      <c r="AA6">
        <v>8.7046208706506294E-3</v>
      </c>
    </row>
    <row r="7" spans="1:27" x14ac:dyDescent="0.25">
      <c r="A7" t="s">
        <v>17</v>
      </c>
      <c r="B7">
        <v>0.52666666666666673</v>
      </c>
      <c r="C7">
        <v>0.57438466666666665</v>
      </c>
      <c r="S7">
        <v>4385059.0000000009</v>
      </c>
      <c r="T7">
        <v>7.35</v>
      </c>
      <c r="U7">
        <v>-3.0481319444444532E-4</v>
      </c>
      <c r="V7">
        <v>-5.5174553379619764E-4</v>
      </c>
      <c r="W7">
        <v>-2.1552278540155002E-2</v>
      </c>
      <c r="X7">
        <v>-4.2551085107972637E-6</v>
      </c>
      <c r="Y7">
        <v>-6.7670690832558172E-5</v>
      </c>
      <c r="Z7">
        <v>-2.423481327194334E-3</v>
      </c>
      <c r="AA7">
        <v>-1.421616093958549E-3</v>
      </c>
    </row>
    <row r="8" spans="1:27" x14ac:dyDescent="0.25">
      <c r="A8" t="s">
        <v>18</v>
      </c>
      <c r="B8">
        <v>0.50800000000000001</v>
      </c>
      <c r="C8">
        <v>0.55224039999999996</v>
      </c>
      <c r="D8">
        <v>2.2361458363636365E-3</v>
      </c>
      <c r="E8">
        <v>2.7227161446335859E-4</v>
      </c>
      <c r="F8">
        <f>D8*C8</f>
        <v>1.234890071131789E-3</v>
      </c>
      <c r="G8">
        <f>E8*C8</f>
        <v>1.5035938527989092E-4</v>
      </c>
      <c r="H8">
        <v>1.2050952727272728E-4</v>
      </c>
      <c r="I8">
        <v>2.2151801263998166E-6</v>
      </c>
      <c r="J8">
        <f>H8*C8</f>
        <v>6.6550229544901822E-5</v>
      </c>
      <c r="K8">
        <f>I8*C8</f>
        <v>1.2233119590750851E-6</v>
      </c>
      <c r="L8">
        <v>3.6125314667149159E-4</v>
      </c>
      <c r="M8">
        <v>3.0590912563821652E-5</v>
      </c>
      <c r="N8">
        <f>L8*C8</f>
        <v>1.9949858221912317E-4</v>
      </c>
      <c r="O8">
        <f>M8*C8</f>
        <v>1.6893537790609892E-5</v>
      </c>
      <c r="P8">
        <v>0.189</v>
      </c>
      <c r="Q8">
        <v>0.56000000000000005</v>
      </c>
      <c r="R8">
        <v>0.107</v>
      </c>
      <c r="S8">
        <v>4217059</v>
      </c>
      <c r="T8">
        <v>7.26</v>
      </c>
      <c r="U8">
        <v>-4.6133888888888941E-4</v>
      </c>
      <c r="V8">
        <v>-8.3507432142127056E-4</v>
      </c>
      <c r="W8">
        <v>-3.3684436048934847E-2</v>
      </c>
      <c r="X8">
        <v>-6.4401642325580097E-6</v>
      </c>
      <c r="Y8">
        <v>-1.0576371558531991E-4</v>
      </c>
      <c r="Z8">
        <v>-3.6679717384562821E-3</v>
      </c>
      <c r="AA8">
        <v>-2.2218688531639081E-3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workbookViewId="0">
      <selection activeCell="D18" sqref="D18"/>
    </sheetView>
  </sheetViews>
  <sheetFormatPr defaultRowHeight="15" x14ac:dyDescent="0.25"/>
  <cols>
    <col min="1" max="1" width="11.7109375" customWidth="1"/>
    <col min="2" max="18" width="22.7109375" customWidth="1"/>
    <col min="19" max="19" width="10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0.12233333333333329</v>
      </c>
      <c r="C2">
        <v>9.4724033333333318E-2</v>
      </c>
      <c r="D2">
        <v>6.3E-3</v>
      </c>
      <c r="F2">
        <f>D2*C2</f>
        <v>5.9676140999999989E-4</v>
      </c>
      <c r="H2">
        <v>4.0000000000000002E-4</v>
      </c>
      <c r="J2">
        <f>H2*C2</f>
        <v>3.7889613333333329E-5</v>
      </c>
      <c r="L2">
        <v>8.4000000000000003E-4</v>
      </c>
      <c r="N2">
        <f>L2*C2</f>
        <v>7.9568187999999989E-5</v>
      </c>
      <c r="S2">
        <v>746059</v>
      </c>
      <c r="T2">
        <v>6.98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0.2185</v>
      </c>
      <c r="C3">
        <v>0.20880655000000001</v>
      </c>
      <c r="S3">
        <v>1611559</v>
      </c>
      <c r="T3">
        <v>6.84</v>
      </c>
      <c r="U3">
        <v>2.3767190972222218E-3</v>
      </c>
      <c r="V3">
        <v>4.3369589712824643E-3</v>
      </c>
      <c r="W3">
        <v>0.64933142020682899</v>
      </c>
      <c r="X3">
        <v>4.1472932613682677E-5</v>
      </c>
      <c r="Y3">
        <v>2.528025534957421E-3</v>
      </c>
      <c r="Z3">
        <v>1.790204627613106E-2</v>
      </c>
      <c r="AA3">
        <v>4.0250573139712538E-2</v>
      </c>
    </row>
    <row r="4" spans="1:27" x14ac:dyDescent="0.25">
      <c r="A4" t="s">
        <v>14</v>
      </c>
      <c r="B4">
        <v>0.36899999999999999</v>
      </c>
      <c r="C4">
        <v>0.38734469999999999</v>
      </c>
      <c r="S4">
        <v>2966059</v>
      </c>
      <c r="T4">
        <v>7.24</v>
      </c>
      <c r="U4">
        <v>3.7195447916666671E-3</v>
      </c>
      <c r="V4">
        <v>6.7873032080902349E-3</v>
      </c>
      <c r="W4">
        <v>0.51739753231160046</v>
      </c>
      <c r="X4">
        <v>6.4904780156248618E-5</v>
      </c>
      <c r="Y4">
        <v>2.014370678367993E-3</v>
      </c>
      <c r="Z4">
        <v>2.8016547291761441E-2</v>
      </c>
      <c r="AA4">
        <v>3.207229246658258E-2</v>
      </c>
    </row>
    <row r="5" spans="1:27" x14ac:dyDescent="0.25">
      <c r="A5" t="s">
        <v>15</v>
      </c>
      <c r="B5">
        <v>0.58399999999999996</v>
      </c>
      <c r="C5">
        <v>0.64239919999999995</v>
      </c>
      <c r="S5">
        <v>4901059</v>
      </c>
      <c r="T5">
        <v>7.33</v>
      </c>
      <c r="U5">
        <v>5.3136354166666662E-3</v>
      </c>
      <c r="V5">
        <v>9.696147440128906E-3</v>
      </c>
      <c r="W5">
        <v>0.42791109189447968</v>
      </c>
      <c r="X5">
        <v>9.2721114508926601E-5</v>
      </c>
      <c r="Y5">
        <v>1.6659753915129871E-3</v>
      </c>
      <c r="Z5">
        <v>4.0023638988230623E-2</v>
      </c>
      <c r="AA5">
        <v>2.652523220901095E-2</v>
      </c>
    </row>
    <row r="6" spans="1:27" x14ac:dyDescent="0.25">
      <c r="A6" t="s">
        <v>16</v>
      </c>
      <c r="B6">
        <v>0.7513333333333333</v>
      </c>
      <c r="C6">
        <v>0.84090673333333321</v>
      </c>
      <c r="S6">
        <v>6407059</v>
      </c>
      <c r="T6">
        <v>7.36</v>
      </c>
      <c r="U6">
        <v>4.1355736111111097E-3</v>
      </c>
      <c r="V6">
        <v>7.5464589378987749E-3</v>
      </c>
      <c r="W6">
        <v>0.23120437110889139</v>
      </c>
      <c r="X6">
        <v>7.2164340284466887E-5</v>
      </c>
      <c r="Y6">
        <v>9.0014210889544479E-4</v>
      </c>
      <c r="Z6">
        <v>3.1150181042002741E-2</v>
      </c>
      <c r="AA6">
        <v>1.4331831419116351E-2</v>
      </c>
    </row>
    <row r="7" spans="1:27" x14ac:dyDescent="0.25">
      <c r="A7" t="s">
        <v>17</v>
      </c>
      <c r="B7">
        <v>0.97599999999999998</v>
      </c>
      <c r="C7">
        <v>1.1074288000000001</v>
      </c>
      <c r="S7">
        <v>8429059</v>
      </c>
      <c r="T7">
        <v>7.62</v>
      </c>
      <c r="U7">
        <v>5.5525430555555559E-3</v>
      </c>
      <c r="V7">
        <v>1.0132098255266489E-2</v>
      </c>
      <c r="W7">
        <v>0.23633018921344009</v>
      </c>
      <c r="X7">
        <v>9.6889970820180675E-5</v>
      </c>
      <c r="Y7">
        <v>9.2009832640255142E-4</v>
      </c>
      <c r="Z7">
        <v>4.1823151438864253E-2</v>
      </c>
      <c r="AA7">
        <v>1.464956918768495E-2</v>
      </c>
    </row>
    <row r="8" spans="1:27" x14ac:dyDescent="0.25">
      <c r="A8" t="s">
        <v>18</v>
      </c>
      <c r="B8">
        <v>1.07</v>
      </c>
      <c r="C8">
        <v>1.2189410000000001</v>
      </c>
      <c r="S8">
        <v>9275059</v>
      </c>
      <c r="T8">
        <v>7.41</v>
      </c>
      <c r="U8">
        <v>2.3231708333333371E-3</v>
      </c>
      <c r="V8">
        <v>4.2392458575447383E-3</v>
      </c>
      <c r="W8">
        <v>8.2812026848218034E-2</v>
      </c>
      <c r="X8">
        <v>4.0538533785298213E-5</v>
      </c>
      <c r="Y8">
        <v>3.2240996193775889E-4</v>
      </c>
      <c r="Z8">
        <v>1.749870727857528E-2</v>
      </c>
      <c r="AA8">
        <v>5.1333285896442791E-3</v>
      </c>
    </row>
    <row r="9" spans="1:27" x14ac:dyDescent="0.25">
      <c r="A9" t="s">
        <v>19</v>
      </c>
      <c r="B9">
        <v>1.115</v>
      </c>
      <c r="C9">
        <v>1.2723245000000001</v>
      </c>
      <c r="S9">
        <v>9680059</v>
      </c>
      <c r="T9">
        <v>7.42</v>
      </c>
      <c r="U9">
        <v>1.112156249999996E-3</v>
      </c>
      <c r="V9">
        <v>2.0294262083990662E-3</v>
      </c>
      <c r="W9">
        <v>3.7020033892890367E-2</v>
      </c>
      <c r="X9">
        <v>1.9406744897217131E-5</v>
      </c>
      <c r="Y9">
        <v>1.4412915819845271E-4</v>
      </c>
      <c r="Z9">
        <v>8.3770407184668456E-3</v>
      </c>
      <c r="AA9">
        <v>2.2947874313024811E-3</v>
      </c>
    </row>
    <row r="10" spans="1:27" x14ac:dyDescent="0.25">
      <c r="A10" t="s">
        <v>20</v>
      </c>
      <c r="B10">
        <v>1.1026666666666669</v>
      </c>
      <c r="C10">
        <v>1.257693466666667</v>
      </c>
      <c r="D10">
        <v>4.0063257181378624E-3</v>
      </c>
      <c r="E10">
        <v>3.459083078211378E-4</v>
      </c>
      <c r="F10">
        <f>D10*C10</f>
        <v>5.0387296810406323E-3</v>
      </c>
      <c r="G10">
        <f t="shared" ref="G10" si="0">E10*C10</f>
        <v>4.3504661881236736E-4</v>
      </c>
      <c r="H10">
        <v>4.2913824699699704E-4</v>
      </c>
      <c r="I10">
        <v>4.1193101024162773E-5</v>
      </c>
      <c r="J10">
        <f>H10*C10</f>
        <v>5.3972436954490965E-4</v>
      </c>
      <c r="K10">
        <f t="shared" ref="K10" si="1">I10*C10</f>
        <v>5.1808294029829512E-5</v>
      </c>
      <c r="L10">
        <v>8.4976572949293323E-4</v>
      </c>
      <c r="M10">
        <v>6.9355122536841259E-5</v>
      </c>
      <c r="N10">
        <f>L10*C10</f>
        <v>1.0687448061804964E-3</v>
      </c>
      <c r="O10">
        <f t="shared" ref="O10" si="2">M10*C10</f>
        <v>8.7227484494451364E-5</v>
      </c>
      <c r="P10">
        <v>0.155</v>
      </c>
      <c r="Q10">
        <v>0.47299999999999998</v>
      </c>
      <c r="R10">
        <v>0.12</v>
      </c>
      <c r="S10">
        <v>9569059</v>
      </c>
      <c r="T10">
        <v>7.48</v>
      </c>
      <c r="U10">
        <v>-3.0481319444444299E-4</v>
      </c>
      <c r="V10">
        <v>-5.5621310896863236E-4</v>
      </c>
      <c r="W10">
        <v>-9.9908209555635841E-3</v>
      </c>
      <c r="X10">
        <v>-5.3188856384965407E-6</v>
      </c>
      <c r="Y10">
        <v>-3.8897009608448352E-5</v>
      </c>
      <c r="Z10">
        <v>-2.2959296783946152E-3</v>
      </c>
      <c r="AA10">
        <v>-6.1930819468060546E-4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selection activeCell="E15" sqref="E15"/>
    </sheetView>
  </sheetViews>
  <sheetFormatPr defaultRowHeight="15" x14ac:dyDescent="0.25"/>
  <cols>
    <col min="1" max="1" width="11.7109375" customWidth="1"/>
    <col min="2" max="2" width="21.7109375" customWidth="1"/>
    <col min="3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0.13800000000000001</v>
      </c>
      <c r="C2">
        <v>0.1133094</v>
      </c>
      <c r="D2">
        <v>6.3E-3</v>
      </c>
      <c r="F2">
        <f>D2*C2</f>
        <v>7.1384922E-4</v>
      </c>
      <c r="H2">
        <v>4.0000000000000002E-4</v>
      </c>
      <c r="J2">
        <f>H2*C2</f>
        <v>4.5323760000000005E-5</v>
      </c>
      <c r="L2">
        <v>8.4000000000000003E-4</v>
      </c>
      <c r="N2">
        <f>L2*C2</f>
        <v>9.5179896000000002E-5</v>
      </c>
      <c r="S2">
        <v>887059</v>
      </c>
      <c r="T2">
        <v>7.04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0.2455</v>
      </c>
      <c r="C3">
        <v>0.24083665000000001</v>
      </c>
      <c r="S3">
        <v>1854559</v>
      </c>
      <c r="T3">
        <v>7.04</v>
      </c>
      <c r="U3">
        <v>2.6568177083333331E-3</v>
      </c>
      <c r="V3">
        <v>4.7993982811079822E-3</v>
      </c>
      <c r="W3">
        <v>0.61586844172856503</v>
      </c>
      <c r="X3">
        <v>3.7088445803570642E-5</v>
      </c>
      <c r="Y3">
        <v>1.9376502964927719E-3</v>
      </c>
      <c r="Z3">
        <v>2.1679471118624921E-2</v>
      </c>
      <c r="AA3">
        <v>4.1777084720539183E-2</v>
      </c>
    </row>
    <row r="4" spans="1:27" x14ac:dyDescent="0.25">
      <c r="A4" t="s">
        <v>14</v>
      </c>
      <c r="B4">
        <v>0.35133333333333328</v>
      </c>
      <c r="C4">
        <v>0.36638673333333321</v>
      </c>
      <c r="S4">
        <v>2807059</v>
      </c>
      <c r="T4">
        <v>7.12</v>
      </c>
      <c r="U4">
        <v>2.6156267361111089E-3</v>
      </c>
      <c r="V4">
        <v>4.7249890054318856E-3</v>
      </c>
      <c r="W4">
        <v>0.35361923164803549</v>
      </c>
      <c r="X4">
        <v>3.6513431139949372E-5</v>
      </c>
      <c r="Y4">
        <v>1.112559700453608E-3</v>
      </c>
      <c r="Z4">
        <v>2.1343355287328399E-2</v>
      </c>
      <c r="AA4">
        <v>2.3987559027879218E-2</v>
      </c>
    </row>
    <row r="5" spans="1:27" x14ac:dyDescent="0.25">
      <c r="A5" t="s">
        <v>15</v>
      </c>
      <c r="B5">
        <v>0.5615</v>
      </c>
      <c r="C5">
        <v>0.61570744999999993</v>
      </c>
      <c r="S5">
        <v>4698559</v>
      </c>
      <c r="T5">
        <v>7.21</v>
      </c>
      <c r="U5">
        <v>5.194181597222223E-3</v>
      </c>
      <c r="V5">
        <v>9.383009662755298E-3</v>
      </c>
      <c r="W5">
        <v>0.4341827708667787</v>
      </c>
      <c r="X5">
        <v>7.2509349082639673E-5</v>
      </c>
      <c r="Y5">
        <v>1.36602936227873E-3</v>
      </c>
      <c r="Z5">
        <v>4.2384206326489968E-2</v>
      </c>
      <c r="AA5">
        <v>2.945254079229848E-2</v>
      </c>
    </row>
    <row r="6" spans="1:27" x14ac:dyDescent="0.25">
      <c r="A6" t="s">
        <v>16</v>
      </c>
      <c r="B6">
        <v>0.78600000000000003</v>
      </c>
      <c r="C6">
        <v>0.88203179999999992</v>
      </c>
      <c r="S6">
        <v>6719059</v>
      </c>
      <c r="T6">
        <v>7.28</v>
      </c>
      <c r="U6">
        <v>5.5484239583333331E-3</v>
      </c>
      <c r="V6">
        <v>1.002292943356969E-2</v>
      </c>
      <c r="W6">
        <v>0.30411792789222569</v>
      </c>
      <c r="X6">
        <v>7.7454475189782401E-5</v>
      </c>
      <c r="Y6">
        <v>9.5681829628291391E-4</v>
      </c>
      <c r="Z6">
        <v>4.5274802475639947E-2</v>
      </c>
      <c r="AA6">
        <v>2.062966630166764E-2</v>
      </c>
    </row>
    <row r="7" spans="1:27" x14ac:dyDescent="0.25">
      <c r="A7" t="s">
        <v>17</v>
      </c>
      <c r="B7">
        <v>0.97499999999999998</v>
      </c>
      <c r="C7">
        <v>1.1062425</v>
      </c>
      <c r="S7">
        <v>8420059</v>
      </c>
      <c r="T7">
        <v>7.28</v>
      </c>
      <c r="U7">
        <v>4.6710562499999971E-3</v>
      </c>
      <c r="V7">
        <v>8.4380118616689138E-3</v>
      </c>
      <c r="W7">
        <v>0.19286232313177401</v>
      </c>
      <c r="X7">
        <v>6.5206662854649735E-5</v>
      </c>
      <c r="Y7">
        <v>6.0678500841786806E-4</v>
      </c>
      <c r="Z7">
        <v>3.8115535269024267E-2</v>
      </c>
      <c r="AA7">
        <v>1.3082705764662691E-2</v>
      </c>
    </row>
    <row r="8" spans="1:27" x14ac:dyDescent="0.25">
      <c r="A8" t="s">
        <v>18</v>
      </c>
      <c r="B8">
        <v>1.008666666666667</v>
      </c>
      <c r="C8">
        <v>1.146181266666666</v>
      </c>
      <c r="S8">
        <v>8723059</v>
      </c>
      <c r="T8">
        <v>7.52</v>
      </c>
      <c r="U8">
        <v>8.3205763888888806E-4</v>
      </c>
      <c r="V8">
        <v>1.503067368657072E-3</v>
      </c>
      <c r="W8">
        <v>3.0325774859626189E-2</v>
      </c>
      <c r="X8">
        <v>1.161529620514924E-5</v>
      </c>
      <c r="Y8">
        <v>9.5411199319132608E-5</v>
      </c>
      <c r="Z8">
        <v>6.7895397921895048E-3</v>
      </c>
      <c r="AA8">
        <v>2.0571316529398938E-3</v>
      </c>
    </row>
    <row r="9" spans="1:27" x14ac:dyDescent="0.25">
      <c r="A9" t="s">
        <v>19</v>
      </c>
      <c r="B9">
        <v>0.97399999999999987</v>
      </c>
      <c r="C9">
        <v>1.1050561999999999</v>
      </c>
      <c r="D9">
        <v>5.6614974478282273E-3</v>
      </c>
      <c r="E9">
        <v>1.3785080138801775E-3</v>
      </c>
      <c r="F9">
        <f>D9*C9</f>
        <v>6.2562728560067588E-3</v>
      </c>
      <c r="G9">
        <f>E9*C9</f>
        <v>1.5233288274879762E-3</v>
      </c>
      <c r="H9">
        <v>2.6472991811270289E-4</v>
      </c>
      <c r="I9">
        <v>6.7210306004774093E-5</v>
      </c>
      <c r="J9">
        <f>H9*C9</f>
        <v>2.9254143733593461E-4</v>
      </c>
      <c r="K9">
        <f>I9*C9</f>
        <v>7.4271165354472838E-5</v>
      </c>
      <c r="L9">
        <v>7.8352781889100363E-4</v>
      </c>
      <c r="M9">
        <v>1.9117463776166006E-4</v>
      </c>
      <c r="N9">
        <f>L9*C9</f>
        <v>8.6584227413798068E-4</v>
      </c>
      <c r="O9">
        <f>M9*C9</f>
        <v>2.1125871874127657E-4</v>
      </c>
      <c r="P9">
        <v>0.20499999999999999</v>
      </c>
      <c r="Q9">
        <v>0.59099999999999997</v>
      </c>
      <c r="R9">
        <v>0.10199999999999999</v>
      </c>
      <c r="S9">
        <v>8411058.9999999981</v>
      </c>
      <c r="T9">
        <v>7.49</v>
      </c>
      <c r="U9">
        <v>-8.5677222222222316E-4</v>
      </c>
      <c r="V9">
        <v>-1.5477129340627309E-3</v>
      </c>
      <c r="W9">
        <v>-3.1242995419497661E-2</v>
      </c>
      <c r="X9">
        <v>-1.1960305003322019E-5</v>
      </c>
      <c r="Y9">
        <v>-9.8296966098797419E-5</v>
      </c>
      <c r="Z9">
        <v>-6.9912092909674246E-3</v>
      </c>
      <c r="AA9">
        <v>-2.1193507868341741E-3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I8" sqref="I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0.12666666666666671</v>
      </c>
      <c r="C2">
        <v>9.9864666666666657E-2</v>
      </c>
      <c r="D2">
        <v>6.3E-3</v>
      </c>
      <c r="F2">
        <f>D2*C2</f>
        <v>6.2914739999999996E-4</v>
      </c>
      <c r="H2">
        <v>4.0000000000000002E-4</v>
      </c>
      <c r="J2">
        <f>H2*C2</f>
        <v>3.9945866666666666E-5</v>
      </c>
      <c r="L2">
        <v>8.4000000000000003E-4</v>
      </c>
      <c r="N2">
        <f>L2*C2</f>
        <v>8.3886319999999998E-5</v>
      </c>
      <c r="S2">
        <v>785059</v>
      </c>
      <c r="T2">
        <v>7.01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0.19766666666666671</v>
      </c>
      <c r="C3">
        <v>0.18409196666666661</v>
      </c>
      <c r="S3">
        <v>1424059</v>
      </c>
      <c r="T3">
        <v>6.65</v>
      </c>
      <c r="U3">
        <v>1.7547354166666659E-3</v>
      </c>
      <c r="V3">
        <v>3.1698351438015511E-3</v>
      </c>
      <c r="W3">
        <v>0.50730392078640874</v>
      </c>
      <c r="X3">
        <v>3.061953083783157E-5</v>
      </c>
      <c r="Y3">
        <v>1.995104648008908E-3</v>
      </c>
      <c r="Z3">
        <v>1.174854105701033E-2</v>
      </c>
      <c r="AA3">
        <v>2.8236038827094811E-2</v>
      </c>
    </row>
    <row r="4" spans="1:27" x14ac:dyDescent="0.25">
      <c r="A4" t="s">
        <v>14</v>
      </c>
      <c r="B4">
        <v>0.311</v>
      </c>
      <c r="C4">
        <v>0.31853930000000003</v>
      </c>
      <c r="S4">
        <v>2444059</v>
      </c>
      <c r="T4">
        <v>6.97</v>
      </c>
      <c r="U4">
        <v>2.8009861111111109E-3</v>
      </c>
      <c r="V4">
        <v>5.0598307459743079E-3</v>
      </c>
      <c r="W4">
        <v>0.4574778275324104</v>
      </c>
      <c r="X4">
        <v>4.8876246407806273E-5</v>
      </c>
      <c r="Y4">
        <v>1.7991505735971091E-3</v>
      </c>
      <c r="Z4">
        <v>1.875353971541556E-2</v>
      </c>
      <c r="AA4">
        <v>2.546276733031352E-2</v>
      </c>
    </row>
    <row r="5" spans="1:27" x14ac:dyDescent="0.25">
      <c r="A5" t="s">
        <v>15</v>
      </c>
      <c r="B5">
        <v>0.42766666666666658</v>
      </c>
      <c r="C5">
        <v>0.45694096666666661</v>
      </c>
      <c r="S5">
        <v>3494059</v>
      </c>
      <c r="T5">
        <v>6.95</v>
      </c>
      <c r="U5">
        <v>2.8833680555555548E-3</v>
      </c>
      <c r="V5">
        <v>5.2086492973264934E-3</v>
      </c>
      <c r="W5">
        <v>0.30523752764404138</v>
      </c>
      <c r="X5">
        <v>5.0313783066859393E-5</v>
      </c>
      <c r="Y5">
        <v>1.2004259876512459E-3</v>
      </c>
      <c r="Z5">
        <v>1.930511441292778E-2</v>
      </c>
      <c r="AA5">
        <v>1.698922150785492E-2</v>
      </c>
    </row>
    <row r="6" spans="1:27" x14ac:dyDescent="0.25">
      <c r="A6" t="s">
        <v>16</v>
      </c>
      <c r="B6">
        <v>0.45800000000000002</v>
      </c>
      <c r="C6">
        <v>0.49292540000000001</v>
      </c>
      <c r="S6">
        <v>3767059</v>
      </c>
      <c r="T6">
        <v>6.85</v>
      </c>
      <c r="U6">
        <v>7.4967569444444465E-4</v>
      </c>
      <c r="V6">
        <v>1.3542488173048891E-3</v>
      </c>
      <c r="W6">
        <v>6.4791721011063896E-2</v>
      </c>
      <c r="X6">
        <v>1.3081583597383449E-5</v>
      </c>
      <c r="Y6">
        <v>2.5481029900436202E-4</v>
      </c>
      <c r="Z6">
        <v>5.0193297473612236E-3</v>
      </c>
      <c r="AA6">
        <v>3.6062436641662731E-3</v>
      </c>
    </row>
    <row r="7" spans="1:27" x14ac:dyDescent="0.25">
      <c r="A7" t="s">
        <v>17</v>
      </c>
      <c r="B7">
        <v>0.42466666666666669</v>
      </c>
      <c r="C7">
        <v>0.45338206666666669</v>
      </c>
      <c r="S7">
        <v>3467059</v>
      </c>
      <c r="T7">
        <v>7.05</v>
      </c>
      <c r="U7">
        <v>-8.2381944444444299E-4</v>
      </c>
      <c r="V7">
        <v>-1.4881855135218519E-3</v>
      </c>
      <c r="W7">
        <v>-7.1467463248150023E-2</v>
      </c>
      <c r="X7">
        <v>-1.437536659053123E-5</v>
      </c>
      <c r="Y7">
        <v>-2.8106439210396478E-4</v>
      </c>
      <c r="Z7">
        <v>-5.5157469751222132E-3</v>
      </c>
      <c r="AA7">
        <v>-3.9778089316174674E-3</v>
      </c>
    </row>
    <row r="8" spans="1:27" x14ac:dyDescent="0.25">
      <c r="A8" t="s">
        <v>18</v>
      </c>
      <c r="B8">
        <v>0.42049999999999998</v>
      </c>
      <c r="C8">
        <v>0.44843915000000001</v>
      </c>
      <c r="D8">
        <v>2.4253553826752805E-3</v>
      </c>
      <c r="E8">
        <v>2.5282877076898315E-5</v>
      </c>
      <c r="F8">
        <f>D8*C8</f>
        <v>1.0876243062548276E-3</v>
      </c>
      <c r="G8">
        <f>E8*C8</f>
        <v>1.1337831905918766E-5</v>
      </c>
      <c r="H8">
        <v>1.1296603281982227E-4</v>
      </c>
      <c r="I8">
        <v>1.8834656904911439E-6</v>
      </c>
      <c r="J8">
        <f>H8*C8</f>
        <v>5.0658391736593205E-5</v>
      </c>
      <c r="K8">
        <f>I8*C8</f>
        <v>8.4461975329801171E-7</v>
      </c>
      <c r="L8">
        <v>5.298733863148442E-4</v>
      </c>
      <c r="M8">
        <v>1.7751692655262597E-5</v>
      </c>
      <c r="N8">
        <f>L8*C8</f>
        <v>2.3761597096665037E-4</v>
      </c>
      <c r="O8">
        <f>M8*C8</f>
        <v>7.9605539653872019E-6</v>
      </c>
      <c r="P8">
        <v>0.122</v>
      </c>
      <c r="Q8">
        <v>0.45100000000000001</v>
      </c>
      <c r="R8">
        <v>9.7000000000000003E-2</v>
      </c>
      <c r="S8">
        <v>3429559</v>
      </c>
      <c r="T8">
        <v>6.99</v>
      </c>
      <c r="U8">
        <v>-1.029774305555571E-4</v>
      </c>
      <c r="V8">
        <v>-1.8602318919023469E-4</v>
      </c>
      <c r="W8">
        <v>-9.3741133006145418E-3</v>
      </c>
      <c r="X8">
        <v>-1.796920823816434E-6</v>
      </c>
      <c r="Y8">
        <v>-3.6866139311571538E-5</v>
      </c>
      <c r="Z8">
        <v>-6.8946837189028825E-4</v>
      </c>
      <c r="AA8">
        <v>-5.2175395513487518E-4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M8" sqref="M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0.1256666666666667</v>
      </c>
      <c r="C2">
        <v>9.8678366666666656E-2</v>
      </c>
      <c r="D2">
        <v>6.3E-3</v>
      </c>
      <c r="F2">
        <f>D2*C2</f>
        <v>6.2167370999999998E-4</v>
      </c>
      <c r="H2">
        <v>4.0000000000000002E-4</v>
      </c>
      <c r="J2">
        <f>H2*C2</f>
        <v>3.9471346666666661E-5</v>
      </c>
      <c r="L2">
        <v>8.4000000000000003E-4</v>
      </c>
      <c r="N2">
        <f>L2*C2</f>
        <v>8.2889827999999997E-5</v>
      </c>
      <c r="S2">
        <v>776059</v>
      </c>
      <c r="T2">
        <v>6.93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0.19166666666666671</v>
      </c>
      <c r="C3">
        <v>0.1769741666666666</v>
      </c>
      <c r="S3">
        <v>1370059</v>
      </c>
      <c r="T3">
        <v>6.74</v>
      </c>
      <c r="U3">
        <v>1.6311624999999991E-3</v>
      </c>
      <c r="V3">
        <v>3.0541913567365959E-3</v>
      </c>
      <c r="W3">
        <v>0.50352126518880747</v>
      </c>
      <c r="X3">
        <v>3.9848516188952627E-5</v>
      </c>
      <c r="Y3">
        <v>2.6746646213558069E-3</v>
      </c>
      <c r="Z3">
        <v>2.1159784333312621E-2</v>
      </c>
      <c r="AA3">
        <v>5.2386706868813561E-2</v>
      </c>
    </row>
    <row r="4" spans="1:27" x14ac:dyDescent="0.25">
      <c r="A4" t="s">
        <v>14</v>
      </c>
      <c r="B4">
        <v>0.32</v>
      </c>
      <c r="C4">
        <v>0.32921600000000001</v>
      </c>
      <c r="S4">
        <v>2525059</v>
      </c>
      <c r="T4">
        <v>7.11</v>
      </c>
      <c r="U4">
        <v>3.1717048611111108E-3</v>
      </c>
      <c r="V4">
        <v>5.9387054158767166E-3</v>
      </c>
      <c r="W4">
        <v>0.53316500965628522</v>
      </c>
      <c r="X4">
        <v>7.748322592296346E-5</v>
      </c>
      <c r="Y4">
        <v>2.832129817074887E-3</v>
      </c>
      <c r="Z4">
        <v>4.1144025092552328E-2</v>
      </c>
      <c r="AA4">
        <v>5.5470862910027549E-2</v>
      </c>
    </row>
    <row r="5" spans="1:27" x14ac:dyDescent="0.25">
      <c r="A5" t="s">
        <v>15</v>
      </c>
      <c r="B5">
        <v>0.4375</v>
      </c>
      <c r="C5">
        <v>0.46860625</v>
      </c>
      <c r="S5">
        <v>3582559</v>
      </c>
      <c r="T5">
        <v>7.16</v>
      </c>
      <c r="U5">
        <v>2.903963541666668E-3</v>
      </c>
      <c r="V5">
        <v>5.4373861275234898E-3</v>
      </c>
      <c r="W5">
        <v>0.30971881722949568</v>
      </c>
      <c r="X5">
        <v>7.0942434124271782E-5</v>
      </c>
      <c r="Y5">
        <v>1.6452015441716669E-3</v>
      </c>
      <c r="Z5">
        <v>3.7670828169155068E-2</v>
      </c>
      <c r="AA5">
        <v>3.2223363761753387E-2</v>
      </c>
    </row>
    <row r="6" spans="1:27" x14ac:dyDescent="0.25">
      <c r="A6" t="s">
        <v>16</v>
      </c>
      <c r="B6">
        <v>0.49299999999999999</v>
      </c>
      <c r="C6">
        <v>0.53444590000000003</v>
      </c>
      <c r="S6">
        <v>4082059</v>
      </c>
      <c r="T6">
        <v>7.05</v>
      </c>
      <c r="U6">
        <v>1.371659375000001E-3</v>
      </c>
      <c r="V6">
        <v>2.5682972772557758E-3</v>
      </c>
      <c r="W6">
        <v>0.1163604358695358</v>
      </c>
      <c r="X6">
        <v>3.3508979522528367E-5</v>
      </c>
      <c r="Y6">
        <v>6.1809731318713493E-4</v>
      </c>
      <c r="Z6">
        <v>1.7793455007558349E-2</v>
      </c>
      <c r="AA6">
        <v>1.210622165627703E-2</v>
      </c>
    </row>
    <row r="7" spans="1:27" x14ac:dyDescent="0.25">
      <c r="A7" t="s">
        <v>17</v>
      </c>
      <c r="B7">
        <v>0.48633333333333328</v>
      </c>
      <c r="C7">
        <v>0.52653723333333324</v>
      </c>
      <c r="S7">
        <v>4022059</v>
      </c>
      <c r="T7">
        <v>7.17</v>
      </c>
      <c r="U7">
        <v>-1.647638888888914E-4</v>
      </c>
      <c r="V7">
        <v>-3.0850417744814578E-4</v>
      </c>
      <c r="W7">
        <v>-1.321405561929468E-2</v>
      </c>
      <c r="X7">
        <v>-4.0251026453488124E-6</v>
      </c>
      <c r="Y7">
        <v>-7.0192004812949865E-5</v>
      </c>
      <c r="Z7">
        <v>-2.1373519528598939E-3</v>
      </c>
      <c r="AA7">
        <v>-1.3747996482663281E-3</v>
      </c>
    </row>
    <row r="8" spans="1:27" x14ac:dyDescent="0.25">
      <c r="A8" t="s">
        <v>18</v>
      </c>
      <c r="B8">
        <v>0.46400000000000002</v>
      </c>
      <c r="C8">
        <v>0.50004320000000002</v>
      </c>
      <c r="D8">
        <v>3.2414005074541279E-3</v>
      </c>
      <c r="E8">
        <v>7.309477845539299E-5</v>
      </c>
      <c r="F8">
        <f>D8*C8</f>
        <v>1.620840282228986E-3</v>
      </c>
      <c r="G8">
        <f>E8*C8</f>
        <v>3.6550546922125766E-5</v>
      </c>
      <c r="H8">
        <v>1.3887717953618754E-4</v>
      </c>
      <c r="I8">
        <v>9.0687748409974996E-6</v>
      </c>
      <c r="J8">
        <f>H8*C8</f>
        <v>6.9444589262249734E-5</v>
      </c>
      <c r="K8">
        <f>I8*C8</f>
        <v>4.5347791915718808E-6</v>
      </c>
      <c r="L8">
        <v>7.013531297455827E-4</v>
      </c>
      <c r="M8">
        <v>4.0887886465212999E-6</v>
      </c>
      <c r="N8">
        <f>L8*C8</f>
        <v>3.5070686332799639E-4</v>
      </c>
      <c r="O8">
        <f>M8*C8</f>
        <v>2.0445709589301796E-6</v>
      </c>
      <c r="P8">
        <v>0.20599999999999999</v>
      </c>
      <c r="Q8">
        <v>0.157</v>
      </c>
      <c r="R8">
        <v>0.11700000000000001</v>
      </c>
      <c r="S8">
        <v>3821059</v>
      </c>
      <c r="T8">
        <v>7.3</v>
      </c>
      <c r="U8">
        <v>-5.519590277777755E-4</v>
      </c>
      <c r="V8">
        <v>-1.0334889944512691E-3</v>
      </c>
      <c r="W8">
        <v>-4.5750562184151453E-2</v>
      </c>
      <c r="X8">
        <v>-1.348409386191826E-5</v>
      </c>
      <c r="Y8">
        <v>-2.4302332104127541E-4</v>
      </c>
      <c r="Z8">
        <v>-7.1601290420805061E-3</v>
      </c>
      <c r="AA8">
        <v>-4.7599206943640393E-3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2"/>
  <sheetViews>
    <sheetView workbookViewId="0">
      <selection activeCell="D19" sqref="D19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0.1273333333333333</v>
      </c>
      <c r="C2">
        <v>0.1006555333333333</v>
      </c>
      <c r="D2">
        <v>6.3E-3</v>
      </c>
      <c r="F2">
        <f>D2*C2</f>
        <v>6.341298599999998E-4</v>
      </c>
      <c r="H2">
        <v>4.0000000000000002E-4</v>
      </c>
      <c r="J2">
        <f>H2*C2</f>
        <v>4.0262213333333321E-5</v>
      </c>
      <c r="L2">
        <v>8.4000000000000003E-4</v>
      </c>
      <c r="N2">
        <f>L2*C2</f>
        <v>8.4550647999999967E-5</v>
      </c>
      <c r="S2">
        <v>791059</v>
      </c>
      <c r="T2">
        <v>6.96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0.1963333333333333</v>
      </c>
      <c r="C3">
        <v>0.1825102333333333</v>
      </c>
      <c r="S3">
        <v>1412059</v>
      </c>
      <c r="T3">
        <v>6.85</v>
      </c>
      <c r="U3">
        <v>1.7053062500000001E-3</v>
      </c>
      <c r="V3">
        <v>3.0930411489455759E-3</v>
      </c>
      <c r="W3">
        <v>0.49639627150390531</v>
      </c>
      <c r="X3">
        <v>2.9757008842399699E-5</v>
      </c>
      <c r="Y3">
        <v>1.9443197724980459E-3</v>
      </c>
      <c r="Z3">
        <v>1.1417596238503001E-2</v>
      </c>
      <c r="AA3">
        <v>2.7517297723371279E-2</v>
      </c>
    </row>
    <row r="4" spans="1:27" x14ac:dyDescent="0.25">
      <c r="A4" t="s">
        <v>14</v>
      </c>
      <c r="B4">
        <v>0.26933333333333342</v>
      </c>
      <c r="C4">
        <v>0.26911013333333328</v>
      </c>
      <c r="S4">
        <v>2069059</v>
      </c>
      <c r="T4">
        <v>7.09</v>
      </c>
      <c r="U4">
        <v>1.8041645833333331E-3</v>
      </c>
      <c r="V4">
        <v>3.2723478822177829E-3</v>
      </c>
      <c r="W4">
        <v>0.32928315124714891</v>
      </c>
      <c r="X4">
        <v>3.1482052833263448E-5</v>
      </c>
      <c r="Y4">
        <v>1.289759368620195E-3</v>
      </c>
      <c r="Z4">
        <v>1.207948587551767E-2</v>
      </c>
      <c r="AA4">
        <v>1.825352652369067E-2</v>
      </c>
    </row>
    <row r="5" spans="1:27" x14ac:dyDescent="0.25">
      <c r="A5" t="s">
        <v>15</v>
      </c>
      <c r="B5">
        <v>0.44700000000000001</v>
      </c>
      <c r="C5">
        <v>0.47987609999999992</v>
      </c>
      <c r="S5">
        <v>3668059</v>
      </c>
      <c r="T5">
        <v>6.98</v>
      </c>
      <c r="U5">
        <v>4.3909576388888871E-3</v>
      </c>
      <c r="V5">
        <v>7.9642074028405379E-3</v>
      </c>
      <c r="W5">
        <v>0.48322821841032509</v>
      </c>
      <c r="X5">
        <v>7.6620703927531562E-5</v>
      </c>
      <c r="Y5">
        <v>1.892742217498318E-3</v>
      </c>
      <c r="Z5">
        <v>2.939893137740144E-2</v>
      </c>
      <c r="AA5">
        <v>2.6787338095924009E-2</v>
      </c>
    </row>
    <row r="6" spans="1:27" x14ac:dyDescent="0.25">
      <c r="A6" t="s">
        <v>16</v>
      </c>
      <c r="B6">
        <v>0.65466666666666662</v>
      </c>
      <c r="C6">
        <v>0.72623106666666659</v>
      </c>
      <c r="S6">
        <v>5537059</v>
      </c>
      <c r="T6">
        <v>7.12</v>
      </c>
      <c r="U6">
        <v>5.1323951388888888E-3</v>
      </c>
      <c r="V6">
        <v>9.3090079023820937E-3</v>
      </c>
      <c r="W6">
        <v>0.35075273174983501</v>
      </c>
      <c r="X6">
        <v>8.9558533859009732E-5</v>
      </c>
      <c r="Y6">
        <v>1.3738529290978809E-3</v>
      </c>
      <c r="Z6">
        <v>3.4363103655011447E-2</v>
      </c>
      <c r="AA6">
        <v>1.944367413881767E-2</v>
      </c>
    </row>
    <row r="7" spans="1:27" x14ac:dyDescent="0.25">
      <c r="A7" t="s">
        <v>17</v>
      </c>
      <c r="B7">
        <v>0.8055000000000001</v>
      </c>
      <c r="C7">
        <v>0.90516465000000002</v>
      </c>
      <c r="S7">
        <v>6894559.0000000009</v>
      </c>
      <c r="T7">
        <v>7.6</v>
      </c>
      <c r="U7">
        <v>3.7277829861111131E-3</v>
      </c>
      <c r="V7">
        <v>6.761358067139487E-3</v>
      </c>
      <c r="W7">
        <v>0.1883467710982861</v>
      </c>
      <c r="X7">
        <v>6.5048533822153966E-5</v>
      </c>
      <c r="Y7">
        <v>7.3772985849205762E-4</v>
      </c>
      <c r="Z7">
        <v>2.4958755062428079E-2</v>
      </c>
      <c r="AA7">
        <v>1.0440840258217831E-2</v>
      </c>
    </row>
    <row r="8" spans="1:27" x14ac:dyDescent="0.25">
      <c r="A8" t="s">
        <v>18</v>
      </c>
      <c r="B8">
        <v>0.95866666666666667</v>
      </c>
      <c r="C8">
        <v>1.0868662666666671</v>
      </c>
      <c r="S8">
        <v>8273059</v>
      </c>
      <c r="T8">
        <v>7.15</v>
      </c>
      <c r="U8">
        <v>3.7854503472222211E-3</v>
      </c>
      <c r="V8">
        <v>6.8659536615482686E-3</v>
      </c>
      <c r="W8">
        <v>0.156634835294369</v>
      </c>
      <c r="X8">
        <v>6.6054809483491103E-5</v>
      </c>
      <c r="Y8">
        <v>6.1351832156624191E-4</v>
      </c>
      <c r="Z8">
        <v>2.534485735068661E-2</v>
      </c>
      <c r="AA8">
        <v>8.6829165408275396E-3</v>
      </c>
    </row>
    <row r="9" spans="1:27" x14ac:dyDescent="0.25">
      <c r="A9" t="s">
        <v>19</v>
      </c>
      <c r="B9">
        <v>1.2113333333333329</v>
      </c>
      <c r="C9">
        <v>1.3866047333333329</v>
      </c>
      <c r="S9">
        <v>10547059</v>
      </c>
      <c r="T9">
        <v>7.5</v>
      </c>
      <c r="U9">
        <v>6.2445513888888847E-3</v>
      </c>
      <c r="V9">
        <v>1.132620865169442E-2</v>
      </c>
      <c r="W9">
        <v>0.2080948327298669</v>
      </c>
      <c r="X9">
        <v>1.089652787562268E-4</v>
      </c>
      <c r="Y9">
        <v>8.1508045297268219E-4</v>
      </c>
      <c r="Z9">
        <v>4.1809362071426423E-2</v>
      </c>
      <c r="AA9">
        <v>1.1535556964548719E-2</v>
      </c>
    </row>
    <row r="10" spans="1:27" x14ac:dyDescent="0.25">
      <c r="A10" t="s">
        <v>20</v>
      </c>
      <c r="B10">
        <v>1.286</v>
      </c>
      <c r="C10">
        <v>1.4751818000000001</v>
      </c>
      <c r="S10">
        <v>11219059</v>
      </c>
      <c r="T10">
        <v>7.26</v>
      </c>
      <c r="U10">
        <v>1.845355555555557E-3</v>
      </c>
      <c r="V10">
        <v>3.3470590210812061E-3</v>
      </c>
      <c r="W10">
        <v>5.315078659032782E-2</v>
      </c>
      <c r="X10">
        <v>3.2200821162790038E-5</v>
      </c>
      <c r="Y10">
        <v>2.081847330929949E-4</v>
      </c>
      <c r="Z10">
        <v>1.235527322427379E-2</v>
      </c>
      <c r="AA10">
        <v>2.946367857289424E-3</v>
      </c>
    </row>
    <row r="11" spans="1:27" x14ac:dyDescent="0.25">
      <c r="A11" t="s">
        <v>21</v>
      </c>
      <c r="B11">
        <v>1.194</v>
      </c>
      <c r="C11">
        <v>1.3660422000000001</v>
      </c>
      <c r="S11">
        <v>10391059</v>
      </c>
      <c r="T11">
        <v>7.25</v>
      </c>
      <c r="U11">
        <v>-2.2737416666666669E-3</v>
      </c>
      <c r="V11">
        <v>-4.1240548652607687E-3</v>
      </c>
      <c r="W11">
        <v>-6.59633222821705E-2</v>
      </c>
      <c r="X11">
        <v>-3.9676011789866268E-5</v>
      </c>
      <c r="Y11">
        <v>-2.5836977256964752E-4</v>
      </c>
      <c r="Z11">
        <v>-1.5223461651337341E-2</v>
      </c>
      <c r="AA11">
        <v>-3.6566196852405169E-3</v>
      </c>
    </row>
    <row r="12" spans="1:27" x14ac:dyDescent="0.25">
      <c r="A12" t="s">
        <v>22</v>
      </c>
      <c r="B12">
        <v>1.1273333333333331</v>
      </c>
      <c r="C12">
        <v>1.2869555333333329</v>
      </c>
      <c r="D12">
        <v>7.5526023783745932E-3</v>
      </c>
      <c r="E12">
        <v>2.7894499959758135E-4</v>
      </c>
      <c r="F12">
        <f>D12*C12</f>
        <v>9.719863421915673E-3</v>
      </c>
      <c r="G12">
        <f t="shared" ref="G12" si="0">E12*C12</f>
        <v>3.5898981072777163E-4</v>
      </c>
      <c r="H12">
        <v>3.3314488364925257E-4</v>
      </c>
      <c r="I12">
        <v>1.903004711887333E-5</v>
      </c>
      <c r="J12">
        <f>H12*C12</f>
        <v>4.28742651414095E-4</v>
      </c>
      <c r="K12">
        <f t="shared" ref="K12" si="1">I12*C12</f>
        <v>2.4490824439228083E-5</v>
      </c>
      <c r="L12">
        <v>1.0221386091719975E-3</v>
      </c>
      <c r="M12">
        <v>3.8222266320247384E-5</v>
      </c>
      <c r="N12">
        <f>L12*C12</f>
        <v>1.3154469389075392E-3</v>
      </c>
      <c r="O12">
        <f t="shared" ref="O12" si="2">M12*C12</f>
        <v>4.9190357137382657E-5</v>
      </c>
      <c r="P12">
        <v>0.14499999999999999</v>
      </c>
      <c r="Q12">
        <v>0.54</v>
      </c>
      <c r="R12">
        <v>0.11700000000000001</v>
      </c>
      <c r="S12">
        <v>9791059</v>
      </c>
      <c r="T12">
        <v>7.15</v>
      </c>
      <c r="U12">
        <v>-1.647638888888891E-3</v>
      </c>
      <c r="V12">
        <v>-2.9884455545367912E-3</v>
      </c>
      <c r="W12">
        <v>-5.1190813384001159E-2</v>
      </c>
      <c r="X12">
        <v>-2.8750733181062541E-5</v>
      </c>
      <c r="Y12">
        <v>-2.005077724117998E-4</v>
      </c>
      <c r="Z12">
        <v>-1.1031493950244459E-2</v>
      </c>
      <c r="AA12">
        <v>-2.8377184387816611E-3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2"/>
  <sheetViews>
    <sheetView workbookViewId="0">
      <selection activeCell="D18" sqref="D1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0.1323333333333333</v>
      </c>
      <c r="C2">
        <v>0.1065870333333333</v>
      </c>
      <c r="D2">
        <v>6.3E-3</v>
      </c>
      <c r="F2">
        <f>D2*C2</f>
        <v>6.7149830999999982E-4</v>
      </c>
      <c r="H2">
        <v>4.0000000000000002E-4</v>
      </c>
      <c r="J2">
        <f>H2*C2</f>
        <v>4.2634813333333326E-5</v>
      </c>
      <c r="L2">
        <v>8.4000000000000003E-4</v>
      </c>
      <c r="N2">
        <f>L2*C2</f>
        <v>8.9533107999999973E-5</v>
      </c>
      <c r="S2">
        <v>836059</v>
      </c>
      <c r="T2">
        <v>6.96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0.17433333333333331</v>
      </c>
      <c r="C3">
        <v>0.1564116333333333</v>
      </c>
      <c r="S3">
        <v>1214059</v>
      </c>
      <c r="T3">
        <v>6.87</v>
      </c>
      <c r="U3">
        <v>1.0380125E-3</v>
      </c>
      <c r="V3">
        <v>1.8865241755184961E-3</v>
      </c>
      <c r="W3">
        <v>0.32598107636276702</v>
      </c>
      <c r="X3">
        <v>1.8112961904069389E-5</v>
      </c>
      <c r="Y3">
        <v>1.2742513247453429E-3</v>
      </c>
      <c r="Z3">
        <v>7.3842062629448767E-3</v>
      </c>
      <c r="AA3">
        <v>1.9161174345766689E-2</v>
      </c>
    </row>
    <row r="4" spans="1:27" x14ac:dyDescent="0.25">
      <c r="A4" t="s">
        <v>14</v>
      </c>
      <c r="B4">
        <v>0.28100000000000003</v>
      </c>
      <c r="C4">
        <v>0.28295029999999988</v>
      </c>
      <c r="S4">
        <v>2174059</v>
      </c>
      <c r="T4">
        <v>7.08</v>
      </c>
      <c r="U4">
        <v>2.6362222222222208E-3</v>
      </c>
      <c r="V4">
        <v>4.7911725092533207E-3</v>
      </c>
      <c r="W4">
        <v>0.49556764350514992</v>
      </c>
      <c r="X4">
        <v>4.6001173089699992E-5</v>
      </c>
      <c r="Y4">
        <v>1.9371606882315671E-3</v>
      </c>
      <c r="Z4">
        <v>1.8753539715415549E-2</v>
      </c>
      <c r="AA4">
        <v>2.9129476236085909E-2</v>
      </c>
    </row>
    <row r="5" spans="1:27" x14ac:dyDescent="0.25">
      <c r="A5" t="s">
        <v>15</v>
      </c>
      <c r="B5">
        <v>0.45866666666666672</v>
      </c>
      <c r="C5">
        <v>0.49371626666666668</v>
      </c>
      <c r="S5">
        <v>3773059</v>
      </c>
      <c r="T5">
        <v>7.05</v>
      </c>
      <c r="U5">
        <v>4.3909576388888906E-3</v>
      </c>
      <c r="V5">
        <v>7.9802967107250704E-3</v>
      </c>
      <c r="W5">
        <v>0.46694743023818758</v>
      </c>
      <c r="X5">
        <v>7.6620703927531629E-5</v>
      </c>
      <c r="Y5">
        <v>1.82528503864835E-3</v>
      </c>
      <c r="Z5">
        <v>3.1236364588489059E-2</v>
      </c>
      <c r="AA5">
        <v>2.7447179514017889E-2</v>
      </c>
    </row>
    <row r="6" spans="1:27" x14ac:dyDescent="0.25">
      <c r="A6" t="s">
        <v>16</v>
      </c>
      <c r="B6">
        <v>0.63166666666666671</v>
      </c>
      <c r="C6">
        <v>0.69894616666666665</v>
      </c>
      <c r="S6">
        <v>5330059</v>
      </c>
      <c r="T6">
        <v>7.18</v>
      </c>
      <c r="U6">
        <v>4.2756229166666659E-3</v>
      </c>
      <c r="V6">
        <v>7.7706829134452328E-3</v>
      </c>
      <c r="W6">
        <v>0.2960910014661286</v>
      </c>
      <c r="X6">
        <v>7.4608152604857219E-5</v>
      </c>
      <c r="Y6">
        <v>1.1574118199533729E-3</v>
      </c>
      <c r="Z6">
        <v>3.0415897225939601E-2</v>
      </c>
      <c r="AA6">
        <v>1.7404235131095361E-2</v>
      </c>
    </row>
    <row r="7" spans="1:27" x14ac:dyDescent="0.25">
      <c r="A7" t="s">
        <v>17</v>
      </c>
      <c r="B7">
        <v>0.79500000000000004</v>
      </c>
      <c r="C7">
        <v>0.89270850000000002</v>
      </c>
      <c r="S7">
        <v>6800059</v>
      </c>
      <c r="T7">
        <v>7.49</v>
      </c>
      <c r="U7">
        <v>4.0367152777777788E-3</v>
      </c>
      <c r="V7">
        <v>7.3364829047941537E-3</v>
      </c>
      <c r="W7">
        <v>0.20947038172916349</v>
      </c>
      <c r="X7">
        <v>7.0439296293603172E-5</v>
      </c>
      <c r="Y7">
        <v>8.1881412992286854E-4</v>
      </c>
      <c r="Z7">
        <v>2.8716357689230081E-2</v>
      </c>
      <c r="AA7">
        <v>1.2312673328681731E-2</v>
      </c>
    </row>
    <row r="8" spans="1:27" x14ac:dyDescent="0.25">
      <c r="A8" t="s">
        <v>18</v>
      </c>
      <c r="B8">
        <v>0.94100000000000006</v>
      </c>
      <c r="C8">
        <v>1.0659083</v>
      </c>
      <c r="S8">
        <v>8114059</v>
      </c>
      <c r="T8">
        <v>7.26</v>
      </c>
      <c r="U8">
        <v>3.608329166666667E-3</v>
      </c>
      <c r="V8">
        <v>6.5579173720404869E-3</v>
      </c>
      <c r="W8">
        <v>0.15215983414476111</v>
      </c>
      <c r="X8">
        <v>6.2964105666526909E-5</v>
      </c>
      <c r="Y8">
        <v>5.9478872944214618E-4</v>
      </c>
      <c r="Z8">
        <v>2.566890748547505E-2</v>
      </c>
      <c r="AA8">
        <v>8.9439581677622833E-3</v>
      </c>
    </row>
    <row r="9" spans="1:27" x14ac:dyDescent="0.25">
      <c r="A9" t="s">
        <v>19</v>
      </c>
      <c r="B9">
        <v>1.184666666666667</v>
      </c>
      <c r="C9">
        <v>1.354970066666666</v>
      </c>
      <c r="S9">
        <v>10307059</v>
      </c>
      <c r="T9">
        <v>7.42</v>
      </c>
      <c r="U9">
        <v>6.0221201388888828E-3</v>
      </c>
      <c r="V9">
        <v>1.0944834700825549E-2</v>
      </c>
      <c r="W9">
        <v>0.20545645881499319</v>
      </c>
      <c r="X9">
        <v>1.0508392977678339E-4</v>
      </c>
      <c r="Y9">
        <v>8.0312381241156802E-4</v>
      </c>
      <c r="Z9">
        <v>4.284011728740237E-2</v>
      </c>
      <c r="AA9">
        <v>1.207673485756847E-2</v>
      </c>
    </row>
    <row r="10" spans="1:27" x14ac:dyDescent="0.25">
      <c r="A10" t="s">
        <v>20</v>
      </c>
      <c r="B10">
        <v>1.2766666666666671</v>
      </c>
      <c r="C10">
        <v>1.464109666666666</v>
      </c>
      <c r="S10">
        <v>11135059</v>
      </c>
      <c r="T10">
        <v>7.38</v>
      </c>
      <c r="U10">
        <v>2.2737416666666669E-3</v>
      </c>
      <c r="V10">
        <v>4.1323862892309916E-3</v>
      </c>
      <c r="W10">
        <v>6.6615779436639988E-2</v>
      </c>
      <c r="X10">
        <v>3.9676011789866268E-5</v>
      </c>
      <c r="Y10">
        <v>2.6039930336820471E-4</v>
      </c>
      <c r="Z10">
        <v>1.6174928004545921E-2</v>
      </c>
      <c r="AA10">
        <v>3.9156768797956832E-3</v>
      </c>
    </row>
    <row r="11" spans="1:27" x14ac:dyDescent="0.25">
      <c r="A11" t="s">
        <v>21</v>
      </c>
      <c r="B11">
        <v>1.2726666666666671</v>
      </c>
      <c r="C11">
        <v>1.459364466666667</v>
      </c>
      <c r="S11">
        <v>11099059</v>
      </c>
      <c r="T11">
        <v>7.37</v>
      </c>
      <c r="U11">
        <v>-9.8858333333331119E-5</v>
      </c>
      <c r="V11">
        <v>-1.7966896909699559E-4</v>
      </c>
      <c r="W11">
        <v>-2.7929128326971428E-3</v>
      </c>
      <c r="X11">
        <v>-1.725043990863712E-6</v>
      </c>
      <c r="Y11">
        <v>-1.0917421700277231E-5</v>
      </c>
      <c r="Z11">
        <v>-7.0325773932806773E-4</v>
      </c>
      <c r="AA11">
        <v>-1.6416747351396719E-4</v>
      </c>
    </row>
    <row r="12" spans="1:27" x14ac:dyDescent="0.25">
      <c r="A12" t="s">
        <v>22</v>
      </c>
      <c r="B12">
        <v>1.1850000000000001</v>
      </c>
      <c r="C12">
        <v>1.3553655</v>
      </c>
      <c r="D12">
        <v>9.5131167653203091E-3</v>
      </c>
      <c r="E12">
        <v>1.9082902270956342E-4</v>
      </c>
      <c r="F12">
        <f>D12*C12</f>
        <v>1.2893750261186743E-2</v>
      </c>
      <c r="G12">
        <f t="shared" ref="G12" si="0">E12*C12</f>
        <v>2.5864307377925877E-4</v>
      </c>
      <c r="H12">
        <v>3.455931843996982E-4</v>
      </c>
      <c r="I12">
        <v>1.5005802128004995E-5</v>
      </c>
      <c r="J12">
        <f>H12*C12</f>
        <v>4.6840507917048915E-4</v>
      </c>
      <c r="K12">
        <f>I12*C12</f>
        <v>2.0338346504124554E-5</v>
      </c>
      <c r="L12">
        <v>1.4673729775595537E-3</v>
      </c>
      <c r="M12">
        <v>8.4466413588087878E-6</v>
      </c>
      <c r="N12">
        <f>L12*C12</f>
        <v>1.9888267094164934E-3</v>
      </c>
      <c r="O12">
        <f t="shared" ref="O12" si="1">M12*C12</f>
        <v>1.1448286288602552E-5</v>
      </c>
      <c r="P12">
        <v>0.14499999999999999</v>
      </c>
      <c r="Q12">
        <v>0.49299999999999999</v>
      </c>
      <c r="R12">
        <v>0.11700000000000001</v>
      </c>
      <c r="S12">
        <v>10310059</v>
      </c>
      <c r="T12">
        <v>7.41</v>
      </c>
      <c r="U12">
        <v>-2.1666451388888861E-3</v>
      </c>
      <c r="V12">
        <v>-3.9377449060425699E-3</v>
      </c>
      <c r="W12">
        <v>-6.3576176065771386E-2</v>
      </c>
      <c r="X12">
        <v>-3.7807214133097158E-5</v>
      </c>
      <c r="Y12">
        <v>-2.4851757494014271E-4</v>
      </c>
      <c r="Z12">
        <v>-1.541306545360714E-2</v>
      </c>
      <c r="AA12">
        <v>-3.7370089313949659E-3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G21" sqref="G21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0.1323333333333333</v>
      </c>
      <c r="C2">
        <v>0.1065870333333333</v>
      </c>
      <c r="D2">
        <v>6.3E-3</v>
      </c>
      <c r="F2">
        <f>D2*C2</f>
        <v>6.7149830999999982E-4</v>
      </c>
      <c r="H2">
        <v>4.0000000000000002E-4</v>
      </c>
      <c r="J2">
        <f>H2*C2</f>
        <v>4.2634813333333326E-5</v>
      </c>
      <c r="L2">
        <v>8.4000000000000003E-4</v>
      </c>
      <c r="N2">
        <f>L2*C2</f>
        <v>8.9533107999999973E-5</v>
      </c>
      <c r="S2">
        <v>836059</v>
      </c>
      <c r="T2">
        <v>7.09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0.19600000000000001</v>
      </c>
      <c r="C3">
        <v>0.18211479999999999</v>
      </c>
      <c r="S3">
        <v>1409059</v>
      </c>
      <c r="T3">
        <v>6.66</v>
      </c>
      <c r="U3">
        <v>1.5734951388888889E-3</v>
      </c>
      <c r="V3">
        <v>2.8424343308267441E-3</v>
      </c>
      <c r="W3">
        <v>0.44742933992097839</v>
      </c>
      <c r="X3">
        <v>2.1965560150331769E-5</v>
      </c>
      <c r="Y3">
        <v>1.4077058254911359E-3</v>
      </c>
      <c r="Z3">
        <v>1.1193519017638671E-2</v>
      </c>
      <c r="AA3">
        <v>2.645994575989322E-2</v>
      </c>
    </row>
    <row r="4" spans="1:27" x14ac:dyDescent="0.25">
      <c r="A4" t="s">
        <v>14</v>
      </c>
      <c r="B4">
        <v>0.35299999999999998</v>
      </c>
      <c r="C4">
        <v>0.36836390000000002</v>
      </c>
      <c r="S4">
        <v>2822059</v>
      </c>
      <c r="T4">
        <v>7.18</v>
      </c>
      <c r="U4">
        <v>3.8801895833333322E-3</v>
      </c>
      <c r="V4">
        <v>7.0093537686879356E-3</v>
      </c>
      <c r="W4">
        <v>0.57865674764449515</v>
      </c>
      <c r="X4">
        <v>5.416638131312176E-5</v>
      </c>
      <c r="Y4">
        <v>1.820574562148237E-3</v>
      </c>
      <c r="Z4">
        <v>2.760286626862727E-2</v>
      </c>
      <c r="AA4">
        <v>3.4220433910243153E-2</v>
      </c>
    </row>
    <row r="5" spans="1:27" x14ac:dyDescent="0.25">
      <c r="A5" t="s">
        <v>15</v>
      </c>
      <c r="B5">
        <v>0.44866666666666671</v>
      </c>
      <c r="C5">
        <v>0.48185326666666672</v>
      </c>
      <c r="S5">
        <v>3683059</v>
      </c>
      <c r="T5">
        <v>7.09</v>
      </c>
      <c r="U5">
        <v>2.3643618055555569E-3</v>
      </c>
      <c r="V5">
        <v>4.2710924238077274E-3</v>
      </c>
      <c r="W5">
        <v>0.22829303460775641</v>
      </c>
      <c r="X5">
        <v>3.3005841691859792E-5</v>
      </c>
      <c r="Y5">
        <v>7.1825740080689812E-4</v>
      </c>
      <c r="Z5">
        <v>1.681958093226334E-2</v>
      </c>
      <c r="AA5">
        <v>1.3500726872648781E-2</v>
      </c>
    </row>
    <row r="6" spans="1:27" x14ac:dyDescent="0.25">
      <c r="A6" t="s">
        <v>16</v>
      </c>
      <c r="B6">
        <v>0.56099999999999994</v>
      </c>
      <c r="C6">
        <v>0.61511429999999989</v>
      </c>
      <c r="S6">
        <v>4694058.9999999991</v>
      </c>
      <c r="T6">
        <v>7.1</v>
      </c>
      <c r="U6">
        <v>2.776271527777774E-3</v>
      </c>
      <c r="V6">
        <v>5.0151851805686452E-3</v>
      </c>
      <c r="W6">
        <v>0.20776708539726779</v>
      </c>
      <c r="X6">
        <v>3.8755988328072232E-5</v>
      </c>
      <c r="Y6">
        <v>6.5367849258768536E-4</v>
      </c>
      <c r="Z6">
        <v>1.974982151279699E-2</v>
      </c>
      <c r="AA6">
        <v>1.2286869276998539E-2</v>
      </c>
    </row>
    <row r="7" spans="1:27" x14ac:dyDescent="0.25">
      <c r="A7" t="s">
        <v>17</v>
      </c>
      <c r="B7">
        <v>0.63600000000000001</v>
      </c>
      <c r="C7">
        <v>0.7040867999999999</v>
      </c>
      <c r="S7">
        <v>5369059</v>
      </c>
      <c r="T7">
        <v>7.18</v>
      </c>
      <c r="U7">
        <v>1.85359375E-3</v>
      </c>
      <c r="V7">
        <v>3.3484174054241741E-3</v>
      </c>
      <c r="W7">
        <v>0.1153485520249814</v>
      </c>
      <c r="X7">
        <v>2.587565986295627E-5</v>
      </c>
      <c r="Y7">
        <v>3.6291055181184912E-4</v>
      </c>
      <c r="Z7">
        <v>1.318608261240157E-2</v>
      </c>
      <c r="AA7">
        <v>6.8214490149489746E-3</v>
      </c>
    </row>
    <row r="8" spans="1:27" x14ac:dyDescent="0.25">
      <c r="A8" t="s">
        <v>18</v>
      </c>
      <c r="B8">
        <v>0.68466666666666676</v>
      </c>
      <c r="C8">
        <v>0.76182006666666668</v>
      </c>
      <c r="S8">
        <v>5807059.0000000009</v>
      </c>
      <c r="T8">
        <v>6.88</v>
      </c>
      <c r="U8">
        <v>1.2027763888888909E-3</v>
      </c>
      <c r="V8">
        <v>2.1727508497419129E-3</v>
      </c>
      <c r="W8">
        <v>6.7357678461444762E-2</v>
      </c>
      <c r="X8">
        <v>1.6790428177740541E-5</v>
      </c>
      <c r="Y8">
        <v>2.1192127538726221E-4</v>
      </c>
      <c r="Z8">
        <v>8.5563024951583674E-3</v>
      </c>
      <c r="AA8">
        <v>3.9833787362199558E-3</v>
      </c>
    </row>
    <row r="9" spans="1:27" x14ac:dyDescent="0.25">
      <c r="A9" t="s">
        <v>19</v>
      </c>
      <c r="B9">
        <v>0.73699999999999999</v>
      </c>
      <c r="C9">
        <v>0.82390309999999989</v>
      </c>
      <c r="S9">
        <v>6278059</v>
      </c>
      <c r="T9">
        <v>6.86</v>
      </c>
      <c r="U9">
        <v>1.2933965277777751E-3</v>
      </c>
      <c r="V9">
        <v>2.336451256229308E-3</v>
      </c>
      <c r="W9">
        <v>6.6959609950742627E-2</v>
      </c>
      <c r="X9">
        <v>1.8055460437707221E-5</v>
      </c>
      <c r="Y9">
        <v>2.1066886900381179E-4</v>
      </c>
      <c r="Z9">
        <v>9.2009554228757399E-3</v>
      </c>
      <c r="AA9">
        <v>3.9598378767766278E-3</v>
      </c>
    </row>
    <row r="10" spans="1:27" x14ac:dyDescent="0.25">
      <c r="A10" t="s">
        <v>20</v>
      </c>
      <c r="B10">
        <v>0.71033333333333326</v>
      </c>
      <c r="C10">
        <v>0.79226843333333319</v>
      </c>
      <c r="D10">
        <v>4.4318150227272727E-3</v>
      </c>
      <c r="E10">
        <v>4.4811373459140342E-4</v>
      </c>
      <c r="F10">
        <f>D10*C10</f>
        <v>3.5111871448792668E-3</v>
      </c>
      <c r="G10">
        <f t="shared" ref="G10" si="0">E10*C10</f>
        <v>3.5502636645988028E-4</v>
      </c>
      <c r="H10">
        <v>3.8367465909090905E-4</v>
      </c>
      <c r="I10">
        <v>3.8845968391611493E-5</v>
      </c>
      <c r="J10">
        <f>H10*C10</f>
        <v>3.0397332106765524E-4</v>
      </c>
      <c r="K10">
        <f t="shared" ref="K10" si="1">I10*C10</f>
        <v>3.0776434518938217E-5</v>
      </c>
      <c r="L10">
        <v>5.8704293790909075E-4</v>
      </c>
      <c r="M10">
        <v>5.5319156517655712E-5</v>
      </c>
      <c r="N10">
        <f>L10*C10</f>
        <v>4.6509558871663252E-4</v>
      </c>
      <c r="O10">
        <f t="shared" ref="O10" si="2">M10*C10</f>
        <v>4.3827621467564536E-5</v>
      </c>
      <c r="P10">
        <v>0.17199999999999999</v>
      </c>
      <c r="Q10">
        <v>0.60399999999999998</v>
      </c>
      <c r="R10">
        <v>0.109</v>
      </c>
      <c r="S10">
        <v>6038058.9999999991</v>
      </c>
      <c r="T10">
        <v>7.29</v>
      </c>
      <c r="U10">
        <v>-6.5905555555555628E-4</v>
      </c>
      <c r="V10">
        <v>-1.1905484108174851E-3</v>
      </c>
      <c r="W10">
        <v>-3.3476740655597977E-2</v>
      </c>
      <c r="X10">
        <v>-9.2002346179400153E-6</v>
      </c>
      <c r="Y10">
        <v>-1.053247935141315E-4</v>
      </c>
      <c r="Z10">
        <v>-4.6883849288538951E-3</v>
      </c>
      <c r="AA10">
        <v>-1.9797377215396211E-3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"/>
  <sheetViews>
    <sheetView workbookViewId="0">
      <selection activeCell="G11" sqref="G11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0.13566666666666671</v>
      </c>
      <c r="C2">
        <v>0.1105413666666667</v>
      </c>
      <c r="D2">
        <v>6.3E-3</v>
      </c>
      <c r="F2">
        <f>D2*C2</f>
        <v>6.9641061000000023E-4</v>
      </c>
      <c r="H2">
        <v>4.0000000000000002E-4</v>
      </c>
      <c r="J2">
        <f>H2*C2</f>
        <v>4.4216546666666678E-5</v>
      </c>
      <c r="L2">
        <v>8.4000000000000003E-4</v>
      </c>
      <c r="N2">
        <f>L2*C2</f>
        <v>9.2854748000000022E-5</v>
      </c>
      <c r="S2">
        <v>866059.00000000023</v>
      </c>
      <c r="T2">
        <v>7.06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0.192</v>
      </c>
      <c r="C3">
        <v>0.17736959999999999</v>
      </c>
      <c r="S3">
        <v>1373059</v>
      </c>
      <c r="T3">
        <v>6.51</v>
      </c>
      <c r="U3">
        <v>1.3922548611111109E-3</v>
      </c>
      <c r="V3">
        <v>2.5201350057177602E-3</v>
      </c>
      <c r="W3">
        <v>0.39778569432036037</v>
      </c>
      <c r="X3">
        <v>2.4294369537997819E-5</v>
      </c>
      <c r="Y3">
        <v>1.561228937338034E-3</v>
      </c>
      <c r="Z3">
        <v>1.223461625919298E-2</v>
      </c>
      <c r="AA3">
        <v>2.9000400419777299E-2</v>
      </c>
    </row>
    <row r="4" spans="1:27" x14ac:dyDescent="0.25">
      <c r="A4" t="s">
        <v>14</v>
      </c>
      <c r="B4">
        <v>0.33666666666666661</v>
      </c>
      <c r="C4">
        <v>0.34898766666666658</v>
      </c>
      <c r="S4">
        <v>2675059</v>
      </c>
      <c r="T4">
        <v>7.22</v>
      </c>
      <c r="U4">
        <v>3.575376388888888E-3</v>
      </c>
      <c r="V4">
        <v>6.4718259910148384E-3</v>
      </c>
      <c r="W4">
        <v>0.55876573992094647</v>
      </c>
      <c r="X4">
        <v>6.2389091002905639E-5</v>
      </c>
      <c r="Y4">
        <v>2.193043276350495E-3</v>
      </c>
      <c r="Z4">
        <v>3.1419073707039953E-2</v>
      </c>
      <c r="AA4">
        <v>4.0736583617585309E-2</v>
      </c>
    </row>
    <row r="5" spans="1:27" x14ac:dyDescent="0.25">
      <c r="A5" t="s">
        <v>15</v>
      </c>
      <c r="B5">
        <v>0.46933333333333332</v>
      </c>
      <c r="C5">
        <v>0.50637013333333325</v>
      </c>
      <c r="S5">
        <v>3869059</v>
      </c>
      <c r="T5">
        <v>7.14</v>
      </c>
      <c r="U5">
        <v>3.278801388888889E-3</v>
      </c>
      <c r="V5">
        <v>5.9349924986725963E-3</v>
      </c>
      <c r="W5">
        <v>0.31532319289753841</v>
      </c>
      <c r="X5">
        <v>5.7213959030314407E-5</v>
      </c>
      <c r="Y5">
        <v>1.2375801854980441E-3</v>
      </c>
      <c r="Z5">
        <v>2.8812883261294719E-2</v>
      </c>
      <c r="AA5">
        <v>2.2988506088171899E-2</v>
      </c>
    </row>
    <row r="6" spans="1:27" x14ac:dyDescent="0.25">
      <c r="A6" t="s">
        <v>16</v>
      </c>
      <c r="B6">
        <v>0.59233333333333327</v>
      </c>
      <c r="C6">
        <v>0.65228503333333321</v>
      </c>
      <c r="S6">
        <v>4976058.9999999991</v>
      </c>
      <c r="T6">
        <v>7.31</v>
      </c>
      <c r="U6">
        <v>3.0398937499999988E-3</v>
      </c>
      <c r="V6">
        <v>5.5025432965080086E-3</v>
      </c>
      <c r="W6">
        <v>0.21582056595010959</v>
      </c>
      <c r="X6">
        <v>5.3045102719060333E-5</v>
      </c>
      <c r="Y6">
        <v>8.4705236423766547E-4</v>
      </c>
      <c r="Z6">
        <v>2.671345206888881E-2</v>
      </c>
      <c r="AA6">
        <v>1.5734308500132941E-2</v>
      </c>
    </row>
    <row r="7" spans="1:27" x14ac:dyDescent="0.25">
      <c r="A7" t="s">
        <v>17</v>
      </c>
      <c r="B7">
        <v>0.65549999999999997</v>
      </c>
      <c r="C7">
        <v>0.72721964999999988</v>
      </c>
      <c r="S7">
        <v>5544559</v>
      </c>
      <c r="T7">
        <v>7.28</v>
      </c>
      <c r="U7">
        <v>1.5611378472222221E-3</v>
      </c>
      <c r="V7">
        <v>2.8258318555237621E-3</v>
      </c>
      <c r="W7">
        <v>9.3090786285722107E-2</v>
      </c>
      <c r="X7">
        <v>2.724131968905673E-5</v>
      </c>
      <c r="Y7">
        <v>3.6536263476527202E-4</v>
      </c>
      <c r="Z7">
        <v>1.3718696929686809E-2</v>
      </c>
      <c r="AA7">
        <v>6.786745014273063E-3</v>
      </c>
    </row>
    <row r="8" spans="1:27" x14ac:dyDescent="0.25">
      <c r="A8" t="s">
        <v>18</v>
      </c>
      <c r="B8">
        <v>0.74550000000000005</v>
      </c>
      <c r="C8">
        <v>0.83398664999999994</v>
      </c>
      <c r="S8">
        <v>6354559</v>
      </c>
      <c r="T8">
        <v>7.06</v>
      </c>
      <c r="U8">
        <v>2.224312500000001E-3</v>
      </c>
      <c r="V8">
        <v>4.0262511925668381E-3</v>
      </c>
      <c r="W8">
        <v>0.1171990611007961</v>
      </c>
      <c r="X8">
        <v>3.8813489794434411E-5</v>
      </c>
      <c r="Y8">
        <v>4.5998277020000349E-4</v>
      </c>
      <c r="Z8">
        <v>1.9546428343089391E-2</v>
      </c>
      <c r="AA8">
        <v>8.5443487517873444E-3</v>
      </c>
    </row>
    <row r="9" spans="1:27" x14ac:dyDescent="0.25">
      <c r="A9" t="s">
        <v>19</v>
      </c>
      <c r="B9">
        <v>0.75350000000000006</v>
      </c>
      <c r="C9">
        <v>0.84347704999999995</v>
      </c>
      <c r="S9">
        <v>6426559.0000000009</v>
      </c>
      <c r="T9">
        <v>6.98</v>
      </c>
      <c r="U9">
        <v>1.977166666666669E-4</v>
      </c>
      <c r="V9">
        <v>3.5788899489483031E-4</v>
      </c>
      <c r="W9">
        <v>9.6956911818531152E-3</v>
      </c>
      <c r="X9">
        <v>3.4500879817275049E-6</v>
      </c>
      <c r="Y9">
        <v>3.805364007990545E-5</v>
      </c>
      <c r="Z9">
        <v>1.7374602971635021E-3</v>
      </c>
      <c r="AA9">
        <v>7.0686032865172413E-4</v>
      </c>
    </row>
    <row r="10" spans="1:27" x14ac:dyDescent="0.25">
      <c r="A10" t="s">
        <v>20</v>
      </c>
      <c r="B10">
        <v>0.75233333333333319</v>
      </c>
      <c r="C10">
        <v>0.84209303333333307</v>
      </c>
      <c r="D10">
        <v>3.0998085357353553E-3</v>
      </c>
      <c r="E10">
        <v>1.4608431410536492E-4</v>
      </c>
      <c r="F10">
        <f>D10*C10</f>
        <v>2.6103271726099428E-3</v>
      </c>
      <c r="G10">
        <f t="shared" ref="G10" si="0">E10*C10</f>
        <v>1.2301658318740615E-4</v>
      </c>
      <c r="H10">
        <v>2.5430348967021203E-4</v>
      </c>
      <c r="I10">
        <v>1.1240828443602633E-5</v>
      </c>
      <c r="J10">
        <f>H10*C10</f>
        <v>2.1414719700364079E-4</v>
      </c>
      <c r="K10">
        <f t="shared" ref="K10" si="1">I10*C10</f>
        <v>9.4658233212529506E-6</v>
      </c>
      <c r="L10">
        <v>4.4651664895529759E-4</v>
      </c>
      <c r="M10">
        <v>1.9409074468119008E-5</v>
      </c>
      <c r="N10">
        <f>L10*C10</f>
        <v>3.7600855935260161E-4</v>
      </c>
      <c r="O10">
        <f t="shared" ref="O10" si="2">M10*C10</f>
        <v>1.6344246393050885E-5</v>
      </c>
      <c r="P10">
        <v>0.17899999999999999</v>
      </c>
      <c r="Q10">
        <v>0.42899999999999999</v>
      </c>
      <c r="R10">
        <v>9.2999999999999999E-2</v>
      </c>
      <c r="S10">
        <v>6416058.9999999991</v>
      </c>
      <c r="T10">
        <v>7.4</v>
      </c>
      <c r="U10">
        <v>-2.8833680555559921E-5</v>
      </c>
      <c r="V10">
        <v>-5.2192145088837257E-5</v>
      </c>
      <c r="W10">
        <v>-1.407154854628536E-3</v>
      </c>
      <c r="X10">
        <v>-5.0313783066867016E-7</v>
      </c>
      <c r="Y10">
        <v>-5.5228001150601406E-6</v>
      </c>
      <c r="Z10">
        <v>-2.533796266697155E-4</v>
      </c>
      <c r="AA10">
        <v>-1.025880387845118E-4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2"/>
  <sheetViews>
    <sheetView topLeftCell="I1" workbookViewId="0">
      <selection activeCell="G17" sqref="G17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0.13833333333333331</v>
      </c>
      <c r="C2">
        <v>0.1137048333333333</v>
      </c>
      <c r="D2">
        <v>6.3E-3</v>
      </c>
      <c r="F2">
        <f>D2*C2</f>
        <v>7.1634044999999982E-4</v>
      </c>
      <c r="H2">
        <v>4.0000000000000002E-4</v>
      </c>
      <c r="J2">
        <f>H2*C2</f>
        <v>4.5481933333333322E-5</v>
      </c>
      <c r="L2">
        <v>8.4000000000000003E-4</v>
      </c>
      <c r="N2">
        <f>L2*C2</f>
        <v>9.5512059999999967E-5</v>
      </c>
      <c r="S2">
        <v>890059</v>
      </c>
      <c r="T2">
        <v>7.11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0.2195</v>
      </c>
      <c r="C3">
        <v>0.20999285000000001</v>
      </c>
      <c r="S3">
        <v>1620559</v>
      </c>
      <c r="T3">
        <v>6.57</v>
      </c>
      <c r="U3">
        <v>2.0060003472222219E-3</v>
      </c>
      <c r="V3">
        <v>3.64578283125995E-3</v>
      </c>
      <c r="W3">
        <v>0.51184063952765879</v>
      </c>
      <c r="X3">
        <v>2.8003214118354889E-5</v>
      </c>
      <c r="Y3">
        <v>1.60061711619311E-3</v>
      </c>
      <c r="Z3">
        <v>1.762798259830468E-2</v>
      </c>
      <c r="AA3">
        <v>3.7165062869875379E-2</v>
      </c>
    </row>
    <row r="4" spans="1:27" x14ac:dyDescent="0.25">
      <c r="A4" t="s">
        <v>14</v>
      </c>
      <c r="B4">
        <v>0.34666666666666668</v>
      </c>
      <c r="C4">
        <v>0.36085066666666671</v>
      </c>
      <c r="S4">
        <v>2765059</v>
      </c>
      <c r="T4">
        <v>7.11</v>
      </c>
      <c r="U4">
        <v>3.142871180555556E-3</v>
      </c>
      <c r="V4">
        <v>5.7119759758754484E-3</v>
      </c>
      <c r="W4">
        <v>0.45472921831842239</v>
      </c>
      <c r="X4">
        <v>4.3873618834301407E-5</v>
      </c>
      <c r="Y4">
        <v>1.42201949955607E-3</v>
      </c>
      <c r="Z4">
        <v>2.761837930699481E-2</v>
      </c>
      <c r="AA4">
        <v>3.3018167535835551E-2</v>
      </c>
    </row>
    <row r="5" spans="1:27" x14ac:dyDescent="0.25">
      <c r="A5" t="s">
        <v>15</v>
      </c>
      <c r="B5">
        <v>0.50233333333333341</v>
      </c>
      <c r="C5">
        <v>0.54551803333333337</v>
      </c>
      <c r="S5">
        <v>4166059.0000000009</v>
      </c>
      <c r="T5">
        <v>6.94</v>
      </c>
      <c r="U5">
        <v>3.8472368055555571E-3</v>
      </c>
      <c r="V5">
        <v>6.9921173806915711E-3</v>
      </c>
      <c r="W5">
        <v>0.35058019008177171</v>
      </c>
      <c r="X5">
        <v>5.3706369582224793E-5</v>
      </c>
      <c r="Y5">
        <v>1.096326882837904E-3</v>
      </c>
      <c r="Z5">
        <v>3.3808081615639793E-2</v>
      </c>
      <c r="AA5">
        <v>2.5455842696167592E-2</v>
      </c>
    </row>
    <row r="6" spans="1:27" x14ac:dyDescent="0.25">
      <c r="A6" t="s">
        <v>16</v>
      </c>
      <c r="B6">
        <v>0.68900000000000006</v>
      </c>
      <c r="C6">
        <v>0.76696070000000005</v>
      </c>
      <c r="S6">
        <v>5846059.0000000009</v>
      </c>
      <c r="T6">
        <v>7.27</v>
      </c>
      <c r="U6">
        <v>4.6133888888888891E-3</v>
      </c>
      <c r="V6">
        <v>8.3845518911933176E-3</v>
      </c>
      <c r="W6">
        <v>0.29031611463985152</v>
      </c>
      <c r="X6">
        <v>6.4401642325580036E-5</v>
      </c>
      <c r="Y6">
        <v>9.0787035321785283E-4</v>
      </c>
      <c r="Z6">
        <v>4.0540740267148337E-2</v>
      </c>
      <c r="AA6">
        <v>2.1080031204018881E-2</v>
      </c>
    </row>
    <row r="7" spans="1:27" x14ac:dyDescent="0.25">
      <c r="A7" t="s">
        <v>17</v>
      </c>
      <c r="B7">
        <v>0.86833333333333329</v>
      </c>
      <c r="C7">
        <v>0.97970383333333322</v>
      </c>
      <c r="S7">
        <v>7460059</v>
      </c>
      <c r="T7">
        <v>7.32</v>
      </c>
      <c r="U7">
        <v>4.4321486111111074E-3</v>
      </c>
      <c r="V7">
        <v>8.055158781182143E-3</v>
      </c>
      <c r="W7">
        <v>0.20957919355083801</v>
      </c>
      <c r="X7">
        <v>6.1871577805646473E-5</v>
      </c>
      <c r="Y7">
        <v>6.5539157794306511E-4</v>
      </c>
      <c r="Z7">
        <v>3.8948068328081772E-2</v>
      </c>
      <c r="AA7">
        <v>1.521767382856236E-2</v>
      </c>
    </row>
    <row r="8" spans="1:27" x14ac:dyDescent="0.25">
      <c r="A8" t="s">
        <v>18</v>
      </c>
      <c r="B8">
        <v>1.1306666666666669</v>
      </c>
      <c r="C8">
        <v>1.290909866666667</v>
      </c>
      <c r="S8">
        <v>9821059</v>
      </c>
      <c r="T8">
        <v>7.15</v>
      </c>
      <c r="U8">
        <v>6.4834590277777771E-3</v>
      </c>
      <c r="V8">
        <v>1.1783289889944889E-2</v>
      </c>
      <c r="W8">
        <v>0.23583424563942121</v>
      </c>
      <c r="X8">
        <v>9.0507308053984779E-5</v>
      </c>
      <c r="Y8">
        <v>7.3749581608700994E-4</v>
      </c>
      <c r="Z8">
        <v>5.6974218911153111E-2</v>
      </c>
      <c r="AA8">
        <v>1.712406926919114E-2</v>
      </c>
    </row>
    <row r="9" spans="1:27" x14ac:dyDescent="0.25">
      <c r="A9" t="s">
        <v>19</v>
      </c>
      <c r="B9">
        <v>1.247333333333333</v>
      </c>
      <c r="C9">
        <v>1.4293115333333331</v>
      </c>
      <c r="S9">
        <v>10871059</v>
      </c>
      <c r="T9">
        <v>7.08</v>
      </c>
      <c r="U9">
        <v>2.883368055555557E-3</v>
      </c>
      <c r="V9">
        <v>5.2403449319958261E-3</v>
      </c>
      <c r="W9">
        <v>8.7546579482640483E-2</v>
      </c>
      <c r="X9">
        <v>4.0251026453487538E-5</v>
      </c>
      <c r="Y9">
        <v>2.737737935647109E-4</v>
      </c>
      <c r="Z9">
        <v>2.533796266696773E-2</v>
      </c>
      <c r="AA9">
        <v>6.3568108494031616E-3</v>
      </c>
    </row>
    <row r="10" spans="1:27" x14ac:dyDescent="0.25">
      <c r="A10" t="s">
        <v>20</v>
      </c>
      <c r="B10">
        <v>1.448</v>
      </c>
      <c r="C10">
        <v>1.6673624</v>
      </c>
      <c r="S10">
        <v>12677059</v>
      </c>
      <c r="T10">
        <v>7.29</v>
      </c>
      <c r="U10">
        <v>4.9593930555555483E-3</v>
      </c>
      <c r="V10">
        <v>9.0133932830328018E-3</v>
      </c>
      <c r="W10">
        <v>0.13227458386246971</v>
      </c>
      <c r="X10">
        <v>6.9231765499998434E-5</v>
      </c>
      <c r="Y10">
        <v>4.136462535741049E-4</v>
      </c>
      <c r="Z10">
        <v>4.35812957871844E-2</v>
      </c>
      <c r="AA10">
        <v>9.6045386897607617E-3</v>
      </c>
    </row>
    <row r="11" spans="1:27" x14ac:dyDescent="0.25">
      <c r="A11" t="s">
        <v>21</v>
      </c>
      <c r="B11">
        <v>1.422666666666667</v>
      </c>
      <c r="C11">
        <v>1.6373094666666661</v>
      </c>
      <c r="S11">
        <v>12449059</v>
      </c>
      <c r="T11">
        <v>7.35</v>
      </c>
      <c r="U11">
        <v>-6.2610277777777612E-4</v>
      </c>
      <c r="V11">
        <v>-1.1379034709476611E-3</v>
      </c>
      <c r="W11">
        <v>-1.564806495138607E-2</v>
      </c>
      <c r="X11">
        <v>-8.7402228870429805E-6</v>
      </c>
      <c r="Y11">
        <v>-4.8934294509329558E-5</v>
      </c>
      <c r="Z11">
        <v>-5.5019576076844037E-3</v>
      </c>
      <c r="AA11">
        <v>-1.136215596805362E-3</v>
      </c>
    </row>
    <row r="12" spans="1:27" x14ac:dyDescent="0.25">
      <c r="A12" t="s">
        <v>22</v>
      </c>
      <c r="B12">
        <v>1.444666666666667</v>
      </c>
      <c r="C12">
        <v>1.663408066666666</v>
      </c>
      <c r="D12">
        <v>1.0062511351328579E-2</v>
      </c>
      <c r="E12">
        <v>3.6226851497704214E-4</v>
      </c>
      <c r="F12">
        <f>D12*C12</f>
        <v>1.673806255272485E-2</v>
      </c>
      <c r="G12">
        <f t="shared" ref="G12" si="0">E12*C12</f>
        <v>6.0260037011216575E-4</v>
      </c>
      <c r="H12">
        <v>5.6250529306972402E-4</v>
      </c>
      <c r="I12">
        <v>2.0298037462295552E-5</v>
      </c>
      <c r="J12">
        <f>H12*C12</f>
        <v>9.3567584203487592E-4</v>
      </c>
      <c r="K12">
        <f t="shared" ref="K12" si="1">I12*C12</f>
        <v>3.3763919252284605E-5</v>
      </c>
      <c r="L12">
        <v>1.2238393706282692E-3</v>
      </c>
      <c r="M12">
        <v>3.8285161941690503E-5</v>
      </c>
      <c r="N12">
        <f>L12*C12</f>
        <v>2.0357442814073184E-3</v>
      </c>
      <c r="O12">
        <f t="shared" ref="O12" si="2">M12*C12</f>
        <v>6.3683847207447622E-5</v>
      </c>
      <c r="P12">
        <v>0.22500000000000001</v>
      </c>
      <c r="Q12">
        <v>0.56799999999999995</v>
      </c>
      <c r="R12">
        <v>0.11600000000000001</v>
      </c>
      <c r="S12">
        <v>12647059</v>
      </c>
      <c r="T12">
        <v>7.29</v>
      </c>
      <c r="U12">
        <v>5.437208333333351E-4</v>
      </c>
      <c r="V12">
        <v>9.8817933003350102E-4</v>
      </c>
      <c r="W12">
        <v>1.360538909289714E-2</v>
      </c>
      <c r="X12">
        <v>7.5901935598005289E-6</v>
      </c>
      <c r="Y12">
        <v>4.2546482191517023E-5</v>
      </c>
      <c r="Z12">
        <v>4.7780158171996413E-3</v>
      </c>
      <c r="AA12">
        <v>9.8789564946086109E-4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"/>
  <sheetViews>
    <sheetView zoomScaleNormal="100" workbookViewId="0">
      <selection activeCell="M8" sqref="M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0.14849999999999999</v>
      </c>
      <c r="C2">
        <v>0.12576555</v>
      </c>
      <c r="D2">
        <v>6.3E-3</v>
      </c>
      <c r="F2">
        <f>D2*C2</f>
        <v>7.9232296500000008E-4</v>
      </c>
      <c r="H2">
        <v>4.0000000000000002E-4</v>
      </c>
      <c r="J2">
        <f>H2*C2</f>
        <v>5.0306220000000004E-5</v>
      </c>
      <c r="L2">
        <v>8.4000000000000003E-4</v>
      </c>
      <c r="N2">
        <f>L2*C2</f>
        <v>1.05643062E-4</v>
      </c>
      <c r="S2">
        <v>981559</v>
      </c>
      <c r="T2">
        <v>7.33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0.22866666666666671</v>
      </c>
      <c r="C3">
        <v>0.2208672666666667</v>
      </c>
      <c r="S3">
        <v>1703059</v>
      </c>
      <c r="T3">
        <v>7.06</v>
      </c>
      <c r="U3">
        <v>1.9812857638888889E-3</v>
      </c>
      <c r="V3">
        <v>3.5863459696752749E-3</v>
      </c>
      <c r="W3">
        <v>0.47018207474422968</v>
      </c>
      <c r="X3">
        <v>3.4572756650227683E-5</v>
      </c>
      <c r="Y3">
        <v>1.845370186483233E-3</v>
      </c>
      <c r="Z3">
        <v>1.202174289937186E-2</v>
      </c>
      <c r="AA3">
        <v>2.3668438651032079E-2</v>
      </c>
    </row>
    <row r="4" spans="1:27" x14ac:dyDescent="0.25">
      <c r="A4" t="s">
        <v>14</v>
      </c>
      <c r="B4">
        <v>0.35499999999999998</v>
      </c>
      <c r="C4">
        <v>0.37073650000000002</v>
      </c>
      <c r="S4">
        <v>2840059</v>
      </c>
      <c r="T4">
        <v>7.23</v>
      </c>
      <c r="U4">
        <v>3.1222756944444441E-3</v>
      </c>
      <c r="V4">
        <v>5.6516637110475207E-3</v>
      </c>
      <c r="W4">
        <v>0.43413914140506998</v>
      </c>
      <c r="X4">
        <v>5.4482639378113447E-5</v>
      </c>
      <c r="Y4">
        <v>1.703908913946058E-3</v>
      </c>
      <c r="Z4">
        <v>1.894486718861511E-2</v>
      </c>
      <c r="AA4">
        <v>2.1854077784541799E-2</v>
      </c>
    </row>
    <row r="5" spans="1:27" x14ac:dyDescent="0.25">
      <c r="A5" t="s">
        <v>15</v>
      </c>
      <c r="B5">
        <v>0.42849999999999999</v>
      </c>
      <c r="C5">
        <v>0.45792954999999991</v>
      </c>
      <c r="S5">
        <v>3501559</v>
      </c>
      <c r="T5">
        <v>7.4</v>
      </c>
      <c r="U5">
        <v>1.8165218749999991E-3</v>
      </c>
      <c r="V5">
        <v>3.2881051405962468E-3</v>
      </c>
      <c r="W5">
        <v>0.18032241324652101</v>
      </c>
      <c r="X5">
        <v>3.1697683332121388E-5</v>
      </c>
      <c r="Y5">
        <v>7.0772924625179525E-4</v>
      </c>
      <c r="Z5">
        <v>1.102201376013095E-2</v>
      </c>
      <c r="AA5">
        <v>9.0772281730498172E-3</v>
      </c>
    </row>
    <row r="6" spans="1:27" x14ac:dyDescent="0.25">
      <c r="A6" t="s">
        <v>16</v>
      </c>
      <c r="B6">
        <v>0.49099999999999988</v>
      </c>
      <c r="C6">
        <v>0.53207329999999986</v>
      </c>
      <c r="S6">
        <v>4064058.9999999991</v>
      </c>
      <c r="T6">
        <v>7.34</v>
      </c>
      <c r="U6">
        <v>1.5446614583333319E-3</v>
      </c>
      <c r="V6">
        <v>2.7960077726158568E-3</v>
      </c>
      <c r="W6">
        <v>0.12834693168409089</v>
      </c>
      <c r="X6">
        <v>2.6953812357246088E-5</v>
      </c>
      <c r="Y6">
        <v>5.0373592269603693E-4</v>
      </c>
      <c r="Z6">
        <v>9.3724606803834588E-3</v>
      </c>
      <c r="AA6">
        <v>6.460840686590621E-3</v>
      </c>
    </row>
    <row r="7" spans="1:27" x14ac:dyDescent="0.25">
      <c r="A7" t="s">
        <v>17</v>
      </c>
      <c r="B7">
        <v>0.52766666666666673</v>
      </c>
      <c r="C7">
        <v>0.57557096666666674</v>
      </c>
      <c r="S7">
        <v>4394059.0000000009</v>
      </c>
      <c r="T7">
        <v>7.22</v>
      </c>
      <c r="U7">
        <v>9.0620138888889334E-4</v>
      </c>
      <c r="V7">
        <v>1.640324559934645E-3</v>
      </c>
      <c r="W7">
        <v>6.7299687057941857E-2</v>
      </c>
      <c r="X7">
        <v>1.5812903249584459E-5</v>
      </c>
      <c r="Y7">
        <v>2.6413775158046172E-4</v>
      </c>
      <c r="Z7">
        <v>5.4985102658249929E-3</v>
      </c>
      <c r="AA7">
        <v>3.3877908153581802E-3</v>
      </c>
    </row>
    <row r="8" spans="1:27" x14ac:dyDescent="0.25">
      <c r="A8" t="s">
        <v>18</v>
      </c>
      <c r="B8">
        <v>0.53200000000000003</v>
      </c>
      <c r="C8">
        <v>0.58071159999999999</v>
      </c>
      <c r="D8">
        <v>5.2771559718446607E-3</v>
      </c>
      <c r="E8">
        <f>0.000129698398917017+0.00020314</f>
        <v>3.32838398917017E-4</v>
      </c>
      <c r="F8">
        <f>D8*C8</f>
        <v>3.0645056878594677E-3</v>
      </c>
      <c r="G8">
        <f>E8*C8</f>
        <v>1.932831191765392E-4</v>
      </c>
      <c r="H8">
        <v>3.86454395145631E-4</v>
      </c>
      <c r="I8">
        <v>2.6350858799165134E-5</v>
      </c>
      <c r="J8">
        <f>H8*C8</f>
        <v>2.2441855013205161E-4</v>
      </c>
      <c r="K8">
        <f>I8*C8</f>
        <v>1.5302249374637263E-5</v>
      </c>
      <c r="L8">
        <v>7.8557704740582534E-4</v>
      </c>
      <c r="M8">
        <v>4.6654237990250138E-5</v>
      </c>
      <c r="N8">
        <f>L8*C8</f>
        <v>4.5619370412231268E-4</v>
      </c>
      <c r="O8">
        <f>M8*C8</f>
        <v>2.7092657190098942E-5</v>
      </c>
      <c r="P8">
        <v>0.121</v>
      </c>
      <c r="Q8">
        <v>0.54600000000000004</v>
      </c>
      <c r="R8">
        <v>0.11600000000000001</v>
      </c>
      <c r="S8">
        <v>4433059</v>
      </c>
      <c r="T8">
        <v>6.91</v>
      </c>
      <c r="U8">
        <v>1.070965277777762E-4</v>
      </c>
      <c r="V8">
        <v>1.9385653890136329E-4</v>
      </c>
      <c r="W8">
        <v>7.6190362166804583E-3</v>
      </c>
      <c r="X8">
        <v>1.8687976567690349E-6</v>
      </c>
      <c r="Y8">
        <v>2.9903186529700152E-5</v>
      </c>
      <c r="Z8">
        <v>6.4982394050657713E-4</v>
      </c>
      <c r="AA8">
        <v>3.8353374354517788E-4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1"/>
  <sheetViews>
    <sheetView workbookViewId="0">
      <selection activeCell="G15" sqref="G15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0.13200000000000001</v>
      </c>
      <c r="C2">
        <v>0.1061916</v>
      </c>
      <c r="D2">
        <v>6.3E-3</v>
      </c>
      <c r="F2">
        <f>D2*C2</f>
        <v>6.6900708000000001E-4</v>
      </c>
      <c r="H2">
        <v>4.0000000000000002E-4</v>
      </c>
      <c r="J2">
        <f>H2*C2</f>
        <v>4.2476640000000002E-5</v>
      </c>
      <c r="L2">
        <v>8.4000000000000003E-4</v>
      </c>
      <c r="N2">
        <f>L2*C2</f>
        <v>8.9200943999999995E-5</v>
      </c>
      <c r="S2">
        <v>833059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0.17399999999999999</v>
      </c>
      <c r="C3">
        <v>0.15601619999999999</v>
      </c>
      <c r="S3">
        <v>1211059</v>
      </c>
      <c r="T3">
        <v>6.57</v>
      </c>
      <c r="U3">
        <v>1.0380125E-3</v>
      </c>
      <c r="V3">
        <v>1.8484894139153009E-3</v>
      </c>
      <c r="W3">
        <v>0.32037227281677988</v>
      </c>
      <c r="X3">
        <v>2.5358146665697138E-5</v>
      </c>
      <c r="Y3">
        <v>1.78933257961343E-3</v>
      </c>
      <c r="Z3">
        <v>7.8185713372357496E-3</v>
      </c>
      <c r="AA3">
        <v>2.0349495477537321E-2</v>
      </c>
    </row>
    <row r="4" spans="1:27" x14ac:dyDescent="0.25">
      <c r="A4" t="s">
        <v>14</v>
      </c>
      <c r="B4">
        <v>0.27766666666666667</v>
      </c>
      <c r="C4">
        <v>0.27899596666666671</v>
      </c>
      <c r="S4">
        <v>2144059</v>
      </c>
      <c r="T4">
        <v>6.96</v>
      </c>
      <c r="U4">
        <v>2.562078472222222E-3</v>
      </c>
      <c r="V4">
        <v>4.5625413311718927E-3</v>
      </c>
      <c r="W4">
        <v>0.47663833536794997</v>
      </c>
      <c r="X4">
        <v>6.2590346135173091E-5</v>
      </c>
      <c r="Y4">
        <v>2.6621046030857239E-3</v>
      </c>
      <c r="Z4">
        <v>1.9298219729208869E-2</v>
      </c>
      <c r="AA4">
        <v>3.027524687049947E-2</v>
      </c>
    </row>
    <row r="5" spans="1:27" x14ac:dyDescent="0.25">
      <c r="A5" t="s">
        <v>15</v>
      </c>
      <c r="B5">
        <v>0.38700000000000001</v>
      </c>
      <c r="C5">
        <v>0.40869810000000001</v>
      </c>
      <c r="S5">
        <v>3128059</v>
      </c>
      <c r="T5">
        <v>6.93</v>
      </c>
      <c r="U5">
        <v>2.702127777777777E-3</v>
      </c>
      <c r="V5">
        <v>4.8119406965414146E-3</v>
      </c>
      <c r="W5">
        <v>0.31798640308894022</v>
      </c>
      <c r="X5">
        <v>6.6011683383719515E-5</v>
      </c>
      <c r="Y5">
        <v>1.776007099236486E-3</v>
      </c>
      <c r="Z5">
        <v>2.0353106338201001E-2</v>
      </c>
      <c r="AA5">
        <v>2.0197949137993661E-2</v>
      </c>
    </row>
    <row r="6" spans="1:27" x14ac:dyDescent="0.25">
      <c r="A6" t="s">
        <v>16</v>
      </c>
      <c r="B6">
        <v>0.53033333333333343</v>
      </c>
      <c r="C6">
        <v>0.57873443333333341</v>
      </c>
      <c r="S6">
        <v>4418059.0000000009</v>
      </c>
      <c r="T6">
        <v>7.01</v>
      </c>
      <c r="U6">
        <v>3.5424236111111138E-3</v>
      </c>
      <c r="V6">
        <v>6.3083368887585714E-3</v>
      </c>
      <c r="W6">
        <v>0.29032939386550199</v>
      </c>
      <c r="X6">
        <v>8.6539706874998239E-5</v>
      </c>
      <c r="Y6">
        <v>1.621538089721206E-3</v>
      </c>
      <c r="Z6">
        <v>2.6682425992153772E-2</v>
      </c>
      <c r="AA6">
        <v>1.8441223503886019E-2</v>
      </c>
    </row>
    <row r="7" spans="1:27" x14ac:dyDescent="0.25">
      <c r="A7" t="s">
        <v>17</v>
      </c>
      <c r="B7">
        <v>0.64633333333333332</v>
      </c>
      <c r="C7">
        <v>0.71634523333333322</v>
      </c>
      <c r="S7">
        <v>5462059</v>
      </c>
      <c r="T7">
        <v>7.09</v>
      </c>
      <c r="U7">
        <v>2.8668916666666632E-3</v>
      </c>
      <c r="V7">
        <v>5.1053517146232054E-3</v>
      </c>
      <c r="W7">
        <v>0.17914832128564681</v>
      </c>
      <c r="X7">
        <v>7.0036786029068187E-5</v>
      </c>
      <c r="Y7">
        <v>1.000573255110585E-3</v>
      </c>
      <c r="Z7">
        <v>2.1594149407603468E-2</v>
      </c>
      <c r="AA7">
        <v>1.137919309232972E-2</v>
      </c>
    </row>
    <row r="8" spans="1:27" x14ac:dyDescent="0.25">
      <c r="A8" t="s">
        <v>18</v>
      </c>
      <c r="B8">
        <v>0.71</v>
      </c>
      <c r="C8">
        <v>0.79187299999999994</v>
      </c>
      <c r="S8">
        <v>6035059</v>
      </c>
      <c r="T8">
        <v>6.91</v>
      </c>
      <c r="U8">
        <v>1.57349513888889E-3</v>
      </c>
      <c r="V8">
        <v>2.802075222681132E-3</v>
      </c>
      <c r="W8">
        <v>8.4430461715048796E-2</v>
      </c>
      <c r="X8">
        <v>3.8439730263080613E-5</v>
      </c>
      <c r="Y8">
        <v>4.7155821110942428E-4</v>
      </c>
      <c r="Z8">
        <v>1.185196131279388E-2</v>
      </c>
      <c r="AA8">
        <v>5.3628776414723018E-3</v>
      </c>
    </row>
    <row r="9" spans="1:27" x14ac:dyDescent="0.25">
      <c r="A9" t="s">
        <v>19</v>
      </c>
      <c r="B9">
        <v>0.77500000000000002</v>
      </c>
      <c r="C9">
        <v>0.86898249999999999</v>
      </c>
      <c r="S9">
        <v>6620059</v>
      </c>
      <c r="T9">
        <v>6.96</v>
      </c>
      <c r="U9">
        <v>1.6064479166666679E-3</v>
      </c>
      <c r="V9">
        <v>2.860757426297491E-3</v>
      </c>
      <c r="W9">
        <v>7.8276742867336976E-2</v>
      </c>
      <c r="X9">
        <v>3.9244750792150359E-5</v>
      </c>
      <c r="Y9">
        <v>4.3718866494620457E-4</v>
      </c>
      <c r="Z9">
        <v>1.210016992667438E-2</v>
      </c>
      <c r="AA9">
        <v>4.9720040094924107E-3</v>
      </c>
    </row>
    <row r="10" spans="1:27" x14ac:dyDescent="0.25">
      <c r="A10" t="s">
        <v>20</v>
      </c>
      <c r="B10">
        <v>0.76200000000000001</v>
      </c>
      <c r="C10">
        <v>0.85356059999999989</v>
      </c>
      <c r="S10">
        <v>6503059</v>
      </c>
      <c r="T10">
        <v>7.2</v>
      </c>
      <c r="U10">
        <v>-3.212895833333354E-4</v>
      </c>
      <c r="V10">
        <v>-5.7215148525950154E-4</v>
      </c>
      <c r="W10">
        <v>-1.50947002618748E-2</v>
      </c>
      <c r="X10">
        <v>-7.848950158430117E-6</v>
      </c>
      <c r="Y10">
        <v>-8.4306418656643819E-5</v>
      </c>
      <c r="Z10">
        <v>-2.4200339853348912E-3</v>
      </c>
      <c r="AA10">
        <v>-9.5878938590129566E-4</v>
      </c>
    </row>
    <row r="11" spans="1:27" x14ac:dyDescent="0.25">
      <c r="A11" t="s">
        <v>21</v>
      </c>
      <c r="B11">
        <v>0.70333333333333325</v>
      </c>
      <c r="C11">
        <v>0.78396433333333315</v>
      </c>
      <c r="D11">
        <v>2.9722777323336461E-3</v>
      </c>
      <c r="E11">
        <v>4.7427037161857194E-5</v>
      </c>
      <c r="F11">
        <f>D11*C11</f>
        <v>2.3301597309104581E-3</v>
      </c>
      <c r="G11">
        <f t="shared" ref="G11" si="0">E11*C11</f>
        <v>3.7181105570570591E-5</v>
      </c>
      <c r="H11">
        <v>1.6318537656982195E-4</v>
      </c>
      <c r="I11">
        <v>1.1540266703859629E-6</v>
      </c>
      <c r="J11">
        <f>H11*C11</f>
        <v>1.2793151495230938E-4</v>
      </c>
      <c r="K11">
        <f t="shared" ref="K11" si="1">I11*C11</f>
        <v>9.0471574929801759E-7</v>
      </c>
      <c r="L11">
        <v>3.5803748131321456E-4</v>
      </c>
      <c r="M11">
        <v>4.6077690987796418E-6</v>
      </c>
      <c r="N11">
        <f>L11*C11</f>
        <v>2.8068861534605999E-4</v>
      </c>
      <c r="O11">
        <f t="shared" ref="O11" si="2">M11*C11</f>
        <v>3.6123266296787153E-6</v>
      </c>
      <c r="P11">
        <v>8.5000000000000006E-2</v>
      </c>
      <c r="Q11">
        <v>0.247</v>
      </c>
      <c r="R11">
        <v>5.7000000000000002E-2</v>
      </c>
      <c r="S11">
        <v>5975058.9999999991</v>
      </c>
      <c r="T11">
        <v>7.3</v>
      </c>
      <c r="U11">
        <v>-1.4499222222222241E-3</v>
      </c>
      <c r="V11">
        <v>-2.5820169591197878E-3</v>
      </c>
      <c r="W11">
        <v>-7.1656357879911439E-2</v>
      </c>
      <c r="X11">
        <v>-3.5420903279069052E-5</v>
      </c>
      <c r="Y11">
        <v>-4.002127105559228E-4</v>
      </c>
      <c r="Z11">
        <v>-1.0921179010742009E-2</v>
      </c>
      <c r="AA11">
        <v>-4.5514885473499711E-3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9"/>
  <sheetViews>
    <sheetView workbookViewId="0">
      <selection activeCell="G14" sqref="G14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0.13600000000000001</v>
      </c>
      <c r="C2">
        <v>0.1109368</v>
      </c>
      <c r="D2">
        <v>6.3E-3</v>
      </c>
      <c r="F2">
        <f>D2*C2</f>
        <v>6.9890184000000004E-4</v>
      </c>
      <c r="H2">
        <v>4.0000000000000002E-4</v>
      </c>
      <c r="J2">
        <f>H2*C2</f>
        <v>4.4374720000000002E-5</v>
      </c>
      <c r="L2">
        <v>8.4000000000000003E-4</v>
      </c>
      <c r="N2">
        <f>L2*C2</f>
        <v>9.3186912E-5</v>
      </c>
      <c r="S2">
        <v>869059</v>
      </c>
      <c r="T2">
        <v>7.12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0.19466666666666671</v>
      </c>
      <c r="C3">
        <v>0.18053306666666671</v>
      </c>
      <c r="S3">
        <v>1397059</v>
      </c>
      <c r="T3">
        <v>6.53</v>
      </c>
      <c r="U3">
        <v>1.4499222222222219E-3</v>
      </c>
      <c r="V3">
        <v>2.6935855931558249E-3</v>
      </c>
      <c r="W3">
        <v>0.41997233162886288</v>
      </c>
      <c r="X3">
        <v>3.0360774239202011E-5</v>
      </c>
      <c r="Y3">
        <v>1.927251298492525E-3</v>
      </c>
      <c r="Z3">
        <v>1.183127726163717E-2</v>
      </c>
      <c r="AA3">
        <v>2.7701916739268091E-2</v>
      </c>
    </row>
    <row r="4" spans="1:27" x14ac:dyDescent="0.25">
      <c r="A4" t="s">
        <v>14</v>
      </c>
      <c r="B4">
        <v>0.35299999999999998</v>
      </c>
      <c r="C4">
        <v>0.36836390000000002</v>
      </c>
      <c r="S4">
        <v>2822059</v>
      </c>
      <c r="T4">
        <v>7.04</v>
      </c>
      <c r="U4">
        <v>3.913142361111112E-3</v>
      </c>
      <c r="V4">
        <v>7.2696202088012342E-3</v>
      </c>
      <c r="W4">
        <v>0.6018724337499175</v>
      </c>
      <c r="X4">
        <v>8.1939589566028175E-5</v>
      </c>
      <c r="Y4">
        <v>2.7619901172357751E-3</v>
      </c>
      <c r="Z4">
        <v>3.1931003973168497E-2</v>
      </c>
      <c r="AA4">
        <v>3.9700282117954178E-2</v>
      </c>
    </row>
    <row r="5" spans="1:27" x14ac:dyDescent="0.25">
      <c r="A5" t="s">
        <v>15</v>
      </c>
      <c r="B5">
        <v>0.46766666666666667</v>
      </c>
      <c r="C5">
        <v>0.50439296666666666</v>
      </c>
      <c r="S5">
        <v>3854059</v>
      </c>
      <c r="T5">
        <v>6.94</v>
      </c>
      <c r="U5">
        <v>2.833938888888889E-3</v>
      </c>
      <c r="V5">
        <v>5.26473547753184E-3</v>
      </c>
      <c r="W5">
        <v>0.27413648632939819</v>
      </c>
      <c r="X5">
        <v>5.9341513285713019E-5</v>
      </c>
      <c r="Y5">
        <v>1.2580112056272449E-3</v>
      </c>
      <c r="Z5">
        <v>2.3124769193199921E-2</v>
      </c>
      <c r="AA5">
        <v>1.8082396261769801E-2</v>
      </c>
    </row>
    <row r="6" spans="1:27" x14ac:dyDescent="0.25">
      <c r="A6" t="s">
        <v>16</v>
      </c>
      <c r="B6">
        <v>0.63800000000000001</v>
      </c>
      <c r="C6">
        <v>0.70645939999999996</v>
      </c>
      <c r="S6">
        <v>5387059</v>
      </c>
      <c r="T6">
        <v>7.04</v>
      </c>
      <c r="U6">
        <v>4.2097173611111106E-3</v>
      </c>
      <c r="V6">
        <v>7.8205808983103781E-3</v>
      </c>
      <c r="W6">
        <v>0.2935157288420186</v>
      </c>
      <c r="X6">
        <v>8.814974793313765E-5</v>
      </c>
      <c r="Y6">
        <v>1.3469424696259771E-3</v>
      </c>
      <c r="Z6">
        <v>3.4351037958503368E-2</v>
      </c>
      <c r="AA6">
        <v>1.936067609623544E-2</v>
      </c>
    </row>
    <row r="7" spans="1:27" x14ac:dyDescent="0.25">
      <c r="A7" t="s">
        <v>17</v>
      </c>
      <c r="B7">
        <v>0.79033333333333333</v>
      </c>
      <c r="C7">
        <v>0.88717243333333329</v>
      </c>
      <c r="S7">
        <v>6758059</v>
      </c>
      <c r="T7">
        <v>7.12</v>
      </c>
      <c r="U7">
        <v>3.764854861111111E-3</v>
      </c>
      <c r="V7">
        <v>6.9941398640466597E-3</v>
      </c>
      <c r="W7">
        <v>0.19944808813367451</v>
      </c>
      <c r="X7">
        <v>7.883451038247341E-5</v>
      </c>
      <c r="Y7">
        <v>9.1526645421290554E-4</v>
      </c>
      <c r="Z7">
        <v>3.0720986980501061E-2</v>
      </c>
      <c r="AA7">
        <v>1.3155853172174881E-2</v>
      </c>
    </row>
    <row r="8" spans="1:27" x14ac:dyDescent="0.25">
      <c r="A8" t="s">
        <v>18</v>
      </c>
      <c r="B8">
        <v>0.82250000000000001</v>
      </c>
      <c r="C8">
        <v>0.9253317499999999</v>
      </c>
      <c r="S8">
        <v>7047559</v>
      </c>
      <c r="T8">
        <v>6.92</v>
      </c>
      <c r="U8">
        <v>7.949857638888877E-4</v>
      </c>
      <c r="V8">
        <v>1.476880737156459E-3</v>
      </c>
      <c r="W8">
        <v>3.7029680903991211E-2</v>
      </c>
      <c r="X8">
        <v>1.6646674511835169E-5</v>
      </c>
      <c r="Y8">
        <v>1.6992905301211109E-4</v>
      </c>
      <c r="Z8">
        <v>6.4870355440226424E-3</v>
      </c>
      <c r="AA8">
        <v>2.4425255190157189E-3</v>
      </c>
    </row>
    <row r="9" spans="1:27" x14ac:dyDescent="0.25">
      <c r="A9" t="s">
        <v>19</v>
      </c>
      <c r="B9">
        <v>0.82933333333333337</v>
      </c>
      <c r="C9">
        <v>0.93343813333333325</v>
      </c>
      <c r="D9">
        <v>9.3407855553488857E-3</v>
      </c>
      <c r="E9">
        <v>5.7737370011747967E-4</v>
      </c>
      <c r="F9">
        <f>D9*C9</f>
        <v>8.7190454326518257E-3</v>
      </c>
      <c r="G9">
        <f>E9*C9</f>
        <v>5.3894262887341996E-4</v>
      </c>
      <c r="H9">
        <v>5.3086330060192737E-4</v>
      </c>
      <c r="I9">
        <v>2.7890307643215857E-5</v>
      </c>
      <c r="J9">
        <f>H9*C9</f>
        <v>4.955280483690353E-4</v>
      </c>
      <c r="K9">
        <f>I9*C9</f>
        <v>2.6033876704575805E-5</v>
      </c>
      <c r="L9">
        <v>1.0977425081762898E-3</v>
      </c>
      <c r="M9">
        <v>6.8257663286792008E-5</v>
      </c>
      <c r="N9">
        <f>L9*C9</f>
        <v>1.0246747177127273E-3</v>
      </c>
      <c r="O9">
        <f>M9*C9</f>
        <v>6.3714305804118322E-5</v>
      </c>
      <c r="P9">
        <v>0.151</v>
      </c>
      <c r="Q9">
        <v>0.36</v>
      </c>
      <c r="R9">
        <v>0.14699999999999999</v>
      </c>
      <c r="S9">
        <v>7109059</v>
      </c>
      <c r="T9">
        <v>6.86</v>
      </c>
      <c r="U9">
        <v>1.688829861111116E-4</v>
      </c>
      <c r="V9">
        <v>3.137415037482646E-4</v>
      </c>
      <c r="W9">
        <v>7.6706100959176987E-3</v>
      </c>
      <c r="X9">
        <v>3.5363401812706989E-6</v>
      </c>
      <c r="Y9">
        <v>3.5200398107776862E-5</v>
      </c>
      <c r="Z9">
        <v>1.3780749083156969E-3</v>
      </c>
      <c r="AA9">
        <v>5.0596333666162339E-4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"/>
  <sheetViews>
    <sheetView workbookViewId="0">
      <selection activeCell="G13" sqref="G13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0.13100000000000001</v>
      </c>
      <c r="C2">
        <v>0.1050053</v>
      </c>
      <c r="D2">
        <v>6.3E-3</v>
      </c>
      <c r="F2">
        <f>D2*C2</f>
        <v>6.6153339000000002E-4</v>
      </c>
      <c r="H2">
        <v>4.0000000000000002E-4</v>
      </c>
      <c r="J2">
        <f>H2*C2</f>
        <v>4.2002120000000004E-5</v>
      </c>
      <c r="L2">
        <v>8.4000000000000003E-4</v>
      </c>
      <c r="N2">
        <f>L2*C2</f>
        <v>8.8204451999999994E-5</v>
      </c>
      <c r="S2">
        <v>824059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0.1883333333333333</v>
      </c>
      <c r="C3">
        <v>0.17301983333333329</v>
      </c>
      <c r="S3">
        <v>1340059</v>
      </c>
      <c r="T3">
        <v>6.73</v>
      </c>
      <c r="U3">
        <v>1.416969444444444E-3</v>
      </c>
      <c r="V3">
        <v>2.559679083257591E-3</v>
      </c>
      <c r="W3">
        <v>0.41839359071436749</v>
      </c>
      <c r="X3">
        <v>1.978050442857101E-5</v>
      </c>
      <c r="Y3">
        <v>1.3163533153654819E-3</v>
      </c>
      <c r="Z3">
        <v>1.1562384596599961E-2</v>
      </c>
      <c r="AA3">
        <v>2.8381490755956688E-2</v>
      </c>
    </row>
    <row r="4" spans="1:27" x14ac:dyDescent="0.25">
      <c r="A4" t="s">
        <v>14</v>
      </c>
      <c r="B4">
        <v>0.313</v>
      </c>
      <c r="C4">
        <v>0.32091190000000003</v>
      </c>
      <c r="S4">
        <v>2462059</v>
      </c>
      <c r="T4">
        <v>7.13</v>
      </c>
      <c r="U4">
        <v>3.0810847222222221E-3</v>
      </c>
      <c r="V4">
        <v>5.5658138205717383E-3</v>
      </c>
      <c r="W4">
        <v>0.51208883505018099</v>
      </c>
      <c r="X4">
        <v>4.3011096838869523E-5</v>
      </c>
      <c r="Y4">
        <v>1.611138054550521E-3</v>
      </c>
      <c r="Z4">
        <v>2.5141464180978981E-2</v>
      </c>
      <c r="AA4">
        <v>3.4737254252365998E-2</v>
      </c>
    </row>
    <row r="5" spans="1:27" x14ac:dyDescent="0.25">
      <c r="A5" t="s">
        <v>15</v>
      </c>
      <c r="B5">
        <v>0.41833333333333328</v>
      </c>
      <c r="C5">
        <v>0.44586883333333321</v>
      </c>
      <c r="S5">
        <v>3410059</v>
      </c>
      <c r="T5">
        <v>6.94</v>
      </c>
      <c r="U5">
        <v>2.6032694444444431E-3</v>
      </c>
      <c r="V5">
        <v>4.7026662227290586E-3</v>
      </c>
      <c r="W5">
        <v>0.2787125498218771</v>
      </c>
      <c r="X5">
        <v>3.6340926740862992E-5</v>
      </c>
      <c r="Y5">
        <v>8.7688768932997984E-4</v>
      </c>
      <c r="Z5">
        <v>2.1242520537939451E-2</v>
      </c>
      <c r="AA5">
        <v>1.8906306960469139E-2</v>
      </c>
    </row>
    <row r="6" spans="1:27" x14ac:dyDescent="0.25">
      <c r="A6" t="s">
        <v>16</v>
      </c>
      <c r="B6">
        <v>0.49933333333333341</v>
      </c>
      <c r="C6">
        <v>0.54195913333333334</v>
      </c>
      <c r="S6">
        <v>4139059</v>
      </c>
      <c r="T6">
        <v>7.26</v>
      </c>
      <c r="U6">
        <v>2.001881250000003E-3</v>
      </c>
      <c r="V6">
        <v>3.6162907978581119E-3</v>
      </c>
      <c r="W6">
        <v>0.16636638888297381</v>
      </c>
      <c r="X6">
        <v>2.7945712651992802E-5</v>
      </c>
      <c r="Y6">
        <v>5.2342328475340409E-4</v>
      </c>
      <c r="Z6">
        <v>1.6335229401010429E-2</v>
      </c>
      <c r="AA6">
        <v>1.128536916667895E-2</v>
      </c>
    </row>
    <row r="7" spans="1:27" x14ac:dyDescent="0.25">
      <c r="A7" t="s">
        <v>17</v>
      </c>
      <c r="B7">
        <v>0.6246666666666667</v>
      </c>
      <c r="C7">
        <v>0.69064206666666661</v>
      </c>
      <c r="S7">
        <v>5267059</v>
      </c>
      <c r="T7">
        <v>7.17</v>
      </c>
      <c r="U7">
        <v>3.0975611111111099E-3</v>
      </c>
      <c r="V7">
        <v>5.5955775308421732E-3</v>
      </c>
      <c r="W7">
        <v>0.2063031658568012</v>
      </c>
      <c r="X7">
        <v>4.3241102704318E-5</v>
      </c>
      <c r="Y7">
        <v>6.4907269703228172E-4</v>
      </c>
      <c r="Z7">
        <v>2.527591051349758E-2</v>
      </c>
      <c r="AA7">
        <v>1.399445767009054E-2</v>
      </c>
    </row>
    <row r="8" spans="1:27" x14ac:dyDescent="0.25">
      <c r="A8" t="s">
        <v>18</v>
      </c>
      <c r="B8">
        <v>0.6236666666666667</v>
      </c>
      <c r="C8">
        <v>0.68945576666666664</v>
      </c>
      <c r="S8">
        <v>5258059</v>
      </c>
      <c r="T8">
        <v>7.02</v>
      </c>
      <c r="U8">
        <v>-2.471458333333278E-5</v>
      </c>
      <c r="V8">
        <v>-4.4645565405654652E-5</v>
      </c>
      <c r="W8">
        <v>-1.4701173886803849E-3</v>
      </c>
      <c r="X8">
        <v>-3.4500879817274239E-7</v>
      </c>
      <c r="Y8">
        <v>-4.6252952758232003E-6</v>
      </c>
      <c r="Z8">
        <v>-2.0166949877790171E-4</v>
      </c>
      <c r="AA8">
        <v>-9.9724575144097071E-5</v>
      </c>
    </row>
    <row r="9" spans="1:27" x14ac:dyDescent="0.25">
      <c r="A9" t="s">
        <v>19</v>
      </c>
      <c r="B9">
        <v>0.64900000000000002</v>
      </c>
      <c r="C9">
        <v>0.7195087</v>
      </c>
      <c r="D9">
        <v>4.8619356074766362E-3</v>
      </c>
      <c r="E9">
        <v>5.7751176009295825E-4</v>
      </c>
      <c r="F9">
        <f>D9*C9</f>
        <v>3.498204968419225E-3</v>
      </c>
      <c r="G9">
        <f>E9*C9</f>
        <v>4.1552473573919625E-4</v>
      </c>
      <c r="H9">
        <v>3.4465972063341951E-4</v>
      </c>
      <c r="I9">
        <v>3.9536297215526817E-5</v>
      </c>
      <c r="J9">
        <f>H9*C9</f>
        <v>2.4798566753531483E-4</v>
      </c>
      <c r="K9">
        <f>I9*C9</f>
        <v>2.844670981235732E-5</v>
      </c>
      <c r="L9">
        <v>6.3734919678641859E-4</v>
      </c>
      <c r="M9">
        <v>8.5304576306974536E-5</v>
      </c>
      <c r="N9">
        <f>L9*C9</f>
        <v>4.5857829202584021E-4</v>
      </c>
      <c r="O9">
        <f>M9*C9</f>
        <v>6.1377384802682047E-5</v>
      </c>
      <c r="P9">
        <v>0.193</v>
      </c>
      <c r="Q9">
        <v>0.56200000000000006</v>
      </c>
      <c r="R9">
        <v>0.10199999999999999</v>
      </c>
      <c r="S9">
        <v>5486059</v>
      </c>
      <c r="T9">
        <v>7.03</v>
      </c>
      <c r="U9">
        <v>6.261027777777784E-4</v>
      </c>
      <c r="V9">
        <v>1.1310209902766111E-3</v>
      </c>
      <c r="W9">
        <v>3.6479945895400698E-2</v>
      </c>
      <c r="X9">
        <v>8.7402228870430126E-6</v>
      </c>
      <c r="Y9">
        <v>1.1477350224647001E-4</v>
      </c>
      <c r="Z9">
        <v>5.1089606357069654E-3</v>
      </c>
      <c r="AA9">
        <v>2.474596337482953E-3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1"/>
  <sheetViews>
    <sheetView workbookViewId="0">
      <selection activeCell="I14" sqref="I14"/>
    </sheetView>
  </sheetViews>
  <sheetFormatPr defaultRowHeight="15" x14ac:dyDescent="0.25"/>
  <cols>
    <col min="1" max="1" width="11.7109375" customWidth="1"/>
    <col min="2" max="4" width="22.7109375" customWidth="1"/>
    <col min="5" max="5" width="21.7109375" customWidth="1"/>
    <col min="6" max="6" width="7.7109375" customWidth="1"/>
    <col min="7" max="7" width="13.140625" bestFit="1" customWidth="1"/>
    <col min="8" max="8" width="6" bestFit="1" customWidth="1"/>
    <col min="9" max="9" width="24.7109375" customWidth="1"/>
    <col min="10" max="10" width="26.7109375" customWidth="1"/>
    <col min="11" max="11" width="29.7109375" customWidth="1"/>
    <col min="12" max="12" width="32.7109375" customWidth="1"/>
    <col min="13" max="13" width="35.7109375" customWidth="1"/>
    <col min="14" max="14" width="32.7109375" customWidth="1"/>
    <col min="15" max="15" width="35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3" t="s">
        <v>69</v>
      </c>
      <c r="E1" s="1" t="s">
        <v>3</v>
      </c>
      <c r="F1" s="1" t="s">
        <v>4</v>
      </c>
      <c r="G1" s="1" t="s">
        <v>70</v>
      </c>
      <c r="H1" s="1" t="s">
        <v>71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5">
      <c r="A2" t="s">
        <v>12</v>
      </c>
      <c r="B2">
        <v>0.126</v>
      </c>
      <c r="C2">
        <v>9.907379999999999E-2</v>
      </c>
      <c r="E2">
        <v>779059</v>
      </c>
      <c r="F2">
        <v>6.82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13</v>
      </c>
      <c r="B3">
        <v>0.2136666666666667</v>
      </c>
      <c r="C3">
        <v>0.2030727666666666</v>
      </c>
      <c r="E3">
        <v>1568059</v>
      </c>
      <c r="F3">
        <v>7.02</v>
      </c>
      <c r="I3">
        <v>2.1666451388888878E-3</v>
      </c>
      <c r="J3">
        <v>3.7948428731619968E-3</v>
      </c>
      <c r="K3">
        <v>0.57076810448898085</v>
      </c>
      <c r="L3">
        <v>3.0245771306477759E-5</v>
      </c>
      <c r="M3">
        <v>1.8521074011052679E-3</v>
      </c>
      <c r="N3">
        <v>1.3146438181017871E-2</v>
      </c>
      <c r="O3">
        <v>2.9693561432328909E-2</v>
      </c>
    </row>
    <row r="4" spans="1:15" x14ac:dyDescent="0.25">
      <c r="A4" t="s">
        <v>14</v>
      </c>
      <c r="B4">
        <v>0.32333333333333331</v>
      </c>
      <c r="C4">
        <v>0.33317033333333329</v>
      </c>
      <c r="E4">
        <v>2555059</v>
      </c>
      <c r="F4">
        <v>7.12</v>
      </c>
      <c r="I4">
        <v>2.7103659722222222E-3</v>
      </c>
      <c r="J4">
        <v>4.7471608565410536E-3</v>
      </c>
      <c r="K4">
        <v>0.4023053352452115</v>
      </c>
      <c r="L4">
        <v>3.7835964866278257E-5</v>
      </c>
      <c r="M4">
        <v>1.3054560741071991E-3</v>
      </c>
      <c r="N4">
        <v>1.644554434051285E-2</v>
      </c>
      <c r="O4">
        <v>2.0929477475537521E-2</v>
      </c>
    </row>
    <row r="5" spans="1:15" x14ac:dyDescent="0.25">
      <c r="A5" t="s">
        <v>15</v>
      </c>
      <c r="B5">
        <v>0.49296666666666661</v>
      </c>
      <c r="C5">
        <v>0.53440635666666658</v>
      </c>
      <c r="E5">
        <v>4081758.9999999991</v>
      </c>
      <c r="F5">
        <v>7.18</v>
      </c>
      <c r="I5">
        <v>4.1924171527777769E-3</v>
      </c>
      <c r="J5">
        <v>7.3429488142666933E-3</v>
      </c>
      <c r="K5">
        <v>0.38463268548701729</v>
      </c>
      <c r="L5">
        <v>5.8524992463370842E-5</v>
      </c>
      <c r="M5">
        <v>1.2481094123773921E-3</v>
      </c>
      <c r="N5">
        <v>2.5438107947984769E-2</v>
      </c>
      <c r="O5">
        <v>2.001007797311297E-2</v>
      </c>
    </row>
    <row r="6" spans="1:15" x14ac:dyDescent="0.25">
      <c r="A6" t="s">
        <v>16</v>
      </c>
      <c r="B6">
        <v>0.66466666666666674</v>
      </c>
      <c r="C6">
        <v>0.73809406666666666</v>
      </c>
      <c r="E6">
        <v>5627059.0000000009</v>
      </c>
      <c r="F6">
        <v>7.18</v>
      </c>
      <c r="I6">
        <v>4.2434939583333347E-3</v>
      </c>
      <c r="J6">
        <v>7.4324089884629119E-3</v>
      </c>
      <c r="K6">
        <v>0.26543318943122102</v>
      </c>
      <c r="L6">
        <v>5.9238010646261221E-5</v>
      </c>
      <c r="M6">
        <v>8.6131437755213947E-4</v>
      </c>
      <c r="N6">
        <v>2.5748023981149459E-2</v>
      </c>
      <c r="O6">
        <v>1.3808859770837321E-2</v>
      </c>
    </row>
    <row r="7" spans="1:15" x14ac:dyDescent="0.25">
      <c r="A7" t="s">
        <v>17</v>
      </c>
      <c r="B7">
        <v>0.82450000000000001</v>
      </c>
      <c r="C7">
        <v>0.92770434999999996</v>
      </c>
      <c r="E7">
        <v>7065559</v>
      </c>
      <c r="F7">
        <v>7.28</v>
      </c>
      <c r="I7">
        <v>3.9502142361111103E-3</v>
      </c>
      <c r="J7">
        <v>6.9187344398523856E-3</v>
      </c>
      <c r="K7">
        <v>0.18875035526071199</v>
      </c>
      <c r="L7">
        <v>5.5143906241277893E-5</v>
      </c>
      <c r="M7">
        <v>6.1248329608852993E-4</v>
      </c>
      <c r="N7">
        <v>2.396850611330064E-2</v>
      </c>
      <c r="O7">
        <v>9.8195225437935491E-3</v>
      </c>
    </row>
    <row r="8" spans="1:15" x14ac:dyDescent="0.25">
      <c r="A8" t="s">
        <v>18</v>
      </c>
      <c r="B8">
        <v>0.93666666666666665</v>
      </c>
      <c r="C8">
        <v>1.060767666666667</v>
      </c>
      <c r="E8">
        <v>8075059</v>
      </c>
      <c r="F8">
        <v>7.41</v>
      </c>
      <c r="I8">
        <v>2.7721524305555538E-3</v>
      </c>
      <c r="J8">
        <v>4.8553788091977631E-3</v>
      </c>
      <c r="K8">
        <v>0.1109653011407486</v>
      </c>
      <c r="L8">
        <v>3.8698486861710128E-5</v>
      </c>
      <c r="M8">
        <v>3.6007557866720802E-4</v>
      </c>
      <c r="N8">
        <v>1.6820442767728181E-2</v>
      </c>
      <c r="O8">
        <v>5.7728435775676852E-3</v>
      </c>
    </row>
    <row r="9" spans="1:15" x14ac:dyDescent="0.25">
      <c r="A9" t="s">
        <v>19</v>
      </c>
      <c r="B9">
        <v>1.1240000000000001</v>
      </c>
      <c r="C9">
        <v>1.2830012</v>
      </c>
      <c r="E9">
        <v>9761058.9999999981</v>
      </c>
      <c r="F9">
        <v>7.49</v>
      </c>
      <c r="I9">
        <v>4.6298652777777742E-3</v>
      </c>
      <c r="J9">
        <v>8.1091319190762026E-3</v>
      </c>
      <c r="K9">
        <v>0.15723279902295989</v>
      </c>
      <c r="L9">
        <v>6.4631648191028479E-5</v>
      </c>
      <c r="M9">
        <v>5.1021076419056151E-4</v>
      </c>
      <c r="N9">
        <v>2.8092388812669351E-2</v>
      </c>
      <c r="O9">
        <v>8.1798575292593659E-3</v>
      </c>
    </row>
    <row r="10" spans="1:15" x14ac:dyDescent="0.25">
      <c r="A10" t="s">
        <v>20</v>
      </c>
      <c r="B10">
        <v>1.1593333333333331</v>
      </c>
      <c r="C10">
        <v>1.3249171333333329</v>
      </c>
      <c r="E10">
        <v>10079059</v>
      </c>
      <c r="F10">
        <v>7.56</v>
      </c>
      <c r="I10">
        <v>8.7324861111111318E-4</v>
      </c>
      <c r="J10">
        <v>1.5294803975481851E-3</v>
      </c>
      <c r="K10">
        <v>2.6652226109805909E-2</v>
      </c>
      <c r="L10">
        <v>1.219031086877053E-5</v>
      </c>
      <c r="M10">
        <v>8.6484834814128233E-5</v>
      </c>
      <c r="N10">
        <v>5.2985644379767976E-3</v>
      </c>
      <c r="O10">
        <v>1.3865517485571429E-3</v>
      </c>
    </row>
    <row r="11" spans="1:15" x14ac:dyDescent="0.25">
      <c r="A11" t="s">
        <v>21</v>
      </c>
      <c r="B11">
        <v>1.1859999999999999</v>
      </c>
      <c r="C11">
        <v>1.3565518000000001</v>
      </c>
      <c r="D11">
        <v>0.14000000000000001</v>
      </c>
      <c r="E11">
        <v>10319059</v>
      </c>
      <c r="F11">
        <v>7.34</v>
      </c>
      <c r="G11">
        <v>0.64900000000000002</v>
      </c>
      <c r="H11">
        <v>0.11600000000000001</v>
      </c>
      <c r="I11">
        <v>6.5905555555555628E-4</v>
      </c>
      <c r="J11">
        <v>1.154324828338251E-3</v>
      </c>
      <c r="K11">
        <v>1.9563151961681069E-2</v>
      </c>
      <c r="L11">
        <v>9.2002346179400153E-6</v>
      </c>
      <c r="M11">
        <v>6.3481225128402517E-5</v>
      </c>
      <c r="N11">
        <v>3.9989165569636166E-3</v>
      </c>
      <c r="O11">
        <v>1.017750729263775E-3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10"/>
  <sheetViews>
    <sheetView workbookViewId="0">
      <selection activeCell="O9" sqref="O9"/>
    </sheetView>
  </sheetViews>
  <sheetFormatPr defaultRowHeight="15" x14ac:dyDescent="0.25"/>
  <cols>
    <col min="1" max="1" width="11.7109375" customWidth="1"/>
    <col min="2" max="5" width="22.7109375" customWidth="1"/>
    <col min="6" max="7" width="21.7109375" customWidth="1"/>
    <col min="8" max="9" width="7.7109375" customWidth="1"/>
    <col min="10" max="10" width="13.140625" bestFit="1" customWidth="1"/>
    <col min="11" max="11" width="13.140625" customWidth="1"/>
    <col min="12" max="13" width="7.7109375" customWidth="1"/>
    <col min="14" max="16" width="26.7109375" customWidth="1"/>
    <col min="17" max="17" width="29.7109375" customWidth="1"/>
    <col min="18" max="18" width="32.7109375" customWidth="1"/>
    <col min="19" max="19" width="35.7109375" customWidth="1"/>
    <col min="20" max="20" width="32.7109375" customWidth="1"/>
    <col min="21" max="21" width="35.7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3" t="s">
        <v>69</v>
      </c>
      <c r="E1" s="3" t="s">
        <v>81</v>
      </c>
      <c r="F1" s="1" t="s">
        <v>3</v>
      </c>
      <c r="G1" s="1" t="s">
        <v>82</v>
      </c>
      <c r="H1" s="1" t="s">
        <v>4</v>
      </c>
      <c r="I1" s="1" t="s">
        <v>83</v>
      </c>
      <c r="J1" s="1" t="s">
        <v>70</v>
      </c>
      <c r="K1" s="1" t="s">
        <v>84</v>
      </c>
      <c r="L1" s="1" t="s">
        <v>71</v>
      </c>
      <c r="M1" s="1" t="s">
        <v>85</v>
      </c>
      <c r="N1" s="1" t="s">
        <v>5</v>
      </c>
      <c r="O1" s="1" t="s">
        <v>86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</row>
    <row r="2" spans="1:21" x14ac:dyDescent="0.25">
      <c r="A2" t="s">
        <v>12</v>
      </c>
      <c r="B2">
        <v>0.12766666666666671</v>
      </c>
      <c r="C2">
        <v>0.1010509666666667</v>
      </c>
      <c r="F2">
        <v>794059</v>
      </c>
      <c r="H2">
        <v>7.08</v>
      </c>
      <c r="N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13</v>
      </c>
      <c r="B3">
        <v>0.18233333333333329</v>
      </c>
      <c r="C3">
        <v>0.16590203333333331</v>
      </c>
      <c r="F3">
        <v>1286059</v>
      </c>
      <c r="H3">
        <v>6.54</v>
      </c>
      <c r="N3">
        <v>1.3510638888888881E-3</v>
      </c>
      <c r="P3">
        <v>2.3515142292769272E-3</v>
      </c>
      <c r="Q3">
        <v>0.40030993293229988</v>
      </c>
      <c r="R3">
        <v>2.3575601208471249E-5</v>
      </c>
      <c r="S3">
        <v>1.633981509456198E-3</v>
      </c>
      <c r="T3">
        <v>9.6111891041504704E-3</v>
      </c>
      <c r="U3">
        <v>2.4570509735751141E-2</v>
      </c>
    </row>
    <row r="4" spans="1:21" x14ac:dyDescent="0.25">
      <c r="A4" t="s">
        <v>14</v>
      </c>
      <c r="B4">
        <v>0.28999999999999998</v>
      </c>
      <c r="C4">
        <v>0.29362700000000003</v>
      </c>
      <c r="F4">
        <v>2255059</v>
      </c>
      <c r="H4">
        <v>6.96</v>
      </c>
      <c r="N4">
        <v>2.660936805555555E-3</v>
      </c>
      <c r="P4">
        <v>4.631335951563704E-3</v>
      </c>
      <c r="Q4">
        <v>0.45801203603970531</v>
      </c>
      <c r="R4">
        <v>4.6432434087415947E-5</v>
      </c>
      <c r="S4">
        <v>1.869509438637462E-3</v>
      </c>
      <c r="T4">
        <v>1.8929354150247581E-2</v>
      </c>
      <c r="U4">
        <v>2.811219074223667E-2</v>
      </c>
    </row>
    <row r="5" spans="1:21" x14ac:dyDescent="0.25">
      <c r="A5" t="s">
        <v>15</v>
      </c>
      <c r="B5">
        <v>0.39566666666666672</v>
      </c>
      <c r="C5">
        <v>0.41897936666666658</v>
      </c>
      <c r="F5">
        <v>3206059</v>
      </c>
      <c r="H5">
        <v>6.96</v>
      </c>
      <c r="N5">
        <v>2.6115076388888892E-3</v>
      </c>
      <c r="P5">
        <v>4.5453049431755238E-3</v>
      </c>
      <c r="Q5">
        <v>0.28986574017240779</v>
      </c>
      <c r="R5">
        <v>4.5569912091984083E-5</v>
      </c>
      <c r="S5">
        <v>1.183171389720799E-3</v>
      </c>
      <c r="T5">
        <v>1.8577725280583539E-2</v>
      </c>
      <c r="U5">
        <v>1.779158698060922E-2</v>
      </c>
    </row>
    <row r="6" spans="1:21" x14ac:dyDescent="0.25">
      <c r="A6" t="s">
        <v>16</v>
      </c>
      <c r="B6">
        <v>0.51400000000000001</v>
      </c>
      <c r="C6">
        <v>0.55935819999999992</v>
      </c>
      <c r="F6">
        <v>4271059</v>
      </c>
      <c r="H6">
        <v>7.2</v>
      </c>
      <c r="N6">
        <v>2.9245590277777768E-3</v>
      </c>
      <c r="P6">
        <v>5.090167996300664E-3</v>
      </c>
      <c r="Q6">
        <v>0.23644326463879919</v>
      </c>
      <c r="R6">
        <v>5.1032551396385943E-5</v>
      </c>
      <c r="S6">
        <v>9.6511200615297913E-4</v>
      </c>
      <c r="T6">
        <v>2.0804708121789129E-2</v>
      </c>
      <c r="U6">
        <v>1.4512584020099511E-2</v>
      </c>
    </row>
    <row r="7" spans="1:21" x14ac:dyDescent="0.25">
      <c r="A7" t="s">
        <v>17</v>
      </c>
      <c r="B7">
        <v>0.64033333333333331</v>
      </c>
      <c r="C7">
        <v>0.70922743333333327</v>
      </c>
      <c r="F7">
        <v>5408059</v>
      </c>
      <c r="H7">
        <v>7.16</v>
      </c>
      <c r="N7">
        <v>3.122275694444445E-3</v>
      </c>
      <c r="P7">
        <v>5.4342920298533874E-3</v>
      </c>
      <c r="Q7">
        <v>0.19467345892634</v>
      </c>
      <c r="R7">
        <v>5.4482639378113467E-5</v>
      </c>
      <c r="S7">
        <v>7.9461638620222769E-4</v>
      </c>
      <c r="T7">
        <v>2.221122360044531E-2</v>
      </c>
      <c r="U7">
        <v>1.194880697264868E-2</v>
      </c>
    </row>
    <row r="8" spans="1:21" x14ac:dyDescent="0.25">
      <c r="A8" t="s">
        <v>18</v>
      </c>
      <c r="B8">
        <v>0.67433333333333334</v>
      </c>
      <c r="C8">
        <v>0.74956163333333325</v>
      </c>
      <c r="F8">
        <v>5714059</v>
      </c>
      <c r="G8">
        <f>E8*C8</f>
        <v>0</v>
      </c>
      <c r="H8">
        <v>7.12</v>
      </c>
      <c r="K8">
        <f>I8*C8</f>
        <v>0</v>
      </c>
      <c r="N8">
        <v>8.4029583333333302E-4</v>
      </c>
      <c r="O8">
        <f>M8*C8</f>
        <v>0</v>
      </c>
      <c r="P8">
        <v>1.462527142599064E-3</v>
      </c>
      <c r="Q8">
        <v>4.5561183439692732E-2</v>
      </c>
      <c r="R8">
        <v>1.466287392234188E-5</v>
      </c>
      <c r="S8">
        <v>1.859712317005887E-4</v>
      </c>
      <c r="T8">
        <v>5.9776907842887077E-3</v>
      </c>
      <c r="U8">
        <v>2.7964869446960158E-3</v>
      </c>
    </row>
    <row r="9" spans="1:21" x14ac:dyDescent="0.25">
      <c r="A9" t="s">
        <v>19</v>
      </c>
      <c r="B9">
        <v>0.70266666666666655</v>
      </c>
      <c r="C9">
        <v>0.78317346666666643</v>
      </c>
      <c r="F9">
        <v>5969058.9999999991</v>
      </c>
      <c r="H9">
        <v>7.08</v>
      </c>
      <c r="N9">
        <v>7.0024652777777446E-4</v>
      </c>
      <c r="P9">
        <v>1.218772618832548E-3</v>
      </c>
      <c r="Q9">
        <v>3.6135922566472779E-2</v>
      </c>
      <c r="R9">
        <v>1.2219061601951511E-5</v>
      </c>
      <c r="S9">
        <v>1.4749928603631019E-4</v>
      </c>
      <c r="T9">
        <v>4.9814089869072344E-3</v>
      </c>
      <c r="U9">
        <v>2.217976533147945E-3</v>
      </c>
    </row>
    <row r="10" spans="1:21" x14ac:dyDescent="0.25">
      <c r="A10" t="s">
        <v>20</v>
      </c>
      <c r="B10">
        <v>0.69833333333333325</v>
      </c>
      <c r="C10">
        <v>0.77803283333333317</v>
      </c>
      <c r="D10">
        <v>0.159</v>
      </c>
      <c r="F10">
        <v>5930058.9999999991</v>
      </c>
      <c r="H10">
        <v>7.4</v>
      </c>
      <c r="J10">
        <v>0.56499999999999995</v>
      </c>
      <c r="L10">
        <v>9.4E-2</v>
      </c>
      <c r="N10">
        <v>-1.070965277777762E-4</v>
      </c>
      <c r="P10">
        <v>-1.8640051817438779E-4</v>
      </c>
      <c r="Q10">
        <v>-5.4258824583701057E-3</v>
      </c>
      <c r="R10">
        <v>-1.8687976567690349E-6</v>
      </c>
      <c r="S10">
        <v>-2.2147318565185011E-5</v>
      </c>
      <c r="T10">
        <v>-7.6186255093874567E-4</v>
      </c>
      <c r="U10">
        <v>-3.3303369914373438E-4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0"/>
  <sheetViews>
    <sheetView workbookViewId="0">
      <selection activeCell="I14" sqref="I14"/>
    </sheetView>
  </sheetViews>
  <sheetFormatPr defaultRowHeight="15" x14ac:dyDescent="0.25"/>
  <cols>
    <col min="1" max="1" width="11.7109375" customWidth="1"/>
    <col min="2" max="4" width="22.7109375" customWidth="1"/>
    <col min="5" max="5" width="21.7109375" customWidth="1"/>
    <col min="6" max="6" width="7.7109375" customWidth="1"/>
    <col min="7" max="7" width="13.140625" bestFit="1" customWidth="1"/>
    <col min="8" max="8" width="7.7109375" customWidth="1"/>
    <col min="9" max="9" width="24.7109375" customWidth="1"/>
    <col min="10" max="10" width="26.7109375" customWidth="1"/>
    <col min="11" max="11" width="29.7109375" customWidth="1"/>
    <col min="12" max="12" width="32.7109375" customWidth="1"/>
    <col min="13" max="13" width="35.7109375" customWidth="1"/>
    <col min="14" max="14" width="32.7109375" customWidth="1"/>
    <col min="15" max="15" width="35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3" t="s">
        <v>69</v>
      </c>
      <c r="E1" s="1" t="s">
        <v>3</v>
      </c>
      <c r="F1" s="1" t="s">
        <v>4</v>
      </c>
      <c r="G1" s="1" t="s">
        <v>70</v>
      </c>
      <c r="H1" s="1" t="s">
        <v>71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5">
      <c r="A2" t="s">
        <v>12</v>
      </c>
      <c r="B2">
        <v>0.11933333333333331</v>
      </c>
      <c r="C2">
        <v>9.1165133333333315E-2</v>
      </c>
      <c r="E2">
        <v>719059</v>
      </c>
      <c r="F2">
        <v>7.05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13</v>
      </c>
      <c r="B3">
        <v>0.17100000000000001</v>
      </c>
      <c r="C3">
        <v>0.15245729999999999</v>
      </c>
      <c r="E3">
        <v>1184059</v>
      </c>
      <c r="F3">
        <v>6.52</v>
      </c>
      <c r="I3">
        <v>1.2769201388888891E-3</v>
      </c>
      <c r="J3">
        <v>2.2271465960982252E-3</v>
      </c>
      <c r="K3">
        <v>0.41544648492549358</v>
      </c>
      <c r="L3">
        <v>1.7825454572258761E-5</v>
      </c>
      <c r="M3">
        <v>1.3537625752952E-3</v>
      </c>
      <c r="N3">
        <v>8.2822388173319633E-3</v>
      </c>
      <c r="O3">
        <v>2.3200765922667E-2</v>
      </c>
    </row>
    <row r="4" spans="1:15" x14ac:dyDescent="0.25">
      <c r="A4" t="s">
        <v>14</v>
      </c>
      <c r="B4">
        <v>0.27566666666666673</v>
      </c>
      <c r="C4">
        <v>0.27662336666666659</v>
      </c>
      <c r="E4">
        <v>2126059</v>
      </c>
      <c r="F4">
        <v>6.98</v>
      </c>
      <c r="I4">
        <v>2.5867930555555549E-3</v>
      </c>
      <c r="J4">
        <v>4.5117679430635004E-3</v>
      </c>
      <c r="K4">
        <v>0.47784975604929819</v>
      </c>
      <c r="L4">
        <v>3.6110920875414522E-5</v>
      </c>
      <c r="M4">
        <v>1.557108171151082E-3</v>
      </c>
      <c r="N4">
        <v>1.6778212829949912E-2</v>
      </c>
      <c r="O4">
        <v>2.6685700176983199E-2</v>
      </c>
    </row>
    <row r="5" spans="1:15" x14ac:dyDescent="0.25">
      <c r="A5" t="s">
        <v>15</v>
      </c>
      <c r="B5">
        <v>0.36266666666666669</v>
      </c>
      <c r="C5">
        <v>0.37983146666666667</v>
      </c>
      <c r="E5">
        <v>2909059</v>
      </c>
      <c r="F5">
        <v>7.07</v>
      </c>
      <c r="I5">
        <v>2.150168750000001E-3</v>
      </c>
      <c r="J5">
        <v>3.7502274940750761E-3</v>
      </c>
      <c r="K5">
        <v>0.25961891125873482</v>
      </c>
      <c r="L5">
        <v>3.0015765441029269E-5</v>
      </c>
      <c r="M5">
        <v>8.4598709738509974E-4</v>
      </c>
      <c r="N5">
        <v>1.39462214924106E-2</v>
      </c>
      <c r="O5">
        <v>1.449851619346784E-2</v>
      </c>
    </row>
    <row r="6" spans="1:15" x14ac:dyDescent="0.25">
      <c r="A6" t="s">
        <v>16</v>
      </c>
      <c r="B6">
        <v>0.4985</v>
      </c>
      <c r="C6">
        <v>0.54097054999999994</v>
      </c>
      <c r="E6">
        <v>4131559</v>
      </c>
      <c r="F6">
        <v>7.18</v>
      </c>
      <c r="I6">
        <v>3.3570642361111101E-3</v>
      </c>
      <c r="J6">
        <v>5.8552402445808133E-3</v>
      </c>
      <c r="K6">
        <v>0.28897616188328179</v>
      </c>
      <c r="L6">
        <v>4.6863695085131883E-5</v>
      </c>
      <c r="M6">
        <v>9.416498329025292E-4</v>
      </c>
      <c r="N6">
        <v>2.1774273019759829E-2</v>
      </c>
      <c r="O6">
        <v>1.6137982946918251E-2</v>
      </c>
    </row>
    <row r="7" spans="1:15" x14ac:dyDescent="0.25">
      <c r="A7" t="s">
        <v>17</v>
      </c>
      <c r="B7">
        <v>0.58333333333333337</v>
      </c>
      <c r="C7">
        <v>0.64160833333333334</v>
      </c>
      <c r="E7">
        <v>4895059</v>
      </c>
      <c r="F7">
        <v>7.09</v>
      </c>
      <c r="I7">
        <v>2.0966204861111119E-3</v>
      </c>
      <c r="J7">
        <v>3.6568310239161188E-3</v>
      </c>
      <c r="K7">
        <v>0.14052653380187921</v>
      </c>
      <c r="L7">
        <v>2.926824637832166E-5</v>
      </c>
      <c r="M7">
        <v>4.5791592708037382E-4</v>
      </c>
      <c r="N7">
        <v>1.3598901800070879E-2</v>
      </c>
      <c r="O7">
        <v>7.847757376610991E-3</v>
      </c>
    </row>
    <row r="8" spans="1:15" x14ac:dyDescent="0.25">
      <c r="A8" t="s">
        <v>18</v>
      </c>
      <c r="B8">
        <v>0.62733333333333341</v>
      </c>
      <c r="C8">
        <v>0.69380553333333339</v>
      </c>
      <c r="E8">
        <v>5291059.0000000009</v>
      </c>
      <c r="F8">
        <v>7.02</v>
      </c>
      <c r="I8">
        <v>1.087441666666668E-3</v>
      </c>
      <c r="J8">
        <v>1.896666778612683E-3</v>
      </c>
      <c r="K8">
        <v>6.4544422136314963E-2</v>
      </c>
      <c r="L8">
        <v>1.5180387119601021E-5</v>
      </c>
      <c r="M8">
        <v>2.1032269209804159E-4</v>
      </c>
      <c r="N8">
        <v>7.0532614444375509E-3</v>
      </c>
      <c r="O8">
        <v>3.604507641620818E-3</v>
      </c>
    </row>
    <row r="9" spans="1:15" x14ac:dyDescent="0.25">
      <c r="A9" t="s">
        <v>19</v>
      </c>
      <c r="B9">
        <v>0.64900000000000002</v>
      </c>
      <c r="C9">
        <v>0.7195087</v>
      </c>
      <c r="E9">
        <v>5486059</v>
      </c>
      <c r="F9">
        <v>7.06</v>
      </c>
      <c r="I9">
        <v>5.3548263888888775E-4</v>
      </c>
      <c r="J9">
        <v>9.3396470158957595E-4</v>
      </c>
      <c r="K9">
        <v>3.0031380129765192E-2</v>
      </c>
      <c r="L9">
        <v>7.4751906270762372E-6</v>
      </c>
      <c r="M9">
        <v>9.7859435521355253E-5</v>
      </c>
      <c r="N9">
        <v>3.4731969233972671E-3</v>
      </c>
      <c r="O9">
        <v>1.677113770381931E-3</v>
      </c>
    </row>
    <row r="10" spans="1:15" x14ac:dyDescent="0.25">
      <c r="A10" t="s">
        <v>20</v>
      </c>
      <c r="B10">
        <v>0.65866666666666662</v>
      </c>
      <c r="C10">
        <v>0.7309762666666666</v>
      </c>
      <c r="D10">
        <v>0.16900000000000001</v>
      </c>
      <c r="E10">
        <v>5573059</v>
      </c>
      <c r="F10">
        <v>7.43</v>
      </c>
      <c r="G10">
        <v>0.72699999999999998</v>
      </c>
      <c r="H10">
        <v>0.10199999999999999</v>
      </c>
      <c r="I10">
        <v>2.3890763888888741E-4</v>
      </c>
      <c r="J10">
        <v>4.1669194378611682E-4</v>
      </c>
      <c r="K10">
        <v>1.305525722906555E-2</v>
      </c>
      <c r="L10">
        <v>3.3350850490032309E-6</v>
      </c>
      <c r="M10">
        <v>4.2541504836009562E-5</v>
      </c>
      <c r="N10">
        <v>1.54958016582339E-3</v>
      </c>
      <c r="O10">
        <v>7.2907577274622219E-4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1"/>
  <sheetViews>
    <sheetView workbookViewId="0">
      <selection activeCell="H4" sqref="H4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0.14299999999999999</v>
      </c>
      <c r="C2">
        <v>0.1192409</v>
      </c>
      <c r="D2">
        <v>6.3E-3</v>
      </c>
      <c r="F2">
        <f>D2*C2</f>
        <v>7.5121767000000002E-4</v>
      </c>
      <c r="H2">
        <v>4.0000000000000002E-4</v>
      </c>
      <c r="J2">
        <f>H2*C2</f>
        <v>4.7696360000000004E-5</v>
      </c>
      <c r="L2">
        <v>8.4000000000000003E-4</v>
      </c>
      <c r="S2">
        <v>932059</v>
      </c>
      <c r="T2">
        <v>7.08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0.17199999999999999</v>
      </c>
      <c r="C3">
        <v>0.15364359999999999</v>
      </c>
      <c r="S3">
        <v>1193059</v>
      </c>
      <c r="T3">
        <v>6.54</v>
      </c>
      <c r="U3">
        <v>7.1672291666666688E-4</v>
      </c>
      <c r="V3">
        <v>1.2999738162235029E-3</v>
      </c>
      <c r="W3">
        <v>0.2164907265371665</v>
      </c>
      <c r="X3">
        <v>1.25065689337622E-5</v>
      </c>
      <c r="Y3">
        <v>8.4796607938536592E-4</v>
      </c>
      <c r="Z3">
        <v>5.6984560936731484E-3</v>
      </c>
      <c r="AA3">
        <v>1.4251159085317671E-2</v>
      </c>
    </row>
    <row r="4" spans="1:27" x14ac:dyDescent="0.25">
      <c r="A4" t="s">
        <v>14</v>
      </c>
      <c r="B4">
        <v>0.26500000000000001</v>
      </c>
      <c r="C4">
        <v>0.26396950000000002</v>
      </c>
      <c r="S4">
        <v>2030059</v>
      </c>
      <c r="T4">
        <v>6.96</v>
      </c>
      <c r="U4">
        <v>2.2984562499999989E-3</v>
      </c>
      <c r="V4">
        <v>4.1688815485788188E-3</v>
      </c>
      <c r="W4">
        <v>0.45365844861180399</v>
      </c>
      <c r="X4">
        <v>4.0107272787582203E-5</v>
      </c>
      <c r="Y4">
        <v>1.7769212668024229E-3</v>
      </c>
      <c r="Z4">
        <v>1.8274359196951809E-2</v>
      </c>
      <c r="AA4">
        <v>2.986344415290838E-2</v>
      </c>
    </row>
    <row r="5" spans="1:27" x14ac:dyDescent="0.25">
      <c r="A5" t="s">
        <v>15</v>
      </c>
      <c r="B5">
        <v>0.36249999999999999</v>
      </c>
      <c r="C5">
        <v>0.37963374999999999</v>
      </c>
      <c r="S5">
        <v>2907559</v>
      </c>
      <c r="T5">
        <v>6.96</v>
      </c>
      <c r="U5">
        <v>2.4096718749999999E-3</v>
      </c>
      <c r="V5">
        <v>4.3706016235100526E-3</v>
      </c>
      <c r="W5">
        <v>0.30860755615753221</v>
      </c>
      <c r="X5">
        <v>4.2047947277303933E-5</v>
      </c>
      <c r="Y5">
        <v>1.208775745960997E-3</v>
      </c>
      <c r="Z5">
        <v>1.9158602383901099E-2</v>
      </c>
      <c r="AA5">
        <v>2.031502895333976E-2</v>
      </c>
    </row>
    <row r="6" spans="1:27" x14ac:dyDescent="0.25">
      <c r="A6" t="s">
        <v>16</v>
      </c>
      <c r="B6">
        <v>0.57199999999999995</v>
      </c>
      <c r="C6">
        <v>0.62816359999999993</v>
      </c>
      <c r="S6">
        <v>4793059</v>
      </c>
      <c r="T6">
        <v>7.2</v>
      </c>
      <c r="U6">
        <v>5.1777052083333318E-3</v>
      </c>
      <c r="V6">
        <v>9.3911901551318542E-3</v>
      </c>
      <c r="W6">
        <v>0.42347812689520958</v>
      </c>
      <c r="X6">
        <v>9.0349179021488929E-5</v>
      </c>
      <c r="Y6">
        <v>1.6587088634816931E-3</v>
      </c>
      <c r="Z6">
        <v>4.1166432814638748E-2</v>
      </c>
      <c r="AA6">
        <v>2.7876732883982881E-2</v>
      </c>
    </row>
    <row r="7" spans="1:27" x14ac:dyDescent="0.25">
      <c r="A7" t="s">
        <v>17</v>
      </c>
      <c r="B7">
        <v>0.64250000000000007</v>
      </c>
      <c r="C7">
        <v>0.71179775000000001</v>
      </c>
      <c r="S7">
        <v>5427559.0000000009</v>
      </c>
      <c r="T7">
        <v>7.16</v>
      </c>
      <c r="U7">
        <v>1.742378125000002E-3</v>
      </c>
      <c r="V7">
        <v>3.1602811739226571E-3</v>
      </c>
      <c r="W7">
        <v>0.107180804735951</v>
      </c>
      <c r="X7">
        <v>3.040390033897364E-5</v>
      </c>
      <c r="Y7">
        <v>4.1981330208021561E-4</v>
      </c>
      <c r="Z7">
        <v>1.3853143262205421E-2</v>
      </c>
      <c r="AA7">
        <v>7.0555017465017342E-3</v>
      </c>
    </row>
    <row r="8" spans="1:27" x14ac:dyDescent="0.25">
      <c r="A8" t="s">
        <v>18</v>
      </c>
      <c r="B8">
        <v>0.65499999999999992</v>
      </c>
      <c r="C8">
        <v>0.72662649999999984</v>
      </c>
      <c r="S8">
        <v>5540058.9999999991</v>
      </c>
      <c r="T8">
        <v>7.12</v>
      </c>
      <c r="U8">
        <v>3.089322916666632E-4</v>
      </c>
      <c r="V8">
        <v>5.6033354147564166E-4</v>
      </c>
      <c r="W8">
        <v>1.7702849820981591E-2</v>
      </c>
      <c r="X8">
        <v>5.3907624714491613E-6</v>
      </c>
      <c r="Y8">
        <v>6.9339765248875777E-5</v>
      </c>
      <c r="Z8">
        <v>2.4562310748590878E-3</v>
      </c>
      <c r="AA8">
        <v>1.165343814479667E-3</v>
      </c>
    </row>
    <row r="9" spans="1:27" x14ac:dyDescent="0.25">
      <c r="A9" t="s">
        <v>19</v>
      </c>
      <c r="B9">
        <v>0.71099999999999997</v>
      </c>
      <c r="C9">
        <v>0.79305929999999991</v>
      </c>
      <c r="S9">
        <v>6044059</v>
      </c>
      <c r="T9">
        <v>7.08</v>
      </c>
      <c r="U9">
        <v>1.3840166666666679E-3</v>
      </c>
      <c r="V9">
        <v>2.5102942658109051E-3</v>
      </c>
      <c r="W9">
        <v>7.5067921260569506E-2</v>
      </c>
      <c r="X9">
        <v>2.4150615872092539E-5</v>
      </c>
      <c r="Y9">
        <v>2.9403130516080731E-4</v>
      </c>
      <c r="Z9">
        <v>1.1003915215368851E-2</v>
      </c>
      <c r="AA9">
        <v>4.9415737348214592E-3</v>
      </c>
    </row>
    <row r="10" spans="1:27" x14ac:dyDescent="0.25">
      <c r="A10" t="s">
        <v>20</v>
      </c>
      <c r="B10">
        <v>0.71099999999999997</v>
      </c>
      <c r="C10">
        <v>0.79305929999999991</v>
      </c>
      <c r="S10">
        <v>6044059</v>
      </c>
      <c r="T10">
        <v>7.03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21</v>
      </c>
      <c r="B11">
        <v>0.7553333333333333</v>
      </c>
      <c r="C11">
        <v>0.84565193333333322</v>
      </c>
      <c r="D11">
        <v>7.5072277612103274E-3</v>
      </c>
      <c r="E11">
        <v>5.0975793356980469E-4</v>
      </c>
      <c r="F11">
        <f>D11*C11</f>
        <v>6.3485016702411841E-3</v>
      </c>
      <c r="G11">
        <f>E11*C11</f>
        <v>4.3107778205531019E-4</v>
      </c>
      <c r="H11">
        <v>6.0399945525122607E-4</v>
      </c>
      <c r="I11">
        <v>1.1801774131724426E-4</v>
      </c>
      <c r="J11">
        <f>H11*C11</f>
        <v>5.1077330706547944E-4</v>
      </c>
      <c r="K11">
        <f>I11*C11</f>
        <v>9.9801931112560808E-5</v>
      </c>
      <c r="L11">
        <v>9.5805061522468771E-4</v>
      </c>
      <c r="M11">
        <v>1.0669663340174128E-4</v>
      </c>
      <c r="N11">
        <f>L11*C11</f>
        <v>8.1017735499594652E-4</v>
      </c>
      <c r="O11">
        <f>M11*C11</f>
        <v>9.0228214316340408E-5</v>
      </c>
      <c r="P11">
        <v>0.156</v>
      </c>
      <c r="Q11">
        <v>0.432</v>
      </c>
      <c r="R11">
        <v>0.10299999999999999</v>
      </c>
      <c r="S11">
        <v>6443059</v>
      </c>
      <c r="T11">
        <v>7.12</v>
      </c>
      <c r="U11">
        <v>1.095679861111111E-3</v>
      </c>
      <c r="V11">
        <v>1.9873162937669628E-3</v>
      </c>
      <c r="W11">
        <v>5.5112247698046291E-2</v>
      </c>
      <c r="X11">
        <v>1.911923756540656E-5</v>
      </c>
      <c r="Y11">
        <v>2.158675216908399E-4</v>
      </c>
      <c r="Z11">
        <v>8.7114328788336567E-3</v>
      </c>
      <c r="AA11">
        <v>3.627930960633794E-3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9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0.14399999999999999</v>
      </c>
      <c r="C2">
        <v>0.1204272</v>
      </c>
      <c r="D2">
        <v>6.3E-3</v>
      </c>
      <c r="F2">
        <f>D2*C2</f>
        <v>7.5869136E-4</v>
      </c>
      <c r="H2">
        <v>4.0000000000000002E-4</v>
      </c>
      <c r="J2">
        <f>H2*C2</f>
        <v>4.8170880000000002E-5</v>
      </c>
      <c r="L2">
        <v>8.4000000000000003E-4</v>
      </c>
      <c r="S2">
        <v>941059</v>
      </c>
      <c r="T2">
        <v>7.08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0.23300000000000001</v>
      </c>
      <c r="C3">
        <v>0.22600790000000001</v>
      </c>
      <c r="S3">
        <v>1742059</v>
      </c>
      <c r="T3">
        <v>6.54</v>
      </c>
      <c r="U3">
        <v>2.1995979166666668E-3</v>
      </c>
      <c r="V3">
        <v>3.973455321103353E-3</v>
      </c>
      <c r="W3">
        <v>0.52123072470096621</v>
      </c>
      <c r="X3">
        <v>3.8382228796718448E-5</v>
      </c>
      <c r="Y3">
        <v>2.0498754275817721E-3</v>
      </c>
      <c r="Z3">
        <v>1.74883652529969E-2</v>
      </c>
      <c r="AA3">
        <v>3.4450789405073907E-2</v>
      </c>
    </row>
    <row r="4" spans="1:27" x14ac:dyDescent="0.25">
      <c r="A4" t="s">
        <v>14</v>
      </c>
      <c r="B4">
        <v>0.39100000000000001</v>
      </c>
      <c r="C4">
        <v>0.41344330000000001</v>
      </c>
      <c r="S4">
        <v>3164059</v>
      </c>
      <c r="T4">
        <v>6.96</v>
      </c>
      <c r="U4">
        <v>3.904904166666666E-3</v>
      </c>
      <c r="V4">
        <v>7.0539993340935922E-3</v>
      </c>
      <c r="W4">
        <v>0.50131600349242189</v>
      </c>
      <c r="X4">
        <v>6.8139237639118147E-5</v>
      </c>
      <c r="Y4">
        <v>1.9715556054416689E-3</v>
      </c>
      <c r="Z4">
        <v>3.1046760786219211E-2</v>
      </c>
      <c r="AA4">
        <v>3.3134524200619721E-2</v>
      </c>
    </row>
    <row r="5" spans="1:27" x14ac:dyDescent="0.25">
      <c r="A5" t="s">
        <v>15</v>
      </c>
      <c r="B5">
        <v>0.48094999999999999</v>
      </c>
      <c r="C5">
        <v>0.5201509849999999</v>
      </c>
      <c r="S5">
        <v>3973609</v>
      </c>
      <c r="T5">
        <v>6.96</v>
      </c>
      <c r="U5">
        <v>2.2230767708333321E-3</v>
      </c>
      <c r="V5">
        <v>4.0158686082387238E-3</v>
      </c>
      <c r="W5">
        <v>0.19548114389600399</v>
      </c>
      <c r="X5">
        <v>3.8791926744548583E-5</v>
      </c>
      <c r="Y5">
        <v>7.6878045448661235E-4</v>
      </c>
      <c r="Z5">
        <v>1.767503881468618E-2</v>
      </c>
      <c r="AA5">
        <v>1.292034295347382E-2</v>
      </c>
    </row>
    <row r="6" spans="1:27" x14ac:dyDescent="0.25">
      <c r="A6" t="s">
        <v>16</v>
      </c>
      <c r="B6">
        <v>0.72366666666666657</v>
      </c>
      <c r="C6">
        <v>0.80808576666666654</v>
      </c>
      <c r="S6">
        <v>6158058.9999999991</v>
      </c>
      <c r="T6">
        <v>7.2</v>
      </c>
      <c r="U6">
        <v>5.9986412847222214E-3</v>
      </c>
      <c r="V6">
        <v>1.0836222816709391E-2</v>
      </c>
      <c r="W6">
        <v>0.37075412774725308</v>
      </c>
      <c r="X6">
        <v>1.046742318289533E-4</v>
      </c>
      <c r="Y6">
        <v>1.4580870622690641E-3</v>
      </c>
      <c r="Z6">
        <v>4.7693457524231042E-2</v>
      </c>
      <c r="AA6">
        <v>2.450502583747401E-2</v>
      </c>
    </row>
    <row r="7" spans="1:27" x14ac:dyDescent="0.25">
      <c r="A7" t="s">
        <v>17</v>
      </c>
      <c r="B7">
        <v>0.84749999999999992</v>
      </c>
      <c r="C7">
        <v>0.9549892499999999</v>
      </c>
      <c r="S7">
        <v>7272558.9999999991</v>
      </c>
      <c r="T7">
        <v>7.16</v>
      </c>
      <c r="U7">
        <v>3.060489236111112E-3</v>
      </c>
      <c r="V7">
        <v>5.5286091827336931E-3</v>
      </c>
      <c r="W7">
        <v>0.14250452685763321</v>
      </c>
      <c r="X7">
        <v>5.3404486883823629E-5</v>
      </c>
      <c r="Y7">
        <v>5.6043612565667223E-4</v>
      </c>
      <c r="Z7">
        <v>2.433306251493764E-2</v>
      </c>
      <c r="AA7">
        <v>9.4188489115997025E-3</v>
      </c>
    </row>
    <row r="8" spans="1:27" x14ac:dyDescent="0.25">
      <c r="A8" t="s">
        <v>18</v>
      </c>
      <c r="B8">
        <v>0.8666666666666667</v>
      </c>
      <c r="C8">
        <v>0.97772666666666663</v>
      </c>
      <c r="S8">
        <v>7445059</v>
      </c>
      <c r="T8">
        <v>7.12</v>
      </c>
      <c r="U8">
        <v>4.736961805555569E-4</v>
      </c>
      <c r="V8">
        <v>8.5570667027506919E-4</v>
      </c>
      <c r="W8">
        <v>2.0120578130257499E-2</v>
      </c>
      <c r="X8">
        <v>8.2658357895554959E-6</v>
      </c>
      <c r="Y8">
        <v>7.912940804020409E-5</v>
      </c>
      <c r="Z8">
        <v>3.7662209814506541E-3</v>
      </c>
      <c r="AA8">
        <v>1.3298713353314181E-3</v>
      </c>
    </row>
    <row r="9" spans="1:27" x14ac:dyDescent="0.25">
      <c r="A9" t="s">
        <v>19</v>
      </c>
      <c r="B9">
        <v>0.879</v>
      </c>
      <c r="C9">
        <v>0.9923576999999999</v>
      </c>
      <c r="D9">
        <v>7.0223423444217645E-3</v>
      </c>
      <c r="E9">
        <v>9.4810221459292658E-5</v>
      </c>
      <c r="F9">
        <f>D9*C9</f>
        <v>6.9686754975229895E-3</v>
      </c>
      <c r="G9">
        <f>E9*C9</f>
        <v>9.4085653303834294E-5</v>
      </c>
      <c r="H9">
        <v>3.9854876256472017E-4</v>
      </c>
      <c r="I9">
        <v>2.6627967808947652E-5</v>
      </c>
      <c r="J9">
        <f t="shared" ref="J9" si="0">H9*C9</f>
        <v>3.9550293335657177E-4</v>
      </c>
      <c r="K9">
        <f>I9*C9</f>
        <v>2.642446889056133E-5</v>
      </c>
      <c r="L9">
        <v>7.8531966511013985E-4</v>
      </c>
      <c r="M9">
        <v>2.376075492102721E-5</v>
      </c>
      <c r="N9">
        <f>L9*C9</f>
        <v>7.7931801663346856E-4</v>
      </c>
      <c r="O9">
        <f>M9*C9</f>
        <v>2.3579168103694243E-5</v>
      </c>
      <c r="P9">
        <v>0.154</v>
      </c>
      <c r="Q9">
        <v>0.44900000000000001</v>
      </c>
      <c r="R9">
        <v>9.2999999999999999E-2</v>
      </c>
      <c r="S9">
        <v>7556059</v>
      </c>
      <c r="T9">
        <v>7.08</v>
      </c>
      <c r="U9">
        <v>3.0481319444444299E-4</v>
      </c>
      <c r="V9">
        <v>5.506286400030839E-4</v>
      </c>
      <c r="W9">
        <v>1.270157371872099E-2</v>
      </c>
      <c r="X9">
        <v>5.3188856384965407E-6</v>
      </c>
      <c r="Y9">
        <v>4.9952243073471912E-5</v>
      </c>
      <c r="Z9">
        <v>2.4234813271943149E-3</v>
      </c>
      <c r="AA9">
        <v>8.3951160313452435E-4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"/>
  <sheetViews>
    <sheetView workbookViewId="0">
      <selection sqref="A1:C1"/>
    </sheetView>
  </sheetViews>
  <sheetFormatPr defaultRowHeight="15" x14ac:dyDescent="0.25"/>
  <cols>
    <col min="1" max="1" width="11.7109375" customWidth="1"/>
    <col min="2" max="18" width="22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s="7">
        <v>0</v>
      </c>
      <c r="B2">
        <v>0.14733333333333329</v>
      </c>
      <c r="C2">
        <v>0.12438153333333329</v>
      </c>
      <c r="D2">
        <v>6.3E-3</v>
      </c>
      <c r="F2">
        <f>D2*C2</f>
        <v>7.8360365999999976E-4</v>
      </c>
      <c r="H2">
        <v>4.0000000000000002E-4</v>
      </c>
      <c r="J2">
        <f>H2*C2</f>
        <v>4.975261333333332E-5</v>
      </c>
      <c r="L2">
        <v>8.4000000000000003E-4</v>
      </c>
      <c r="S2">
        <v>971058.99999999977</v>
      </c>
      <c r="T2">
        <v>7.08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s="7">
        <v>2</v>
      </c>
      <c r="B3">
        <v>0.24299999999999999</v>
      </c>
      <c r="C3">
        <v>0.2378709</v>
      </c>
      <c r="S3">
        <v>1832059</v>
      </c>
      <c r="T3">
        <v>6.54</v>
      </c>
      <c r="U3">
        <v>2.364361805555556E-3</v>
      </c>
      <c r="V3">
        <v>4.2797558972840089E-3</v>
      </c>
      <c r="W3">
        <v>0.53689733567225795</v>
      </c>
      <c r="X3">
        <v>4.1257302114824722E-5</v>
      </c>
      <c r="Y3">
        <v>2.107214182911649E-3</v>
      </c>
      <c r="Z3">
        <v>1.8798355159588439E-2</v>
      </c>
      <c r="AA3">
        <v>3.5414440833858023E-2</v>
      </c>
    </row>
    <row r="4" spans="1:27" x14ac:dyDescent="0.25">
      <c r="A4" s="7">
        <v>4</v>
      </c>
      <c r="B4">
        <v>0.38100000000000001</v>
      </c>
      <c r="C4">
        <v>0.40158029999999989</v>
      </c>
      <c r="S4">
        <v>3074059</v>
      </c>
      <c r="T4">
        <v>6.96</v>
      </c>
      <c r="U4">
        <v>3.4106124999999988E-3</v>
      </c>
      <c r="V4">
        <v>6.1735851619358142E-3</v>
      </c>
      <c r="W4">
        <v>0.43874643220383308</v>
      </c>
      <c r="X4">
        <v>5.9514017684799378E-5</v>
      </c>
      <c r="Y4">
        <v>1.72199160475285E-3</v>
      </c>
      <c r="Z4">
        <v>2.7116791066444618E-2</v>
      </c>
      <c r="AA4">
        <v>2.8940280630921019E-2</v>
      </c>
    </row>
    <row r="5" spans="1:27" x14ac:dyDescent="0.25">
      <c r="A5" s="7">
        <v>6</v>
      </c>
      <c r="B5">
        <v>0.57400000000000007</v>
      </c>
      <c r="C5">
        <v>0.63053619999999999</v>
      </c>
      <c r="S5">
        <v>4811059.0000000009</v>
      </c>
      <c r="T5">
        <v>6.96</v>
      </c>
      <c r="U5">
        <v>4.769914583333334E-3</v>
      </c>
      <c r="V5">
        <v>8.6340720018377726E-3</v>
      </c>
      <c r="W5">
        <v>0.38016357779935173</v>
      </c>
      <c r="X5">
        <v>8.3233372559175995E-5</v>
      </c>
      <c r="Y5">
        <v>1.4920656701754289E-3</v>
      </c>
      <c r="Z5">
        <v>3.7924207795824741E-2</v>
      </c>
      <c r="AA5">
        <v>2.5076079985208579E-2</v>
      </c>
    </row>
    <row r="6" spans="1:27" x14ac:dyDescent="0.25">
      <c r="A6" s="7">
        <v>8</v>
      </c>
      <c r="B6">
        <v>0.70466666666666666</v>
      </c>
      <c r="C6">
        <v>0.7855460666666666</v>
      </c>
      <c r="S6">
        <v>5987059</v>
      </c>
      <c r="T6">
        <v>7.2</v>
      </c>
      <c r="U6">
        <v>3.229372222222221E-3</v>
      </c>
      <c r="V6">
        <v>5.8455202499488861E-3</v>
      </c>
      <c r="W6">
        <v>0.18759369869812301</v>
      </c>
      <c r="X6">
        <v>5.6351437034882502E-5</v>
      </c>
      <c r="Y6">
        <v>7.3626758088970101E-4</v>
      </c>
      <c r="Z6">
        <v>2.5675802169193941E-2</v>
      </c>
      <c r="AA6">
        <v>1.2373922353387719E-2</v>
      </c>
    </row>
    <row r="7" spans="1:27" x14ac:dyDescent="0.25">
      <c r="A7" s="7">
        <v>10</v>
      </c>
      <c r="B7">
        <v>0.84450000000000003</v>
      </c>
      <c r="C7">
        <v>0.95143034999999987</v>
      </c>
      <c r="S7">
        <v>7245559</v>
      </c>
      <c r="T7">
        <v>7.16</v>
      </c>
      <c r="U7">
        <v>3.4559225694444431E-3</v>
      </c>
      <c r="V7">
        <v>6.255601389932545E-3</v>
      </c>
      <c r="W7">
        <v>0.16366608980214181</v>
      </c>
      <c r="X7">
        <v>6.0304662847278602E-5</v>
      </c>
      <c r="Y7">
        <v>6.423565228926598E-4</v>
      </c>
      <c r="Z7">
        <v>2.7477038290757289E-2</v>
      </c>
      <c r="AA7">
        <v>1.079562640509177E-2</v>
      </c>
    </row>
    <row r="8" spans="1:27" x14ac:dyDescent="0.25">
      <c r="A8" s="7">
        <v>12</v>
      </c>
      <c r="B8">
        <v>0.87</v>
      </c>
      <c r="C8">
        <v>0.98168100000000003</v>
      </c>
      <c r="S8">
        <v>7475059</v>
      </c>
      <c r="T8">
        <v>7.12</v>
      </c>
      <c r="U8">
        <v>6.3022187500000326E-4</v>
      </c>
      <c r="V8">
        <v>1.1407711712272759E-3</v>
      </c>
      <c r="W8">
        <v>2.681792845903597E-2</v>
      </c>
      <c r="X8">
        <v>1.099715544175647E-5</v>
      </c>
      <c r="Y8">
        <v>1.052549816333732E-4</v>
      </c>
      <c r="Z8">
        <v>5.0107113927126204E-3</v>
      </c>
      <c r="AA8">
        <v>1.7689451550546051E-3</v>
      </c>
    </row>
    <row r="9" spans="1:27" x14ac:dyDescent="0.25">
      <c r="A9" s="7">
        <v>14</v>
      </c>
      <c r="B9">
        <v>0.88099999999999989</v>
      </c>
      <c r="C9">
        <v>0.99473029999999985</v>
      </c>
      <c r="D9">
        <v>7.5195897992647058E-3</v>
      </c>
      <c r="E9">
        <v>9.6948306305164874E-5</v>
      </c>
      <c r="F9">
        <f>D9*C9</f>
        <v>7.4799638168995194E-3</v>
      </c>
      <c r="G9">
        <f>E9*C9</f>
        <v>9.6437417815428534E-5</v>
      </c>
      <c r="H9">
        <v>4.1635027990196078E-4</v>
      </c>
      <c r="I9">
        <v>1.311413182942481E-5</v>
      </c>
      <c r="J9">
        <f t="shared" ref="J9" si="0">H9*C9</f>
        <v>4.1415623883196137E-4</v>
      </c>
      <c r="K9">
        <f>I9*C9</f>
        <v>1.3045024288923288E-5</v>
      </c>
      <c r="L9">
        <v>8.6186052242843134E-4</v>
      </c>
      <c r="M9">
        <v>1.4646170918673515E-5</v>
      </c>
      <c r="N9">
        <f>L9*C9</f>
        <v>8.5731877603339014E-4</v>
      </c>
      <c r="O9">
        <f>M9*C9</f>
        <v>1.4568989991783379E-5</v>
      </c>
      <c r="P9">
        <v>0.155</v>
      </c>
      <c r="Q9">
        <v>0.441</v>
      </c>
      <c r="R9">
        <v>9.8000000000000004E-2</v>
      </c>
      <c r="S9">
        <v>7574058.9999999991</v>
      </c>
      <c r="T9">
        <v>7.08</v>
      </c>
      <c r="U9">
        <v>2.7186041666666289E-4</v>
      </c>
      <c r="V9">
        <v>4.9209736798038427E-4</v>
      </c>
      <c r="W9">
        <v>1.131507078281562E-2</v>
      </c>
      <c r="X9">
        <v>4.7438709748752489E-6</v>
      </c>
      <c r="Y9">
        <v>4.4409379689589483E-5</v>
      </c>
      <c r="Z9">
        <v>2.1614833458759911E-3</v>
      </c>
      <c r="AA9">
        <v>7.4635666475639142E-4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A444-182C-40C2-B10C-A4A822EF64BB}">
  <dimension ref="A1:C11"/>
  <sheetViews>
    <sheetView workbookViewId="0">
      <selection sqref="A1:C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0.128</v>
      </c>
      <c r="C2">
        <v>9.78464E-2</v>
      </c>
    </row>
    <row r="3" spans="1:3" x14ac:dyDescent="0.25">
      <c r="A3">
        <v>2</v>
      </c>
      <c r="B3">
        <v>0.24966666666666668</v>
      </c>
      <c r="C3">
        <v>0.24217956666666668</v>
      </c>
    </row>
    <row r="4" spans="1:3" x14ac:dyDescent="0.25">
      <c r="A4">
        <v>4</v>
      </c>
      <c r="B4">
        <v>0.45266666666666661</v>
      </c>
      <c r="C4">
        <v>0.48299846666666651</v>
      </c>
    </row>
    <row r="5" spans="1:3" x14ac:dyDescent="0.25">
      <c r="A5">
        <v>6</v>
      </c>
      <c r="B5">
        <v>0.53433333333333344</v>
      </c>
      <c r="C5">
        <v>0.57987963333333337</v>
      </c>
    </row>
    <row r="6" spans="1:3" x14ac:dyDescent="0.25">
      <c r="A6">
        <v>8</v>
      </c>
      <c r="B6">
        <v>0.77</v>
      </c>
      <c r="C6">
        <v>0.85945099999999985</v>
      </c>
    </row>
    <row r="7" spans="1:3" x14ac:dyDescent="0.25">
      <c r="A7">
        <v>10</v>
      </c>
      <c r="B7">
        <v>0.94566666666666677</v>
      </c>
      <c r="C7">
        <v>1.0678443666666666</v>
      </c>
    </row>
    <row r="8" spans="1:3" x14ac:dyDescent="0.25">
      <c r="A8">
        <v>12</v>
      </c>
      <c r="B8">
        <v>1.2153333333333334</v>
      </c>
      <c r="C8">
        <v>1.3877499333333332</v>
      </c>
    </row>
    <row r="9" spans="1:3" x14ac:dyDescent="0.25">
      <c r="A9">
        <v>14</v>
      </c>
      <c r="B9">
        <v>1.3086666666666666</v>
      </c>
      <c r="C9">
        <v>1.4984712666666664</v>
      </c>
    </row>
    <row r="10" spans="1:3" x14ac:dyDescent="0.25">
      <c r="A10">
        <v>16</v>
      </c>
      <c r="B10">
        <v>1.4039999999999999</v>
      </c>
      <c r="C10">
        <v>1.6115651999999998</v>
      </c>
    </row>
    <row r="11" spans="1:3" x14ac:dyDescent="0.25">
      <c r="A11">
        <v>18</v>
      </c>
      <c r="B11">
        <v>1.3539999999999999</v>
      </c>
      <c r="C11">
        <v>1.5522501999999996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E12" sqref="E12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0.14899999999999999</v>
      </c>
      <c r="C2">
        <v>0.12635869999999999</v>
      </c>
      <c r="D2">
        <v>6.3E-3</v>
      </c>
      <c r="F2">
        <f>D2*C2</f>
        <v>7.9605980999999991E-4</v>
      </c>
      <c r="H2">
        <v>4.0000000000000002E-4</v>
      </c>
      <c r="J2">
        <f>H2*C2</f>
        <v>5.054348E-5</v>
      </c>
      <c r="L2">
        <v>8.4000000000000003E-4</v>
      </c>
      <c r="N2">
        <f>L2*C2</f>
        <v>1.06141308E-4</v>
      </c>
      <c r="S2">
        <v>986059</v>
      </c>
      <c r="T2">
        <v>7.24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0.23333333333333331</v>
      </c>
      <c r="C3">
        <v>0.22640333333333329</v>
      </c>
      <c r="S3">
        <v>1745059</v>
      </c>
      <c r="T3">
        <v>6.9</v>
      </c>
      <c r="U3">
        <v>2.0842631944444439E-3</v>
      </c>
      <c r="V3">
        <v>3.8032950424071511E-3</v>
      </c>
      <c r="W3">
        <v>0.48996125824546283</v>
      </c>
      <c r="X3">
        <v>2.909574197923526E-5</v>
      </c>
      <c r="Y3">
        <v>1.5260429832147781E-3</v>
      </c>
      <c r="Z3">
        <v>1.6135283573162219E-2</v>
      </c>
      <c r="AA3">
        <v>3.121523545159453E-2</v>
      </c>
    </row>
    <row r="4" spans="1:27" x14ac:dyDescent="0.25">
      <c r="A4" t="s">
        <v>14</v>
      </c>
      <c r="B4">
        <v>0.37633333333333341</v>
      </c>
      <c r="C4">
        <v>0.39604423333333327</v>
      </c>
      <c r="S4">
        <v>3032059</v>
      </c>
      <c r="T4">
        <v>7.5</v>
      </c>
      <c r="U4">
        <v>3.5341854166666669E-3</v>
      </c>
      <c r="V4">
        <v>6.4490655066903914E-3</v>
      </c>
      <c r="W4">
        <v>0.47084458052629208</v>
      </c>
      <c r="X4">
        <v>4.9336258138703281E-5</v>
      </c>
      <c r="Y4">
        <v>1.4665018023463431E-3</v>
      </c>
      <c r="Z4">
        <v>2.735982866753596E-2</v>
      </c>
      <c r="AA4">
        <v>2.9997319573524809E-2</v>
      </c>
    </row>
    <row r="5" spans="1:27" x14ac:dyDescent="0.25">
      <c r="A5" t="s">
        <v>15</v>
      </c>
      <c r="B5">
        <v>0.61</v>
      </c>
      <c r="C5">
        <v>0.67324299999999992</v>
      </c>
      <c r="S5">
        <v>5135059</v>
      </c>
      <c r="T5">
        <v>7.03</v>
      </c>
      <c r="U5">
        <v>5.7749743055555544E-3</v>
      </c>
      <c r="V5">
        <v>1.0537983496946301E-2</v>
      </c>
      <c r="W5">
        <v>0.44786455590635932</v>
      </c>
      <c r="X5">
        <v>8.061705583969927E-5</v>
      </c>
      <c r="Y5">
        <v>1.394927765144033E-3</v>
      </c>
      <c r="Z5">
        <v>4.4706852904295331E-2</v>
      </c>
      <c r="AA5">
        <v>2.8533271412322508E-2</v>
      </c>
    </row>
    <row r="6" spans="1:27" x14ac:dyDescent="0.25">
      <c r="A6" t="s">
        <v>16</v>
      </c>
      <c r="B6">
        <v>0.78800000000000003</v>
      </c>
      <c r="C6">
        <v>0.88440439999999998</v>
      </c>
      <c r="S6">
        <v>6737059</v>
      </c>
      <c r="T6">
        <v>7.64</v>
      </c>
      <c r="U6">
        <v>4.3991958333333336E-3</v>
      </c>
      <c r="V6">
        <v>8.0275081132230048E-3</v>
      </c>
      <c r="W6">
        <v>0.23420445927794861</v>
      </c>
      <c r="X6">
        <v>6.1411566074749547E-5</v>
      </c>
      <c r="Y6">
        <v>7.2945782080523149E-4</v>
      </c>
      <c r="Z6">
        <v>3.4056290229520281E-2</v>
      </c>
      <c r="AA6">
        <v>1.4921072262639961E-2</v>
      </c>
    </row>
    <row r="7" spans="1:27" x14ac:dyDescent="0.25">
      <c r="A7" t="s">
        <v>17</v>
      </c>
      <c r="B7">
        <v>0.92533333333333345</v>
      </c>
      <c r="C7">
        <v>1.0473229333333329</v>
      </c>
      <c r="S7">
        <v>7973059.0000000009</v>
      </c>
      <c r="T7">
        <v>7.51</v>
      </c>
      <c r="U7">
        <v>3.3941361111111119E-3</v>
      </c>
      <c r="V7">
        <v>6.1935081322993966E-3</v>
      </c>
      <c r="W7">
        <v>0.14570499769340889</v>
      </c>
      <c r="X7">
        <v>4.7381208282391042E-5</v>
      </c>
      <c r="Y7">
        <v>4.5381565502870249E-4</v>
      </c>
      <c r="Z7">
        <v>2.6275639652738499E-2</v>
      </c>
      <c r="AA7">
        <v>9.2828070238876129E-3</v>
      </c>
    </row>
    <row r="8" spans="1:27" x14ac:dyDescent="0.25">
      <c r="A8" t="s">
        <v>18</v>
      </c>
      <c r="B8">
        <v>1.160666666666667</v>
      </c>
      <c r="C8">
        <v>1.3264988666666671</v>
      </c>
      <c r="S8">
        <v>10091059</v>
      </c>
      <c r="T8">
        <v>7.15</v>
      </c>
      <c r="U8">
        <v>5.8161652777777746E-3</v>
      </c>
      <c r="V8">
        <v>1.0613147430590711E-2</v>
      </c>
      <c r="W8">
        <v>0.2031793864342373</v>
      </c>
      <c r="X8">
        <v>8.1192070503320512E-5</v>
      </c>
      <c r="Y8">
        <v>6.3282651798260404E-4</v>
      </c>
      <c r="Z8">
        <v>4.5025732026294583E-2</v>
      </c>
      <c r="AA8">
        <v>1.2944477302484681E-2</v>
      </c>
    </row>
    <row r="9" spans="1:27" x14ac:dyDescent="0.25">
      <c r="A9" t="s">
        <v>19</v>
      </c>
      <c r="B9">
        <v>1.1853333333333329</v>
      </c>
      <c r="C9">
        <v>1.3557609333333329</v>
      </c>
      <c r="S9">
        <v>10313059</v>
      </c>
      <c r="T9">
        <v>7.22</v>
      </c>
      <c r="U9">
        <v>6.0962638888888609E-4</v>
      </c>
      <c r="V9">
        <v>1.1124262179372649E-3</v>
      </c>
      <c r="W9">
        <v>1.884750800002722E-2</v>
      </c>
      <c r="X9">
        <v>8.5102170215944647E-6</v>
      </c>
      <c r="Y9">
        <v>5.870281956071835E-5</v>
      </c>
      <c r="Z9">
        <v>4.7194110055889301E-3</v>
      </c>
      <c r="AA9">
        <v>1.200767183110461E-3</v>
      </c>
    </row>
    <row r="10" spans="1:27" x14ac:dyDescent="0.25">
      <c r="A10" t="s">
        <v>20</v>
      </c>
      <c r="B10">
        <v>1.454</v>
      </c>
      <c r="C10">
        <v>1.6744802000000001</v>
      </c>
      <c r="S10">
        <v>12731059</v>
      </c>
      <c r="T10">
        <v>7.22</v>
      </c>
      <c r="U10">
        <v>6.6399847222222237E-3</v>
      </c>
      <c r="V10">
        <v>1.2116426103478911E-2</v>
      </c>
      <c r="W10">
        <v>0.18171087095085231</v>
      </c>
      <c r="X10">
        <v>9.2692363775745556E-5</v>
      </c>
      <c r="Y10">
        <v>5.6596025690152003E-4</v>
      </c>
      <c r="Z10">
        <v>5.1403314466279673E-2</v>
      </c>
      <c r="AA10">
        <v>1.157672678276026E-2</v>
      </c>
    </row>
    <row r="11" spans="1:27" x14ac:dyDescent="0.25">
      <c r="A11" t="s">
        <v>21</v>
      </c>
      <c r="B11">
        <v>1.488666666666667</v>
      </c>
      <c r="C11">
        <v>1.715605266666667</v>
      </c>
      <c r="S11">
        <v>13043059</v>
      </c>
      <c r="T11">
        <v>7.4</v>
      </c>
      <c r="U11">
        <v>8.5677222222222771E-4</v>
      </c>
      <c r="V11">
        <v>1.5634098198037409E-3</v>
      </c>
      <c r="W11">
        <v>2.0957802789195051E-2</v>
      </c>
      <c r="X11">
        <v>1.196030500332208E-5</v>
      </c>
      <c r="Y11">
        <v>6.5275585266840581E-5</v>
      </c>
      <c r="Z11">
        <v>6.6326857375845153E-3</v>
      </c>
      <c r="AA11">
        <v>1.3352132186032211E-3</v>
      </c>
    </row>
    <row r="12" spans="1:27" x14ac:dyDescent="0.25">
      <c r="A12" t="s">
        <v>22</v>
      </c>
      <c r="B12">
        <v>1.5166666666666671</v>
      </c>
      <c r="C12">
        <v>1.7488216666666661</v>
      </c>
      <c r="D12">
        <v>9.6834108181818191E-3</v>
      </c>
      <c r="E12">
        <v>4.6419966037141715E-4</v>
      </c>
      <c r="F12">
        <f>D12*C12</f>
        <v>1.6934558646070755E-2</v>
      </c>
      <c r="G12">
        <f>E12*C12</f>
        <v>8.1180242371684213E-4</v>
      </c>
      <c r="H12">
        <v>5.9082824999999992E-4</v>
      </c>
      <c r="I12">
        <v>1.444931591838518E-5</v>
      </c>
      <c r="J12">
        <f>H12*C12</f>
        <v>1.0332532448787495E-3</v>
      </c>
      <c r="K12">
        <f t="shared" ref="K12" si="0">I12*C12</f>
        <v>2.5269276746583561E-5</v>
      </c>
      <c r="L12">
        <v>1.1504533799144385E-3</v>
      </c>
      <c r="M12">
        <v>3.8275327033075921E-5</v>
      </c>
      <c r="N12">
        <f>L12*C12</f>
        <v>2.0119377972842674E-3</v>
      </c>
      <c r="O12">
        <f t="shared" ref="O12" si="1">M12*C12</f>
        <v>6.6936721214195526E-5</v>
      </c>
      <c r="P12">
        <v>0.19800000000000001</v>
      </c>
      <c r="Q12">
        <v>0.60899999999999999</v>
      </c>
      <c r="R12">
        <v>0.13700000000000001</v>
      </c>
      <c r="S12">
        <v>13295059</v>
      </c>
      <c r="T12">
        <v>7.07</v>
      </c>
      <c r="U12">
        <v>6.9200833333332712E-4</v>
      </c>
      <c r="V12">
        <v>1.2627540852260791E-3</v>
      </c>
      <c r="W12">
        <v>1.656421798266218E-2</v>
      </c>
      <c r="X12">
        <v>9.6602463488369179E-6</v>
      </c>
      <c r="Y12">
        <v>5.1591239510242932E-5</v>
      </c>
      <c r="Z12">
        <v>5.3571692495874108E-3</v>
      </c>
      <c r="AA12">
        <v>1.055299690942706E-3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DEDA-7C84-498F-9DCE-9BED0DAAA13D}">
  <dimension ref="A1:C13"/>
  <sheetViews>
    <sheetView workbookViewId="0">
      <selection activeCell="O18" sqref="O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0.124</v>
      </c>
      <c r="C2">
        <v>9.3101199999999995E-2</v>
      </c>
    </row>
    <row r="3" spans="1:3" x14ac:dyDescent="0.25">
      <c r="A3">
        <v>2</v>
      </c>
      <c r="B3">
        <v>0.27500000000000002</v>
      </c>
      <c r="C3">
        <v>0.27223249999999999</v>
      </c>
    </row>
    <row r="4" spans="1:3" x14ac:dyDescent="0.25">
      <c r="A4">
        <v>4</v>
      </c>
      <c r="B4">
        <v>0.49249999999999999</v>
      </c>
      <c r="C4">
        <v>0.53025274999999994</v>
      </c>
    </row>
    <row r="5" spans="1:3" x14ac:dyDescent="0.25">
      <c r="A5">
        <v>6</v>
      </c>
      <c r="B5">
        <v>0.66866666666666674</v>
      </c>
      <c r="C5">
        <v>0.73923926666666662</v>
      </c>
    </row>
    <row r="6" spans="1:3" x14ac:dyDescent="0.25">
      <c r="A6">
        <v>8</v>
      </c>
      <c r="B6">
        <v>0.83099999999999996</v>
      </c>
      <c r="C6">
        <v>0.93181529999999979</v>
      </c>
    </row>
    <row r="7" spans="1:3" x14ac:dyDescent="0.25">
      <c r="A7">
        <v>10</v>
      </c>
      <c r="B7">
        <v>0.95099999999999996</v>
      </c>
      <c r="C7">
        <v>1.0741712999999997</v>
      </c>
    </row>
    <row r="8" spans="1:3" x14ac:dyDescent="0.25">
      <c r="A8">
        <v>12</v>
      </c>
      <c r="B8">
        <v>1.2446666666666666</v>
      </c>
      <c r="C8">
        <v>1.4225480666666663</v>
      </c>
    </row>
    <row r="9" spans="1:3" x14ac:dyDescent="0.25">
      <c r="A9">
        <v>14</v>
      </c>
      <c r="B9">
        <v>1.383</v>
      </c>
      <c r="C9">
        <v>1.5866528999999998</v>
      </c>
    </row>
    <row r="10" spans="1:3" x14ac:dyDescent="0.25">
      <c r="A10">
        <v>16</v>
      </c>
      <c r="B10">
        <v>1.5326666666666666</v>
      </c>
      <c r="C10">
        <v>1.7642024666666665</v>
      </c>
    </row>
    <row r="11" spans="1:3" x14ac:dyDescent="0.25">
      <c r="A11">
        <v>18</v>
      </c>
      <c r="B11">
        <v>1.732</v>
      </c>
      <c r="C11">
        <v>2.0006716</v>
      </c>
    </row>
    <row r="12" spans="1:3" x14ac:dyDescent="0.25">
      <c r="A12">
        <v>20</v>
      </c>
      <c r="B12">
        <v>1.7413333333333334</v>
      </c>
      <c r="C12">
        <v>2.0117437333333332</v>
      </c>
    </row>
    <row r="13" spans="1:3" x14ac:dyDescent="0.25">
      <c r="A13">
        <v>21</v>
      </c>
      <c r="B13">
        <v>1.8486666666666667</v>
      </c>
      <c r="C13">
        <v>2.1390732666666668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674D-A3C1-4A7B-9AEB-F85CC12AAEC4}">
  <dimension ref="A1:C11"/>
  <sheetViews>
    <sheetView workbookViewId="0">
      <selection activeCell="L27" sqref="L2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0.13066666666666668</v>
      </c>
      <c r="C2">
        <v>0.10100986666666667</v>
      </c>
    </row>
    <row r="3" spans="1:3" x14ac:dyDescent="0.25">
      <c r="A3">
        <v>2</v>
      </c>
      <c r="B3">
        <v>0.26899999999999996</v>
      </c>
      <c r="C3">
        <v>0.26511469999999993</v>
      </c>
    </row>
    <row r="4" spans="1:3" x14ac:dyDescent="0.25">
      <c r="A4">
        <v>4</v>
      </c>
      <c r="B4">
        <v>0.41633333333333328</v>
      </c>
      <c r="C4">
        <v>0.43989623333333322</v>
      </c>
    </row>
    <row r="5" spans="1:3" x14ac:dyDescent="0.25">
      <c r="A5">
        <v>6</v>
      </c>
      <c r="B5">
        <v>0.60766666666666669</v>
      </c>
      <c r="C5">
        <v>0.66687496666666657</v>
      </c>
    </row>
    <row r="6" spans="1:3" x14ac:dyDescent="0.25">
      <c r="A6">
        <v>8</v>
      </c>
      <c r="B6">
        <v>0.79333333333333333</v>
      </c>
      <c r="C6">
        <v>0.88713133333333316</v>
      </c>
    </row>
    <row r="7" spans="1:3" x14ac:dyDescent="0.25">
      <c r="A7">
        <v>10</v>
      </c>
      <c r="B7">
        <v>0.93666666666666665</v>
      </c>
      <c r="C7">
        <v>1.0571676666666665</v>
      </c>
    </row>
    <row r="8" spans="1:3" x14ac:dyDescent="0.25">
      <c r="A8">
        <v>12</v>
      </c>
      <c r="B8">
        <v>1.1079999999999999</v>
      </c>
      <c r="C8">
        <v>1.2604203999999997</v>
      </c>
    </row>
    <row r="9" spans="1:3" x14ac:dyDescent="0.25">
      <c r="A9">
        <v>14</v>
      </c>
      <c r="B9">
        <v>1.306</v>
      </c>
      <c r="C9">
        <v>1.4953078</v>
      </c>
    </row>
    <row r="10" spans="1:3" x14ac:dyDescent="0.25">
      <c r="A10">
        <v>16</v>
      </c>
      <c r="B10">
        <v>1.3666666666666665</v>
      </c>
      <c r="C10">
        <v>1.5672766666666662</v>
      </c>
    </row>
    <row r="11" spans="1:3" x14ac:dyDescent="0.25">
      <c r="A11">
        <v>18</v>
      </c>
      <c r="B11">
        <v>1.3133333333333335</v>
      </c>
      <c r="C11">
        <v>1.5040073333333333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00DE-9E15-4386-A78C-3DB4B033C0D4}">
  <dimension ref="A1:C13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0.14699999999999999</v>
      </c>
      <c r="C2">
        <v>0.1203861</v>
      </c>
    </row>
    <row r="3" spans="1:3" x14ac:dyDescent="0.25">
      <c r="A3">
        <v>2</v>
      </c>
      <c r="B3">
        <v>0.28199999999999997</v>
      </c>
      <c r="C3">
        <v>0.28053659999999997</v>
      </c>
    </row>
    <row r="4" spans="1:3" x14ac:dyDescent="0.25">
      <c r="A4">
        <v>4</v>
      </c>
      <c r="B4">
        <v>0.46033333333333332</v>
      </c>
      <c r="C4">
        <v>0.49209343333333327</v>
      </c>
    </row>
    <row r="5" spans="1:3" x14ac:dyDescent="0.25">
      <c r="A5">
        <v>6</v>
      </c>
      <c r="B5">
        <v>0.63733333333333331</v>
      </c>
      <c r="C5">
        <v>0.70206853333333319</v>
      </c>
    </row>
    <row r="6" spans="1:3" x14ac:dyDescent="0.25">
      <c r="A6">
        <v>8</v>
      </c>
      <c r="B6">
        <v>0.79866666666666675</v>
      </c>
      <c r="C6">
        <v>0.89345826666666661</v>
      </c>
    </row>
    <row r="7" spans="1:3" x14ac:dyDescent="0.25">
      <c r="A7">
        <v>10</v>
      </c>
      <c r="B7">
        <v>0.9415</v>
      </c>
      <c r="C7">
        <v>1.0629014499999998</v>
      </c>
    </row>
    <row r="8" spans="1:3" x14ac:dyDescent="0.25">
      <c r="A8">
        <v>12</v>
      </c>
      <c r="B8">
        <v>1.298</v>
      </c>
      <c r="C8">
        <v>1.4858174</v>
      </c>
    </row>
    <row r="9" spans="1:3" x14ac:dyDescent="0.25">
      <c r="A9">
        <v>14</v>
      </c>
      <c r="B9">
        <v>1.5166666666666666</v>
      </c>
      <c r="C9">
        <v>1.7452216666666664</v>
      </c>
    </row>
    <row r="10" spans="1:3" x14ac:dyDescent="0.25">
      <c r="A10">
        <v>16</v>
      </c>
      <c r="B10">
        <v>1.6519999999999999</v>
      </c>
      <c r="C10">
        <v>1.9057675999999997</v>
      </c>
    </row>
    <row r="11" spans="1:3" x14ac:dyDescent="0.25">
      <c r="A11">
        <v>18</v>
      </c>
      <c r="B11">
        <v>1.7146666666666668</v>
      </c>
      <c r="C11">
        <v>1.9801090666666668</v>
      </c>
    </row>
    <row r="12" spans="1:3" x14ac:dyDescent="0.25">
      <c r="A12">
        <v>20</v>
      </c>
      <c r="B12">
        <v>1.8360000000000001</v>
      </c>
      <c r="C12">
        <v>2.1240467999999999</v>
      </c>
    </row>
    <row r="13" spans="1:3" x14ac:dyDescent="0.25">
      <c r="A13">
        <v>21</v>
      </c>
      <c r="B13">
        <v>1.8693333333333335</v>
      </c>
      <c r="C13">
        <v>2.1635901333333334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9770-7897-433D-A075-DA1EA7BA057B}">
  <dimension ref="A1:C13"/>
  <sheetViews>
    <sheetView workbookViewId="0">
      <selection activeCell="A2" sqref="A2:C1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0.13800000000000001</v>
      </c>
      <c r="C2">
        <v>0.10970940000000001</v>
      </c>
    </row>
    <row r="3" spans="1:3" x14ac:dyDescent="0.25">
      <c r="A3">
        <v>2</v>
      </c>
      <c r="B3">
        <v>0.27600000000000002</v>
      </c>
      <c r="C3">
        <v>0.27341880000000002</v>
      </c>
    </row>
    <row r="4" spans="1:3" x14ac:dyDescent="0.25">
      <c r="A4">
        <v>4</v>
      </c>
      <c r="B4">
        <v>0.4423333333333333</v>
      </c>
      <c r="C4">
        <v>0.47074003333333331</v>
      </c>
    </row>
    <row r="5" spans="1:3" x14ac:dyDescent="0.25">
      <c r="A5">
        <v>6</v>
      </c>
      <c r="B5">
        <v>0.58399999999999996</v>
      </c>
      <c r="C5">
        <v>0.6387991999999999</v>
      </c>
    </row>
    <row r="6" spans="1:3" x14ac:dyDescent="0.25">
      <c r="A6">
        <v>8</v>
      </c>
      <c r="B6">
        <v>0.7553333333333333</v>
      </c>
      <c r="C6">
        <v>0.84205193333333317</v>
      </c>
    </row>
    <row r="7" spans="1:3" x14ac:dyDescent="0.25">
      <c r="A7">
        <v>10</v>
      </c>
      <c r="B7">
        <v>0.95499999999999996</v>
      </c>
      <c r="C7">
        <v>1.0789164999999998</v>
      </c>
    </row>
    <row r="8" spans="1:3" x14ac:dyDescent="0.25">
      <c r="A8">
        <v>12</v>
      </c>
      <c r="B8">
        <v>1.3859999999999999</v>
      </c>
      <c r="C8">
        <v>1.5902117999999996</v>
      </c>
    </row>
    <row r="9" spans="1:3" x14ac:dyDescent="0.25">
      <c r="A9">
        <v>14</v>
      </c>
      <c r="B9">
        <v>1.4153333333333336</v>
      </c>
      <c r="C9">
        <v>1.6250099333333334</v>
      </c>
    </row>
    <row r="10" spans="1:3" x14ac:dyDescent="0.25">
      <c r="A10">
        <v>16</v>
      </c>
      <c r="B10">
        <v>1.4719999999999998</v>
      </c>
      <c r="C10">
        <v>1.6922335999999996</v>
      </c>
    </row>
    <row r="11" spans="1:3" x14ac:dyDescent="0.25">
      <c r="A11">
        <v>18</v>
      </c>
      <c r="B11">
        <v>1.5233333333333334</v>
      </c>
      <c r="C11">
        <v>1.7531303333333332</v>
      </c>
    </row>
    <row r="12" spans="1:3" x14ac:dyDescent="0.25">
      <c r="A12">
        <v>20</v>
      </c>
      <c r="B12">
        <v>1.6886666666666665</v>
      </c>
      <c r="C12">
        <v>1.9492652666666663</v>
      </c>
    </row>
    <row r="13" spans="1:3" x14ac:dyDescent="0.25">
      <c r="A13">
        <v>21</v>
      </c>
      <c r="B13">
        <v>1.7553333333333334</v>
      </c>
      <c r="C13">
        <v>2.0283519333333335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D5CE-8822-49E6-8276-C01949C689CF}">
  <dimension ref="A1:C13"/>
  <sheetViews>
    <sheetView workbookViewId="0">
      <selection activeCell="N18" sqref="N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0.14200000000000002</v>
      </c>
      <c r="C2">
        <v>0.11445460000000002</v>
      </c>
    </row>
    <row r="3" spans="1:3" x14ac:dyDescent="0.25">
      <c r="A3">
        <v>2</v>
      </c>
      <c r="B3">
        <v>0.28899999999999998</v>
      </c>
      <c r="C3">
        <v>0.28884069999999995</v>
      </c>
    </row>
    <row r="4" spans="1:3" x14ac:dyDescent="0.25">
      <c r="A4">
        <v>4</v>
      </c>
      <c r="B4">
        <v>0.46566666666666667</v>
      </c>
      <c r="C4">
        <v>0.49842036666666661</v>
      </c>
    </row>
    <row r="5" spans="1:3" x14ac:dyDescent="0.25">
      <c r="A5">
        <v>6</v>
      </c>
      <c r="B5">
        <v>0.56699999999999995</v>
      </c>
      <c r="C5">
        <v>0.6186320999999998</v>
      </c>
    </row>
    <row r="6" spans="1:3" x14ac:dyDescent="0.25">
      <c r="A6">
        <v>8</v>
      </c>
      <c r="B6">
        <v>0.76300000000000001</v>
      </c>
      <c r="C6">
        <v>0.85114689999999993</v>
      </c>
    </row>
    <row r="7" spans="1:3" x14ac:dyDescent="0.25">
      <c r="A7">
        <v>10</v>
      </c>
      <c r="B7">
        <v>0.96599999999999986</v>
      </c>
      <c r="C7">
        <v>1.0919657999999997</v>
      </c>
    </row>
    <row r="8" spans="1:3" x14ac:dyDescent="0.25">
      <c r="A8">
        <v>12</v>
      </c>
      <c r="B8">
        <v>1.1989999999999998</v>
      </c>
      <c r="C8">
        <v>1.3683736999999996</v>
      </c>
    </row>
    <row r="9" spans="1:3" x14ac:dyDescent="0.25">
      <c r="A9">
        <v>14</v>
      </c>
      <c r="B9">
        <v>1.1586666666666667</v>
      </c>
      <c r="C9">
        <v>1.3205262666666666</v>
      </c>
    </row>
    <row r="10" spans="1:3" x14ac:dyDescent="0.25">
      <c r="A10">
        <v>16</v>
      </c>
      <c r="B10">
        <v>1.4606666666666666</v>
      </c>
      <c r="C10">
        <v>1.6787888666666664</v>
      </c>
    </row>
    <row r="11" spans="1:3" x14ac:dyDescent="0.25">
      <c r="A11">
        <v>18</v>
      </c>
      <c r="B11">
        <v>1.6053333333333335</v>
      </c>
      <c r="C11">
        <v>1.8504069333333333</v>
      </c>
    </row>
    <row r="12" spans="1:3" x14ac:dyDescent="0.25">
      <c r="A12">
        <v>20</v>
      </c>
      <c r="B12">
        <v>1.704</v>
      </c>
      <c r="C12">
        <v>1.9674551999999996</v>
      </c>
    </row>
    <row r="13" spans="1:3" x14ac:dyDescent="0.25">
      <c r="A13">
        <v>21</v>
      </c>
      <c r="B13">
        <v>1.6886666666666665</v>
      </c>
      <c r="C13">
        <v>1.9492652666666663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4AA7-AFE8-4732-A794-833F29C3449B}">
  <dimension ref="A1:C13"/>
  <sheetViews>
    <sheetView workbookViewId="0">
      <selection activeCell="H8" sqref="H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0.14066666666666669</v>
      </c>
      <c r="C2">
        <v>0.11287286666666668</v>
      </c>
    </row>
    <row r="3" spans="1:3" x14ac:dyDescent="0.25">
      <c r="A3">
        <v>2</v>
      </c>
      <c r="B3">
        <v>0.247</v>
      </c>
      <c r="C3">
        <v>0.23901610000000001</v>
      </c>
    </row>
    <row r="4" spans="1:3" x14ac:dyDescent="0.25">
      <c r="A4">
        <v>4</v>
      </c>
      <c r="B4">
        <v>0.43333333333333335</v>
      </c>
      <c r="C4">
        <v>0.46006333333333332</v>
      </c>
    </row>
    <row r="5" spans="1:3" x14ac:dyDescent="0.25">
      <c r="A5">
        <v>6</v>
      </c>
      <c r="B5">
        <v>0.56700000000000006</v>
      </c>
      <c r="C5">
        <v>0.61863210000000002</v>
      </c>
    </row>
    <row r="6" spans="1:3" x14ac:dyDescent="0.25">
      <c r="A6">
        <v>8</v>
      </c>
      <c r="B6">
        <v>0.77800000000000002</v>
      </c>
      <c r="C6">
        <v>0.86894139999999986</v>
      </c>
    </row>
    <row r="7" spans="1:3" x14ac:dyDescent="0.25">
      <c r="A7">
        <v>10</v>
      </c>
      <c r="B7">
        <v>0.94366666666666665</v>
      </c>
      <c r="C7">
        <v>1.0654717666666664</v>
      </c>
    </row>
    <row r="8" spans="1:3" x14ac:dyDescent="0.25">
      <c r="A8">
        <v>12</v>
      </c>
      <c r="B8">
        <v>1.258</v>
      </c>
      <c r="C8">
        <v>1.4383653999999999</v>
      </c>
    </row>
    <row r="9" spans="1:3" x14ac:dyDescent="0.25">
      <c r="A9">
        <v>14</v>
      </c>
      <c r="B9">
        <v>1.3533333333333335</v>
      </c>
      <c r="C9">
        <v>1.5514593333333333</v>
      </c>
    </row>
    <row r="10" spans="1:3" x14ac:dyDescent="0.25">
      <c r="A10">
        <v>16</v>
      </c>
      <c r="B10">
        <v>1.4706666666666666</v>
      </c>
      <c r="C10">
        <v>1.6906518666666663</v>
      </c>
    </row>
    <row r="11" spans="1:3" x14ac:dyDescent="0.25">
      <c r="A11">
        <v>18</v>
      </c>
      <c r="B11">
        <v>1.5993333333333333</v>
      </c>
      <c r="C11">
        <v>1.843289133333333</v>
      </c>
    </row>
    <row r="12" spans="1:3" x14ac:dyDescent="0.25">
      <c r="A12">
        <v>20</v>
      </c>
      <c r="B12">
        <v>1.6646666666666665</v>
      </c>
      <c r="C12">
        <v>1.9207940666666663</v>
      </c>
    </row>
    <row r="13" spans="1:3" x14ac:dyDescent="0.25">
      <c r="A13">
        <v>21</v>
      </c>
      <c r="B13">
        <v>1.6633333333333333</v>
      </c>
      <c r="C13">
        <v>1.9192123333333331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D8A-DCC9-46F1-82CE-8E9E1E9D7DF1}">
  <dimension ref="A1:C13"/>
  <sheetViews>
    <sheetView workbookViewId="0">
      <selection activeCell="J23" sqref="J2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0.14399999999999999</v>
      </c>
      <c r="C2">
        <v>0.11682719999999999</v>
      </c>
    </row>
    <row r="3" spans="1:3" x14ac:dyDescent="0.25">
      <c r="A3">
        <v>2</v>
      </c>
      <c r="B3">
        <v>0.23333333333333331</v>
      </c>
      <c r="C3">
        <v>0.2228033333333333</v>
      </c>
    </row>
    <row r="4" spans="1:3" x14ac:dyDescent="0.25">
      <c r="A4">
        <v>4</v>
      </c>
      <c r="B4">
        <v>0.40966666666666668</v>
      </c>
      <c r="C4">
        <v>0.43198756666666666</v>
      </c>
    </row>
    <row r="5" spans="1:3" x14ac:dyDescent="0.25">
      <c r="A5">
        <v>6</v>
      </c>
      <c r="B5">
        <v>0.54133333333333333</v>
      </c>
      <c r="C5">
        <v>0.58818373333333329</v>
      </c>
    </row>
    <row r="6" spans="1:3" x14ac:dyDescent="0.25">
      <c r="A6">
        <v>8</v>
      </c>
      <c r="B6">
        <v>0.71733333333333327</v>
      </c>
      <c r="C6">
        <v>0.79697253333333318</v>
      </c>
    </row>
    <row r="7" spans="1:3" x14ac:dyDescent="0.25">
      <c r="A7">
        <v>10</v>
      </c>
      <c r="B7">
        <v>0.88133333333333341</v>
      </c>
      <c r="C7">
        <v>0.99152573333333338</v>
      </c>
    </row>
    <row r="8" spans="1:3" x14ac:dyDescent="0.25">
      <c r="A8">
        <v>12</v>
      </c>
      <c r="B8">
        <v>1.1459999999999999</v>
      </c>
      <c r="C8">
        <v>1.3054997999999998</v>
      </c>
    </row>
    <row r="9" spans="1:3" x14ac:dyDescent="0.25">
      <c r="A9">
        <v>14</v>
      </c>
      <c r="B9">
        <v>1.2986666666666666</v>
      </c>
      <c r="C9">
        <v>1.4866082666666665</v>
      </c>
    </row>
    <row r="10" spans="1:3" x14ac:dyDescent="0.25">
      <c r="A10">
        <v>16</v>
      </c>
      <c r="B10">
        <v>1.4833333333333334</v>
      </c>
      <c r="C10">
        <v>1.7056783333333332</v>
      </c>
    </row>
    <row r="11" spans="1:3" x14ac:dyDescent="0.25">
      <c r="A11">
        <v>18</v>
      </c>
      <c r="B11">
        <v>1.498</v>
      </c>
      <c r="C11">
        <v>1.7230773999999998</v>
      </c>
    </row>
    <row r="12" spans="1:3" x14ac:dyDescent="0.25">
      <c r="A12">
        <v>20</v>
      </c>
      <c r="B12">
        <v>1.6186666666666667</v>
      </c>
      <c r="C12">
        <v>1.8662242666666664</v>
      </c>
    </row>
    <row r="13" spans="1:3" x14ac:dyDescent="0.25">
      <c r="A13">
        <v>21</v>
      </c>
      <c r="B13">
        <v>1.6826666666666668</v>
      </c>
      <c r="C13">
        <v>1.9421474666666665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1746-FBF8-4D6A-B889-3844C4F520B1}">
  <dimension ref="A1:C13"/>
  <sheetViews>
    <sheetView tabSelected="1" workbookViewId="0">
      <selection activeCell="M22" sqref="M2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0.13500000000000001</v>
      </c>
      <c r="C2">
        <v>0.10615050000000001</v>
      </c>
    </row>
    <row r="3" spans="1:3" x14ac:dyDescent="0.25">
      <c r="A3">
        <v>2</v>
      </c>
      <c r="B3">
        <v>0.24933333333333332</v>
      </c>
      <c r="C3">
        <v>0.24178413333333332</v>
      </c>
    </row>
    <row r="4" spans="1:3" x14ac:dyDescent="0.25">
      <c r="A4">
        <v>4</v>
      </c>
      <c r="B4">
        <v>0.42299999999999999</v>
      </c>
      <c r="C4">
        <v>0.44780490000000001</v>
      </c>
    </row>
    <row r="5" spans="1:3" x14ac:dyDescent="0.25">
      <c r="A5">
        <v>6</v>
      </c>
      <c r="B5">
        <v>0.54566666666666663</v>
      </c>
      <c r="C5">
        <v>0.59332436666666655</v>
      </c>
    </row>
    <row r="6" spans="1:3" x14ac:dyDescent="0.25">
      <c r="A6">
        <v>8</v>
      </c>
      <c r="B6">
        <v>0.754</v>
      </c>
      <c r="C6">
        <v>0.84047019999999983</v>
      </c>
    </row>
    <row r="7" spans="1:3" x14ac:dyDescent="0.25">
      <c r="A7">
        <v>10</v>
      </c>
      <c r="B7">
        <v>0.93699999999999994</v>
      </c>
      <c r="C7">
        <v>1.0575630999999999</v>
      </c>
    </row>
    <row r="8" spans="1:3" x14ac:dyDescent="0.25">
      <c r="A8">
        <v>12</v>
      </c>
      <c r="B8">
        <v>1.2786666666666666</v>
      </c>
      <c r="C8">
        <v>1.4628822666666665</v>
      </c>
    </row>
    <row r="9" spans="1:3" x14ac:dyDescent="0.25">
      <c r="A9">
        <v>14</v>
      </c>
      <c r="B9">
        <v>1.4573333333333334</v>
      </c>
      <c r="C9">
        <v>1.6748345333333332</v>
      </c>
    </row>
    <row r="10" spans="1:3" x14ac:dyDescent="0.25">
      <c r="A10">
        <v>16</v>
      </c>
      <c r="B10">
        <v>1.5686666666666669</v>
      </c>
      <c r="C10">
        <v>1.8069092666666666</v>
      </c>
    </row>
    <row r="11" spans="1:3" x14ac:dyDescent="0.25">
      <c r="A11">
        <v>18</v>
      </c>
      <c r="B11">
        <v>1.6393333333333331</v>
      </c>
      <c r="C11">
        <v>1.8907411333333328</v>
      </c>
    </row>
    <row r="12" spans="1:3" x14ac:dyDescent="0.25">
      <c r="A12">
        <v>20</v>
      </c>
      <c r="B12">
        <v>1.7326666666666668</v>
      </c>
      <c r="C12">
        <v>2.0014624666666667</v>
      </c>
    </row>
    <row r="13" spans="1:3" x14ac:dyDescent="0.25">
      <c r="A13">
        <v>21</v>
      </c>
      <c r="B13">
        <v>1.8293333333333335</v>
      </c>
      <c r="C13">
        <v>2.1161381333333336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238E-39A9-45B8-8822-8DF8E51C8C21}">
  <dimension ref="A1:G16"/>
  <sheetViews>
    <sheetView workbookViewId="0">
      <selection activeCell="I23" sqref="I23"/>
    </sheetView>
  </sheetViews>
  <sheetFormatPr defaultRowHeight="15" x14ac:dyDescent="0.25"/>
  <cols>
    <col min="1" max="1" width="18.85546875" bestFit="1" customWidth="1"/>
    <col min="2" max="2" width="20.28515625" bestFit="1" customWidth="1"/>
  </cols>
  <sheetData>
    <row r="1" spans="1:7" x14ac:dyDescent="0.25">
      <c r="A1" s="2" t="s">
        <v>0</v>
      </c>
      <c r="B1" s="3" t="s">
        <v>2</v>
      </c>
      <c r="C1" s="3" t="s">
        <v>34</v>
      </c>
      <c r="D1" s="3" t="s">
        <v>56</v>
      </c>
      <c r="E1" s="3" t="s">
        <v>77</v>
      </c>
      <c r="F1" s="3" t="s">
        <v>57</v>
      </c>
      <c r="G1" s="3" t="s">
        <v>76</v>
      </c>
    </row>
    <row r="2" spans="1:7" x14ac:dyDescent="0.25">
      <c r="A2" s="6">
        <v>0.04</v>
      </c>
      <c r="B2" s="4">
        <v>6.3439065108514298E-2</v>
      </c>
      <c r="C2">
        <v>38.265701715838581</v>
      </c>
      <c r="D2">
        <v>4.5106780722702904E-2</v>
      </c>
      <c r="E2">
        <f>D2*B2</f>
        <v>2.8615319991030269E-3</v>
      </c>
      <c r="F2">
        <v>2.5892545613630099E-3</v>
      </c>
      <c r="G2">
        <f>F2*B2</f>
        <v>1.6425988870082562E-4</v>
      </c>
    </row>
    <row r="3" spans="1:7" x14ac:dyDescent="0.25">
      <c r="A3" s="6">
        <v>0.55000000000000004</v>
      </c>
      <c r="B3" s="4">
        <v>6.0100166944907898E-2</v>
      </c>
      <c r="C3">
        <v>39.181502902568575</v>
      </c>
      <c r="D3">
        <v>4.3025731120072006E-2</v>
      </c>
      <c r="E3">
        <f t="shared" ref="E3:E15" si="0">D3*B3</f>
        <v>2.5858536232430465E-3</v>
      </c>
    </row>
    <row r="4" spans="1:7" x14ac:dyDescent="0.25">
      <c r="A4" s="6">
        <v>1.53</v>
      </c>
      <c r="B4" s="4">
        <v>0.12687813021702801</v>
      </c>
      <c r="C4">
        <v>39.265921956653685</v>
      </c>
      <c r="D4">
        <v>2.99536565791019E-2</v>
      </c>
      <c r="E4">
        <f t="shared" si="0"/>
        <v>3.8004639399194288E-3</v>
      </c>
    </row>
    <row r="5" spans="1:7" x14ac:dyDescent="0.25">
      <c r="A5" s="6">
        <v>2.59</v>
      </c>
      <c r="B5" s="4">
        <v>0.20701168614357199</v>
      </c>
      <c r="C5">
        <v>39.625915853959008</v>
      </c>
      <c r="D5">
        <v>2.44264573464354E-2</v>
      </c>
      <c r="E5">
        <f t="shared" si="0"/>
        <v>5.0565621217996334E-3</v>
      </c>
      <c r="F5">
        <v>1.6599228097673999E-3</v>
      </c>
      <c r="G5">
        <f t="shared" ref="G5:G15" si="1">F5*B5</f>
        <v>3.4362341971812515E-4</v>
      </c>
    </row>
    <row r="6" spans="1:7" x14ac:dyDescent="0.25">
      <c r="A6" s="6">
        <v>3.57</v>
      </c>
      <c r="B6" s="4">
        <v>0.37729549248747801</v>
      </c>
      <c r="C6">
        <v>37.410449367900718</v>
      </c>
      <c r="D6">
        <v>1.3360558665779201E-2</v>
      </c>
      <c r="E6">
        <f t="shared" si="0"/>
        <v>5.0408785617130055E-3</v>
      </c>
    </row>
    <row r="7" spans="1:7" x14ac:dyDescent="0.25">
      <c r="A7" s="6">
        <v>4.7</v>
      </c>
      <c r="B7" s="4">
        <v>0.67779632721201999</v>
      </c>
      <c r="C7">
        <v>32.710539823457729</v>
      </c>
      <c r="D7">
        <v>1.11251125552989E-2</v>
      </c>
      <c r="E7">
        <f t="shared" si="0"/>
        <v>7.5405604298019249E-3</v>
      </c>
    </row>
    <row r="8" spans="1:7" x14ac:dyDescent="0.25">
      <c r="A8" s="6">
        <v>5.66</v>
      </c>
      <c r="B8" s="4">
        <v>0.86143572621035003</v>
      </c>
      <c r="C8">
        <v>32.335214649663271</v>
      </c>
      <c r="D8">
        <v>1.8277267744587503E-2</v>
      </c>
      <c r="E8">
        <f t="shared" si="0"/>
        <v>1.5744691412699741E-2</v>
      </c>
    </row>
    <row r="9" spans="1:7" x14ac:dyDescent="0.25">
      <c r="A9" s="6">
        <v>6.59</v>
      </c>
      <c r="B9" s="4">
        <v>1.09849749582637</v>
      </c>
      <c r="C9">
        <v>31.408157589055296</v>
      </c>
      <c r="D9">
        <v>2.6713532083153902E-2</v>
      </c>
      <c r="E9">
        <f t="shared" si="0"/>
        <v>2.9344748098021955E-2</v>
      </c>
      <c r="F9">
        <v>1.5537245092408101E-3</v>
      </c>
      <c r="G9">
        <f t="shared" si="1"/>
        <v>1.7067624826050856E-3</v>
      </c>
    </row>
    <row r="10" spans="1:7" x14ac:dyDescent="0.25">
      <c r="A10" s="6">
        <v>7.55</v>
      </c>
      <c r="B10" s="4">
        <v>1.2554257095158501</v>
      </c>
      <c r="C10">
        <v>31.768733686733718</v>
      </c>
      <c r="D10">
        <v>3.5551325216301895E-2</v>
      </c>
      <c r="E10">
        <f t="shared" si="0"/>
        <v>4.4632047683904538E-2</v>
      </c>
    </row>
    <row r="11" spans="1:7" x14ac:dyDescent="0.25">
      <c r="A11" s="6">
        <v>8.58</v>
      </c>
      <c r="B11" s="4">
        <v>1.4624373956594301</v>
      </c>
      <c r="C11">
        <v>33.048798240171074</v>
      </c>
      <c r="D11">
        <v>3.5321076224405897E-2</v>
      </c>
      <c r="E11">
        <f t="shared" si="0"/>
        <v>5.1654862725508378E-2</v>
      </c>
    </row>
    <row r="12" spans="1:7" x14ac:dyDescent="0.25">
      <c r="A12" s="6">
        <v>9.61</v>
      </c>
      <c r="B12" s="4">
        <v>1.4991652754590901</v>
      </c>
      <c r="C12">
        <v>29.545310462244313</v>
      </c>
      <c r="D12">
        <v>4.0708315389734899E-2</v>
      </c>
      <c r="E12">
        <f t="shared" si="0"/>
        <v>6.1028492854727438E-2</v>
      </c>
      <c r="F12">
        <v>2.4741455663927197E-3</v>
      </c>
      <c r="G12">
        <f t="shared" si="1"/>
        <v>3.7091531195670279E-3</v>
      </c>
    </row>
    <row r="13" spans="1:7" x14ac:dyDescent="0.25">
      <c r="A13" s="6">
        <v>10.59</v>
      </c>
      <c r="B13" s="4">
        <v>1.4156928213689399</v>
      </c>
      <c r="C13">
        <v>28.709852926988425</v>
      </c>
      <c r="D13">
        <v>4.5453499980425097E-2</v>
      </c>
      <c r="E13">
        <f t="shared" si="0"/>
        <v>6.4348193628381067E-2</v>
      </c>
    </row>
    <row r="14" spans="1:7" x14ac:dyDescent="0.25">
      <c r="A14" s="6">
        <v>11.69</v>
      </c>
      <c r="B14" s="4">
        <v>1.3956594323873099</v>
      </c>
      <c r="C14">
        <v>29.437603393239232</v>
      </c>
      <c r="D14">
        <v>4.0809125787887097E-2</v>
      </c>
      <c r="E14">
        <f t="shared" si="0"/>
        <v>5.6955641333344839E-2</v>
      </c>
    </row>
    <row r="15" spans="1:7" x14ac:dyDescent="0.25">
      <c r="A15" s="6">
        <v>12.67</v>
      </c>
      <c r="B15" s="4">
        <v>1.37228714524207</v>
      </c>
      <c r="C15">
        <v>28.969902426928751</v>
      </c>
      <c r="D15">
        <v>4.3789149669185297E-2</v>
      </c>
      <c r="E15">
        <f t="shared" si="0"/>
        <v>6.009128719210402E-2</v>
      </c>
      <c r="F15">
        <v>2.9767731476759698E-3</v>
      </c>
      <c r="G15">
        <f t="shared" si="1"/>
        <v>4.0849875248575073E-3</v>
      </c>
    </row>
    <row r="16" spans="1:7" x14ac:dyDescent="0.25">
      <c r="A16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5A24-010C-43C5-B5A7-CD7DF7E147FE}">
  <dimension ref="A1:M15"/>
  <sheetViews>
    <sheetView workbookViewId="0">
      <selection activeCell="G16" sqref="G16"/>
    </sheetView>
  </sheetViews>
  <sheetFormatPr defaultRowHeight="15" x14ac:dyDescent="0.25"/>
  <cols>
    <col min="1" max="1" width="15.7109375" customWidth="1"/>
    <col min="2" max="2" width="18.140625" customWidth="1"/>
    <col min="7" max="7" width="11" bestFit="1" customWidth="1"/>
  </cols>
  <sheetData>
    <row r="1" spans="1:13" x14ac:dyDescent="0.25">
      <c r="A1" s="2" t="s">
        <v>0</v>
      </c>
      <c r="B1" s="3" t="s">
        <v>2</v>
      </c>
      <c r="C1" s="3" t="s">
        <v>34</v>
      </c>
      <c r="D1" s="3" t="s">
        <v>56</v>
      </c>
      <c r="E1" s="3" t="s">
        <v>77</v>
      </c>
      <c r="F1" s="3" t="s">
        <v>57</v>
      </c>
      <c r="G1" s="3" t="s">
        <v>76</v>
      </c>
    </row>
    <row r="2" spans="1:13" x14ac:dyDescent="0.25">
      <c r="A2" s="6">
        <v>0</v>
      </c>
      <c r="B2" s="4">
        <v>7.6577359521267305E-2</v>
      </c>
      <c r="C2">
        <v>44.641710907109839</v>
      </c>
      <c r="D2">
        <v>1.1696706843512001E-2</v>
      </c>
      <c r="E2">
        <f>D2*B2</f>
        <v>8.9570292517048618E-4</v>
      </c>
      <c r="F2">
        <v>6.1805489031517102E-4</v>
      </c>
      <c r="G2">
        <f>F2*B2</f>
        <v>4.7329011539542278E-5</v>
      </c>
      <c r="H2" s="4"/>
      <c r="L2" s="4"/>
      <c r="M2" s="4"/>
    </row>
    <row r="3" spans="1:13" x14ac:dyDescent="0.25">
      <c r="A3" s="6">
        <v>0.73699999999999999</v>
      </c>
      <c r="B3" s="4">
        <v>6.6512717370612096E-2</v>
      </c>
      <c r="C3">
        <v>45.224503274408455</v>
      </c>
      <c r="D3">
        <v>1.4903525139946501E-2</v>
      </c>
      <c r="E3">
        <f t="shared" ref="E3:E14" si="0">D3*B3</f>
        <v>9.9127395545907382E-4</v>
      </c>
      <c r="L3" s="4"/>
      <c r="M3" s="4"/>
    </row>
    <row r="4" spans="1:13" x14ac:dyDescent="0.25">
      <c r="A4" s="6">
        <v>1.7110000000000001</v>
      </c>
      <c r="B4" s="4">
        <v>9.4637432854104198E-2</v>
      </c>
      <c r="C4">
        <v>43.120641271256858</v>
      </c>
      <c r="D4">
        <v>8.9121993040496197E-3</v>
      </c>
      <c r="E4">
        <f t="shared" si="0"/>
        <v>8.4342766321939E-4</v>
      </c>
      <c r="F4">
        <v>2.4362247341699301E-2</v>
      </c>
      <c r="G4">
        <f t="shared" ref="G4:G13" si="1">F4*B4</f>
        <v>2.3055805469751459E-3</v>
      </c>
      <c r="H4" s="4"/>
      <c r="L4" s="4"/>
      <c r="M4" s="4"/>
    </row>
    <row r="5" spans="1:13" x14ac:dyDescent="0.25">
      <c r="A5" s="6">
        <v>2.738</v>
      </c>
      <c r="B5" s="4">
        <v>0.16108393547372399</v>
      </c>
      <c r="C5">
        <v>44.708873424121819</v>
      </c>
      <c r="D5">
        <v>7.9514851984467203E-3</v>
      </c>
      <c r="E5">
        <f t="shared" si="0"/>
        <v>1.2808565286268629E-3</v>
      </c>
      <c r="F5">
        <v>2.21086191206054E-2</v>
      </c>
      <c r="G5">
        <f t="shared" si="1"/>
        <v>3.5613433758367409E-3</v>
      </c>
      <c r="H5" s="4"/>
      <c r="L5" s="4"/>
      <c r="M5" s="4"/>
    </row>
    <row r="6" spans="1:13" x14ac:dyDescent="0.25">
      <c r="A6" s="6">
        <v>3.738</v>
      </c>
      <c r="B6" s="4">
        <v>0.28505450301690899</v>
      </c>
      <c r="C6">
        <v>41.178461116838932</v>
      </c>
      <c r="D6">
        <v>6.1265822784810102E-3</v>
      </c>
      <c r="E6">
        <f t="shared" si="0"/>
        <v>1.7464098665846064E-3</v>
      </c>
      <c r="F6">
        <v>1.8056686464220699E-2</v>
      </c>
      <c r="G6">
        <f t="shared" si="1"/>
        <v>5.147139786190579E-3</v>
      </c>
      <c r="H6" s="4"/>
      <c r="L6" s="4"/>
      <c r="M6" s="4"/>
    </row>
    <row r="7" spans="1:13" x14ac:dyDescent="0.25">
      <c r="A7" s="6">
        <v>4.7389999999999999</v>
      </c>
      <c r="B7" s="4">
        <v>0.54319270975591505</v>
      </c>
      <c r="C7">
        <v>42.179597583237445</v>
      </c>
      <c r="D7">
        <v>4.3635079933430796E-3</v>
      </c>
      <c r="E7">
        <f t="shared" si="0"/>
        <v>2.3702257309456227E-3</v>
      </c>
      <c r="F7">
        <v>9.7924250407127097E-3</v>
      </c>
      <c r="G7">
        <f t="shared" si="1"/>
        <v>5.3191738929464138E-3</v>
      </c>
      <c r="H7" s="4"/>
      <c r="L7" s="4"/>
      <c r="M7" s="4"/>
    </row>
    <row r="8" spans="1:13" x14ac:dyDescent="0.25">
      <c r="A8" s="6">
        <v>5.7939999999999996</v>
      </c>
      <c r="B8" s="4">
        <v>1.1367748450160899</v>
      </c>
      <c r="C8">
        <v>36.634924525475782</v>
      </c>
      <c r="D8">
        <v>4.2977457259569304E-3</v>
      </c>
      <c r="E8">
        <f t="shared" si="0"/>
        <v>4.8855692315432526E-3</v>
      </c>
      <c r="F8">
        <v>5.7412108439505692E-3</v>
      </c>
      <c r="G8">
        <f t="shared" si="1"/>
        <v>6.5264640673366034E-3</v>
      </c>
      <c r="H8" s="4"/>
      <c r="L8" s="4"/>
      <c r="M8" s="4"/>
    </row>
    <row r="9" spans="1:13" x14ac:dyDescent="0.25">
      <c r="A9" s="6">
        <v>6.7489999999999997</v>
      </c>
      <c r="B9" s="4">
        <v>2.7368211953417898</v>
      </c>
      <c r="C9">
        <v>33.943966835857829</v>
      </c>
      <c r="D9">
        <v>4.6644813152453401E-3</v>
      </c>
      <c r="E9">
        <f t="shared" si="0"/>
        <v>1.2765851328839195E-2</v>
      </c>
      <c r="F9">
        <v>2.2538078359996198E-3</v>
      </c>
      <c r="G9">
        <f t="shared" si="1"/>
        <v>6.1682690557911717E-3</v>
      </c>
      <c r="H9" s="4"/>
      <c r="L9" s="4"/>
      <c r="M9" s="4"/>
    </row>
    <row r="10" spans="1:13" x14ac:dyDescent="0.25">
      <c r="A10" s="6">
        <v>7.7539999999999996</v>
      </c>
      <c r="B10" s="4">
        <v>3.8671732095117402</v>
      </c>
      <c r="C10">
        <v>23.784291350553154</v>
      </c>
      <c r="D10">
        <v>5.2471632457511703E-3</v>
      </c>
      <c r="E10">
        <f t="shared" si="0"/>
        <v>2.0291689129903593E-2</v>
      </c>
      <c r="F10">
        <v>2.0032450426286101E-3</v>
      </c>
      <c r="G10">
        <f t="shared" si="1"/>
        <v>7.746895560940565E-3</v>
      </c>
      <c r="H10" s="4"/>
      <c r="L10" s="4"/>
      <c r="M10" s="4"/>
    </row>
    <row r="11" spans="1:13" x14ac:dyDescent="0.25">
      <c r="A11" s="6">
        <v>8.7560000000000002</v>
      </c>
      <c r="B11" s="4">
        <v>4.3649426000877298</v>
      </c>
      <c r="C11">
        <v>22.351900827551272</v>
      </c>
      <c r="D11">
        <v>6.8173886731554799E-3</v>
      </c>
      <c r="E11">
        <f t="shared" si="0"/>
        <v>2.975751024081192E-2</v>
      </c>
      <c r="F11">
        <v>3.7564661366031298E-3</v>
      </c>
      <c r="G11">
        <f t="shared" si="1"/>
        <v>1.6396759065445975E-2</v>
      </c>
      <c r="H11" s="4"/>
      <c r="L11" s="4"/>
      <c r="M11" s="4"/>
    </row>
    <row r="12" spans="1:13" x14ac:dyDescent="0.25">
      <c r="A12" s="6">
        <v>9.8109999999999999</v>
      </c>
      <c r="B12" s="4">
        <v>4.9105687019425703</v>
      </c>
      <c r="C12">
        <v>19.744089411854304</v>
      </c>
      <c r="D12">
        <v>9.8996419385748106E-3</v>
      </c>
      <c r="E12">
        <f t="shared" si="0"/>
        <v>4.8612871864003537E-2</v>
      </c>
      <c r="F12">
        <v>3.3519733690966602E-3</v>
      </c>
      <c r="G12">
        <f t="shared" si="1"/>
        <v>1.6460095516031052E-2</v>
      </c>
      <c r="H12" s="4"/>
      <c r="L12" s="4"/>
      <c r="M12" s="4"/>
    </row>
    <row r="13" spans="1:13" x14ac:dyDescent="0.25">
      <c r="A13" s="6">
        <v>10.837</v>
      </c>
      <c r="B13" s="4">
        <v>4.8907870450839601</v>
      </c>
      <c r="C13">
        <v>18.395767302595118</v>
      </c>
      <c r="D13">
        <v>1.0482323869080601E-2</v>
      </c>
      <c r="E13">
        <f t="shared" si="0"/>
        <v>5.1266813781273776E-2</v>
      </c>
      <c r="F13">
        <v>2.4336023565475601E-3</v>
      </c>
      <c r="G13">
        <f t="shared" si="1"/>
        <v>1.1902230878288603E-2</v>
      </c>
      <c r="H13" s="4"/>
      <c r="L13" s="4"/>
      <c r="M13" s="4"/>
    </row>
    <row r="14" spans="1:13" x14ac:dyDescent="0.25">
      <c r="A14" s="6">
        <v>13.862</v>
      </c>
      <c r="B14" s="4">
        <v>4.4479924515183802</v>
      </c>
      <c r="C14">
        <v>19.636352742688636</v>
      </c>
      <c r="D14">
        <v>1.22914922588128E-2</v>
      </c>
      <c r="E14">
        <f t="shared" si="0"/>
        <v>5.4672464785095944E-2</v>
      </c>
      <c r="H14" s="4"/>
      <c r="I14" s="4"/>
      <c r="L14" s="4"/>
      <c r="M14" s="4"/>
    </row>
    <row r="15" spans="1:13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zoomScaleNormal="100" workbookViewId="0">
      <selection activeCell="N10" sqref="N10"/>
    </sheetView>
  </sheetViews>
  <sheetFormatPr defaultRowHeight="15" x14ac:dyDescent="0.25"/>
  <cols>
    <col min="1" max="1" width="11.7109375" customWidth="1"/>
    <col min="2" max="2" width="21.7109375" customWidth="1"/>
    <col min="3" max="18" width="22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0.158</v>
      </c>
      <c r="C2">
        <v>0.1370354</v>
      </c>
      <c r="D2">
        <v>6.3E-3</v>
      </c>
      <c r="F2">
        <f>D2*C2</f>
        <v>8.6332302000000007E-4</v>
      </c>
      <c r="H2">
        <v>4.0000000000000002E-4</v>
      </c>
      <c r="J2">
        <f>H2*C2</f>
        <v>5.4814160000000005E-5</v>
      </c>
      <c r="L2">
        <v>8.4000000000000003E-4</v>
      </c>
      <c r="N2">
        <f>L2*C2</f>
        <v>1.1510973600000001E-4</v>
      </c>
      <c r="S2">
        <v>1067059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0.223</v>
      </c>
      <c r="C3">
        <v>0.2141449</v>
      </c>
      <c r="S3">
        <v>1652059</v>
      </c>
      <c r="T3">
        <v>6.57</v>
      </c>
      <c r="U3">
        <v>1.606447916666667E-3</v>
      </c>
      <c r="V3">
        <v>2.9078480835204928E-3</v>
      </c>
      <c r="W3">
        <v>0.37629212482091268</v>
      </c>
      <c r="X3">
        <v>2.8031964851535951E-5</v>
      </c>
      <c r="Y3">
        <v>1.4768709949878019E-3</v>
      </c>
      <c r="Z3">
        <v>1.0419590770191819E-2</v>
      </c>
      <c r="AA3">
        <v>2.024847717198363E-2</v>
      </c>
    </row>
    <row r="4" spans="1:27" x14ac:dyDescent="0.25">
      <c r="A4" t="s">
        <v>14</v>
      </c>
      <c r="B4">
        <v>0.35699999999999998</v>
      </c>
      <c r="C4">
        <v>0.37310910000000003</v>
      </c>
      <c r="S4">
        <v>2858059</v>
      </c>
      <c r="T4">
        <v>7.06</v>
      </c>
      <c r="U4">
        <v>3.3117541666666671E-3</v>
      </c>
      <c r="V4">
        <v>5.9946406644884008E-3</v>
      </c>
      <c r="W4">
        <v>0.46389611235764328</v>
      </c>
      <c r="X4">
        <v>5.778897369393565E-5</v>
      </c>
      <c r="Y4">
        <v>1.820699046929749E-3</v>
      </c>
      <c r="Z4">
        <v>2.1480387126241611E-2</v>
      </c>
      <c r="AA4">
        <v>2.49624938223625E-2</v>
      </c>
    </row>
    <row r="5" spans="1:27" x14ac:dyDescent="0.25">
      <c r="A5" t="s">
        <v>15</v>
      </c>
      <c r="B5">
        <v>0.56133333333333335</v>
      </c>
      <c r="C5">
        <v>0.61550973333333325</v>
      </c>
      <c r="S5">
        <v>4697059</v>
      </c>
      <c r="T5">
        <v>7.03</v>
      </c>
      <c r="U5">
        <v>5.0500131944444431E-3</v>
      </c>
      <c r="V5">
        <v>9.1410814112721107E-3</v>
      </c>
      <c r="W5">
        <v>0.42019633335399059</v>
      </c>
      <c r="X5">
        <v>8.8120997199956578E-5</v>
      </c>
      <c r="Y5">
        <v>1.649186193375912E-3</v>
      </c>
      <c r="Z5">
        <v>3.2754918677577363E-2</v>
      </c>
      <c r="AA5">
        <v>2.261098572742877E-2</v>
      </c>
    </row>
    <row r="6" spans="1:27" x14ac:dyDescent="0.25">
      <c r="A6" t="s">
        <v>16</v>
      </c>
      <c r="B6">
        <v>0.79666666666666675</v>
      </c>
      <c r="C6">
        <v>0.89468566666666671</v>
      </c>
      <c r="S6">
        <v>6815059.0000000009</v>
      </c>
      <c r="T6">
        <v>7.31</v>
      </c>
      <c r="U6">
        <v>5.8161652777777807E-3</v>
      </c>
      <c r="V6">
        <v>1.052790126648958E-2</v>
      </c>
      <c r="W6">
        <v>0.3168051416503756</v>
      </c>
      <c r="X6">
        <v>1.014900881291507E-4</v>
      </c>
      <c r="Y6">
        <v>1.243396536637907E-3</v>
      </c>
      <c r="Z6">
        <v>3.7724261967976583E-2</v>
      </c>
      <c r="AA6">
        <v>1.704745131652079E-2</v>
      </c>
    </row>
    <row r="7" spans="1:27" x14ac:dyDescent="0.25">
      <c r="A7" t="s">
        <v>17</v>
      </c>
      <c r="B7">
        <v>0.91500000000000004</v>
      </c>
      <c r="C7">
        <v>1.0350645000000001</v>
      </c>
      <c r="S7">
        <v>7880059</v>
      </c>
      <c r="T7">
        <v>7.22</v>
      </c>
      <c r="U7">
        <v>2.9245590277777781E-3</v>
      </c>
      <c r="V7">
        <v>5.2937747161526929E-3</v>
      </c>
      <c r="W7">
        <v>0.1246659725513882</v>
      </c>
      <c r="X7">
        <v>5.103255139638597E-5</v>
      </c>
      <c r="Y7">
        <v>4.8928889758380171E-4</v>
      </c>
      <c r="Z7">
        <v>1.8968998581631272E-2</v>
      </c>
      <c r="AA7">
        <v>6.7083415591843712E-3</v>
      </c>
    </row>
    <row r="8" spans="1:27" x14ac:dyDescent="0.25">
      <c r="A8" t="s">
        <v>18</v>
      </c>
      <c r="B8">
        <v>0.93933333333333335</v>
      </c>
      <c r="C8">
        <v>1.063931133333333</v>
      </c>
      <c r="S8">
        <v>8099059</v>
      </c>
      <c r="T8">
        <v>7</v>
      </c>
      <c r="U8">
        <v>6.0138819444444103E-4</v>
      </c>
      <c r="V8">
        <v>1.0885790261384351E-3</v>
      </c>
      <c r="W8">
        <v>2.3568502466824799E-2</v>
      </c>
      <c r="X8">
        <v>1.0494017611087761E-5</v>
      </c>
      <c r="Y8">
        <v>9.2501637405029028E-5</v>
      </c>
      <c r="Z8">
        <v>3.9006673139692252E-3</v>
      </c>
      <c r="AA8">
        <v>1.268233515129944E-3</v>
      </c>
    </row>
    <row r="9" spans="1:27" x14ac:dyDescent="0.25">
      <c r="A9" t="s">
        <v>19</v>
      </c>
      <c r="B9">
        <v>1.0209999999999999</v>
      </c>
      <c r="C9">
        <v>1.1608122999999999</v>
      </c>
      <c r="S9">
        <v>8834059</v>
      </c>
      <c r="T9">
        <v>7.13</v>
      </c>
      <c r="U9">
        <v>2.018357638888889E-3</v>
      </c>
      <c r="V9">
        <v>3.6534501562180562E-3</v>
      </c>
      <c r="W9">
        <v>7.4628861154452691E-2</v>
      </c>
      <c r="X9">
        <v>3.5219648146801593E-5</v>
      </c>
      <c r="Y9">
        <v>2.92903287520137E-4</v>
      </c>
      <c r="Z9">
        <v>1.309128071126666E-2</v>
      </c>
      <c r="AA9">
        <v>4.0158182746350421E-3</v>
      </c>
    </row>
    <row r="10" spans="1:27" x14ac:dyDescent="0.25">
      <c r="A10" t="s">
        <v>20</v>
      </c>
      <c r="B10">
        <v>1.031333333333333</v>
      </c>
      <c r="C10">
        <v>1.173070733333333</v>
      </c>
      <c r="D10">
        <v>8.9091232754867841E-3</v>
      </c>
      <c r="E10">
        <v>3.2409318639006036E-4</v>
      </c>
      <c r="F10">
        <f>D10*C10</f>
        <v>1.0451031774132348E-2</v>
      </c>
      <c r="G10">
        <f t="shared" ref="G10" si="0">E10*C10</f>
        <v>3.8018423182692467E-4</v>
      </c>
      <c r="H10">
        <v>5.4762589792355858E-4</v>
      </c>
      <c r="I10">
        <v>1.4789985001299811E-5</v>
      </c>
      <c r="J10">
        <f>H10*C10</f>
        <v>6.4240391366951379E-4</v>
      </c>
      <c r="K10">
        <f t="shared" ref="K10" si="1">I10*C10</f>
        <v>1.7349698551463764E-5</v>
      </c>
      <c r="L10">
        <v>1.1106150529395244E-3</v>
      </c>
      <c r="M10">
        <v>4.0572108260365079E-5</v>
      </c>
      <c r="N10">
        <f>L10*C10</f>
        <v>1.3028300146028064E-3</v>
      </c>
      <c r="O10">
        <f>M10*C10</f>
        <v>4.7593952789865841E-5</v>
      </c>
      <c r="P10">
        <v>0.14000000000000001</v>
      </c>
      <c r="Q10">
        <v>0.56200000000000006</v>
      </c>
      <c r="R10">
        <v>0.114</v>
      </c>
      <c r="S10">
        <v>8927059</v>
      </c>
      <c r="T10">
        <v>7.28</v>
      </c>
      <c r="U10">
        <v>2.5538402777778207E-4</v>
      </c>
      <c r="V10">
        <v>4.6227328507249639E-4</v>
      </c>
      <c r="W10">
        <v>9.0012592555344852E-3</v>
      </c>
      <c r="X10">
        <v>4.4563636430647647E-6</v>
      </c>
      <c r="Y10">
        <v>3.532813427650445E-5</v>
      </c>
      <c r="Z10">
        <v>1.65644776346642E-3</v>
      </c>
      <c r="AA10">
        <v>4.8436249533933119E-4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98BA-8196-418F-B80F-1907602D5298}">
  <dimension ref="A1:M14"/>
  <sheetViews>
    <sheetView workbookViewId="0">
      <selection activeCell="F9" sqref="F9"/>
    </sheetView>
  </sheetViews>
  <sheetFormatPr defaultRowHeight="15" x14ac:dyDescent="0.25"/>
  <cols>
    <col min="1" max="1" width="15.7109375" customWidth="1"/>
    <col min="2" max="2" width="18.140625" customWidth="1"/>
  </cols>
  <sheetData>
    <row r="1" spans="1:13" x14ac:dyDescent="0.25">
      <c r="A1" s="2" t="s">
        <v>0</v>
      </c>
      <c r="B1" s="3" t="s">
        <v>2</v>
      </c>
      <c r="C1" s="3" t="s">
        <v>34</v>
      </c>
      <c r="D1" s="3" t="s">
        <v>56</v>
      </c>
      <c r="E1" s="3" t="s">
        <v>77</v>
      </c>
      <c r="F1" s="3" t="s">
        <v>57</v>
      </c>
      <c r="G1" s="3" t="s">
        <v>76</v>
      </c>
    </row>
    <row r="2" spans="1:13" x14ac:dyDescent="0.25">
      <c r="A2" s="5">
        <v>6.9147353626137697E-3</v>
      </c>
      <c r="B2" s="4">
        <v>5.9922282959388097E-2</v>
      </c>
      <c r="C2">
        <v>1.4110825408800591</v>
      </c>
      <c r="D2">
        <v>2.5788643533123001E-2</v>
      </c>
      <c r="E2">
        <f>D2*B2</f>
        <v>1.5453143949305905E-3</v>
      </c>
      <c r="F2">
        <v>7.2041166380789397E-4</v>
      </c>
      <c r="G2" s="9">
        <f>F2*B2</f>
        <v>4.3168711565940194E-5</v>
      </c>
      <c r="I2" s="4"/>
      <c r="J2" s="4"/>
      <c r="K2" s="4"/>
      <c r="L2" s="4"/>
      <c r="M2" s="4"/>
    </row>
    <row r="3" spans="1:13" x14ac:dyDescent="0.25">
      <c r="A3" s="5">
        <v>0.97107917064212701</v>
      </c>
      <c r="B3" s="4">
        <v>6.0348674915930503E-2</v>
      </c>
      <c r="C3">
        <v>1.6572334311776411</v>
      </c>
      <c r="D3">
        <v>2.5504731861198698E-2</v>
      </c>
      <c r="E3">
        <f t="shared" ref="E3:E9" si="0">D3*B3</f>
        <v>1.5391767719094554E-3</v>
      </c>
      <c r="F3">
        <v>6.9982847341337898E-3</v>
      </c>
      <c r="G3" s="9">
        <f t="shared" ref="G3:G9" si="1">F3*B3</f>
        <v>4.2233721038935921E-4</v>
      </c>
      <c r="I3" s="4"/>
      <c r="J3" s="4"/>
      <c r="K3" s="4"/>
      <c r="L3" s="4"/>
      <c r="M3" s="4"/>
    </row>
    <row r="4" spans="1:13" x14ac:dyDescent="0.25">
      <c r="A4" s="5">
        <v>1.8576426292409101</v>
      </c>
      <c r="B4" s="4">
        <v>0.145769196876537</v>
      </c>
      <c r="C4">
        <v>1.3177253007862813</v>
      </c>
      <c r="D4">
        <v>1.4905362776025199E-2</v>
      </c>
      <c r="E4">
        <f t="shared" si="0"/>
        <v>2.1727427610146234E-3</v>
      </c>
      <c r="F4">
        <v>2.0686106346483702E-2</v>
      </c>
      <c r="G4" s="9">
        <f t="shared" si="1"/>
        <v>3.0153971086295641E-3</v>
      </c>
      <c r="I4" s="4"/>
      <c r="J4" s="4"/>
      <c r="K4" s="4"/>
      <c r="L4" s="4"/>
      <c r="M4" s="4"/>
    </row>
    <row r="5" spans="1:13" x14ac:dyDescent="0.25">
      <c r="A5" s="5">
        <v>2.8484195623403399</v>
      </c>
      <c r="B5" s="4">
        <v>0.23439618635034101</v>
      </c>
      <c r="C5">
        <v>0.97831711391284271</v>
      </c>
      <c r="D5">
        <v>1.19716088328075E-2</v>
      </c>
      <c r="E5">
        <f t="shared" si="0"/>
        <v>2.8060994548881352E-3</v>
      </c>
      <c r="F5">
        <v>2.9639794168095999E-2</v>
      </c>
      <c r="G5" s="9">
        <f t="shared" si="1"/>
        <v>6.9474547172107808E-3</v>
      </c>
      <c r="I5" s="4"/>
      <c r="J5" s="4"/>
      <c r="K5" s="4"/>
      <c r="L5" s="4"/>
      <c r="M5" s="4"/>
    </row>
    <row r="6" spans="1:13" x14ac:dyDescent="0.25">
      <c r="A6" s="5">
        <v>3.9708226893601202</v>
      </c>
      <c r="B6" s="4">
        <v>0.52779364903393799</v>
      </c>
      <c r="C6">
        <v>0.43263550039391574</v>
      </c>
      <c r="D6">
        <v>7.2397476340693902E-3</v>
      </c>
      <c r="E6">
        <f t="shared" si="0"/>
        <v>3.8210928218703026E-3</v>
      </c>
      <c r="F6">
        <v>4.1166380789022301E-2</v>
      </c>
      <c r="G6" s="9">
        <f t="shared" si="1"/>
        <v>2.1727354334158684E-2</v>
      </c>
      <c r="I6" s="4"/>
      <c r="J6" s="4"/>
      <c r="K6" s="4"/>
      <c r="L6" s="4"/>
      <c r="M6" s="4"/>
    </row>
    <row r="7" spans="1:13" x14ac:dyDescent="0.25">
      <c r="A7" s="5">
        <v>4.9900793040123901</v>
      </c>
      <c r="B7" s="4">
        <v>0.98178737822956397</v>
      </c>
      <c r="C7">
        <v>0.59516364924361598</v>
      </c>
      <c r="D7">
        <v>4.2113564668769593E-3</v>
      </c>
      <c r="E7">
        <f t="shared" si="0"/>
        <v>4.1346566244052493E-3</v>
      </c>
      <c r="F7">
        <v>4.6518010291595205E-2</v>
      </c>
      <c r="G7" s="9">
        <f t="shared" si="1"/>
        <v>4.567079536464113E-2</v>
      </c>
      <c r="I7" s="4"/>
      <c r="J7" s="4"/>
      <c r="K7" s="4"/>
      <c r="L7" s="4"/>
      <c r="M7" s="4"/>
    </row>
    <row r="8" spans="1:13" x14ac:dyDescent="0.25">
      <c r="A8" s="5">
        <v>5.89090312189016</v>
      </c>
      <c r="B8" s="4">
        <v>1.2561905005557299</v>
      </c>
      <c r="C8">
        <v>0.61817064706996117</v>
      </c>
      <c r="D8">
        <v>3.35962145110409E-3</v>
      </c>
      <c r="E8">
        <f t="shared" si="0"/>
        <v>4.2203245523402145E-3</v>
      </c>
      <c r="F8">
        <v>4.9296740994854198E-2</v>
      </c>
      <c r="G8" s="9">
        <f t="shared" si="1"/>
        <v>6.1926097746092063E-2</v>
      </c>
      <c r="I8" s="4"/>
      <c r="J8" s="4"/>
      <c r="K8" s="4"/>
      <c r="L8" s="4"/>
      <c r="M8" s="4"/>
    </row>
    <row r="9" spans="1:13" x14ac:dyDescent="0.25">
      <c r="A9" s="5">
        <v>6.8548828906466399</v>
      </c>
      <c r="B9" s="4">
        <v>1.2251264252151099</v>
      </c>
      <c r="C9">
        <v>0.66353500985613678</v>
      </c>
      <c r="D9">
        <v>3.1703470031545699E-3</v>
      </c>
      <c r="E9">
        <f t="shared" si="0"/>
        <v>3.8840758906661952E-3</v>
      </c>
      <c r="F9">
        <v>4.8576329331046303E-2</v>
      </c>
      <c r="G9" s="9">
        <f t="shared" si="1"/>
        <v>5.9512144703416647E-2</v>
      </c>
      <c r="I9" s="4"/>
      <c r="J9" s="4"/>
      <c r="K9" s="4"/>
      <c r="L9" s="4"/>
      <c r="M9" s="4"/>
    </row>
    <row r="10" spans="1:13" x14ac:dyDescent="0.25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5"/>
      <c r="B11" s="4"/>
    </row>
    <row r="12" spans="1:13" x14ac:dyDescent="0.25">
      <c r="A12" s="5"/>
      <c r="B12" s="4"/>
    </row>
    <row r="13" spans="1:13" x14ac:dyDescent="0.25">
      <c r="A13" s="5"/>
      <c r="B13" s="4"/>
    </row>
    <row r="14" spans="1:13" x14ac:dyDescent="0.25">
      <c r="A14" s="5"/>
      <c r="B14" s="4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FD34-0023-4583-AB79-471DCF802DDB}">
  <dimension ref="A1:M14"/>
  <sheetViews>
    <sheetView workbookViewId="0">
      <selection activeCell="G23" sqref="G23"/>
    </sheetView>
  </sheetViews>
  <sheetFormatPr defaultRowHeight="15" x14ac:dyDescent="0.25"/>
  <cols>
    <col min="1" max="1" width="15.7109375" customWidth="1"/>
    <col min="2" max="2" width="18.140625" customWidth="1"/>
  </cols>
  <sheetData>
    <row r="1" spans="1:13" x14ac:dyDescent="0.25">
      <c r="A1" s="2" t="s">
        <v>0</v>
      </c>
      <c r="B1" s="3" t="s">
        <v>2</v>
      </c>
      <c r="C1" s="3" t="s">
        <v>34</v>
      </c>
      <c r="D1" s="3" t="s">
        <v>56</v>
      </c>
      <c r="E1" s="3" t="s">
        <v>77</v>
      </c>
    </row>
    <row r="2" spans="1:13" x14ac:dyDescent="0.25">
      <c r="A2" s="5">
        <v>9.8414071369239391E-3</v>
      </c>
      <c r="B2" s="4">
        <v>9.5362129380715602E-2</v>
      </c>
      <c r="C2">
        <v>43.431902765392458</v>
      </c>
      <c r="D2">
        <v>6.21395254316017E-2</v>
      </c>
      <c r="E2" s="4">
        <f>D2*B2</f>
        <v>5.9257574638646691E-3</v>
      </c>
      <c r="H2" s="4"/>
      <c r="I2" s="4"/>
      <c r="J2" s="4"/>
      <c r="K2" s="4"/>
      <c r="M2" s="4"/>
    </row>
    <row r="3" spans="1:13" x14ac:dyDescent="0.25">
      <c r="A3" s="5">
        <v>0.81568678523862603</v>
      </c>
      <c r="B3" s="4">
        <v>0.107805796232497</v>
      </c>
      <c r="C3">
        <v>41.52611488423203</v>
      </c>
      <c r="D3">
        <v>1.83500103223142E-2</v>
      </c>
      <c r="E3" s="4">
        <f t="shared" ref="E3:E11" si="0">D3*B3</f>
        <v>1.9782374736716213E-3</v>
      </c>
      <c r="H3" s="4"/>
      <c r="I3" s="4"/>
      <c r="J3" s="4"/>
      <c r="K3" s="4"/>
      <c r="M3" s="4"/>
    </row>
    <row r="4" spans="1:13" x14ac:dyDescent="0.25">
      <c r="A4" s="5">
        <v>1.7769158184954501</v>
      </c>
      <c r="B4" s="4">
        <v>0.14734834895344301</v>
      </c>
      <c r="C4">
        <v>40.823982506962381</v>
      </c>
      <c r="D4">
        <v>1.6649892905989498E-2</v>
      </c>
      <c r="E4" s="4">
        <f t="shared" si="0"/>
        <v>2.4533342299491957E-3</v>
      </c>
      <c r="H4" s="4"/>
      <c r="I4" s="4"/>
      <c r="J4" s="4"/>
      <c r="K4" s="4"/>
      <c r="M4" s="4"/>
    </row>
    <row r="5" spans="1:13" x14ac:dyDescent="0.25">
      <c r="A5" s="5">
        <v>2.7867105373088799</v>
      </c>
      <c r="B5" s="4">
        <v>0.200484575652286</v>
      </c>
      <c r="C5">
        <v>41.12489638293507</v>
      </c>
      <c r="D5">
        <v>1.20409795876235E-2</v>
      </c>
      <c r="E5" s="4">
        <f t="shared" si="0"/>
        <v>2.4140306830625351E-3</v>
      </c>
      <c r="H5" s="4"/>
      <c r="I5" s="4"/>
      <c r="J5" s="4"/>
      <c r="K5" s="4"/>
      <c r="M5" s="4"/>
    </row>
    <row r="6" spans="1:13" x14ac:dyDescent="0.25">
      <c r="A6" s="5">
        <v>3.8260073620114299</v>
      </c>
      <c r="B6" s="4">
        <v>0.48592224182585703</v>
      </c>
      <c r="C6">
        <v>40.823982506962381</v>
      </c>
      <c r="D6">
        <v>1.17177621222678E-2</v>
      </c>
      <c r="E6" s="4">
        <f t="shared" si="0"/>
        <v>5.6939212396344818E-3</v>
      </c>
      <c r="H6" s="4"/>
      <c r="I6" s="4"/>
      <c r="J6" s="4"/>
      <c r="K6" s="4"/>
      <c r="M6" s="4"/>
    </row>
    <row r="7" spans="1:13" x14ac:dyDescent="0.25">
      <c r="A7" s="5">
        <v>4.9440354438093701</v>
      </c>
      <c r="B7" s="4">
        <v>1.4272767929544801</v>
      </c>
      <c r="C7">
        <v>39.419717752423196</v>
      </c>
      <c r="D7">
        <v>7.7189943485329393E-3</v>
      </c>
      <c r="E7" s="4">
        <f t="shared" si="0"/>
        <v>1.1017141498607851E-2</v>
      </c>
      <c r="H7" s="4"/>
      <c r="I7" s="4"/>
      <c r="J7" s="4"/>
      <c r="K7" s="4"/>
      <c r="M7" s="4"/>
    </row>
    <row r="8" spans="1:13" x14ac:dyDescent="0.25">
      <c r="A8" s="5">
        <v>5.8597949645414404</v>
      </c>
      <c r="B8" s="4">
        <v>3.3666606053755399</v>
      </c>
      <c r="C8">
        <v>39.319413127098919</v>
      </c>
      <c r="D8">
        <v>9.3873383912673209E-3</v>
      </c>
      <c r="E8" s="4">
        <f t="shared" si="0"/>
        <v>3.1603982351209085E-2</v>
      </c>
      <c r="H8" s="4"/>
      <c r="I8" s="4"/>
      <c r="J8" s="4"/>
      <c r="K8" s="4"/>
      <c r="M8" s="4"/>
    </row>
    <row r="9" spans="1:13" x14ac:dyDescent="0.25">
      <c r="A9" s="5">
        <v>6.8619377128618897</v>
      </c>
      <c r="B9" s="4">
        <v>4.6908790674130199</v>
      </c>
      <c r="C9">
        <v>28.586818217406094</v>
      </c>
      <c r="D9">
        <v>1.1053747000077401E-2</v>
      </c>
      <c r="E9" s="4">
        <f t="shared" si="0"/>
        <v>5.1851790419142542E-2</v>
      </c>
      <c r="H9" s="4"/>
      <c r="I9" s="4"/>
      <c r="J9" s="4"/>
      <c r="K9" s="4"/>
      <c r="M9" s="4"/>
    </row>
    <row r="10" spans="1:13" x14ac:dyDescent="0.25">
      <c r="A10" s="5">
        <v>7.8242504066798597</v>
      </c>
      <c r="B10" s="4">
        <v>5.4001238469212698</v>
      </c>
      <c r="C10">
        <v>19.057878811604038</v>
      </c>
      <c r="D10" s="4">
        <v>1.7771799437433799E-2</v>
      </c>
      <c r="E10" s="4">
        <f t="shared" si="0"/>
        <v>9.5969917944788263E-2</v>
      </c>
      <c r="F10" s="4"/>
      <c r="G10" s="4"/>
      <c r="H10" s="4"/>
      <c r="I10" s="4"/>
      <c r="J10" s="4"/>
      <c r="K10" s="4"/>
      <c r="M10" s="4"/>
    </row>
    <row r="11" spans="1:13" x14ac:dyDescent="0.25">
      <c r="A11" s="5">
        <v>8.8347528221862905</v>
      </c>
      <c r="B11" s="4">
        <v>5.8906166298893696</v>
      </c>
      <c r="C11">
        <v>13.641429044095528</v>
      </c>
      <c r="D11">
        <v>2.2040237671285903E-2</v>
      </c>
      <c r="E11" s="4">
        <f t="shared" si="0"/>
        <v>0.12983059055319088</v>
      </c>
    </row>
    <row r="12" spans="1:13" x14ac:dyDescent="0.25">
      <c r="A12" s="5"/>
      <c r="B12" s="4"/>
    </row>
    <row r="13" spans="1:13" x14ac:dyDescent="0.25">
      <c r="A13" s="5"/>
      <c r="B13" s="4"/>
    </row>
    <row r="14" spans="1:13" x14ac:dyDescent="0.25">
      <c r="A14" s="5"/>
      <c r="B14" s="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05ED-F0C7-4D39-A998-9746911CA01B}">
  <dimension ref="A1:G15"/>
  <sheetViews>
    <sheetView workbookViewId="0">
      <selection activeCell="H25" sqref="H25"/>
    </sheetView>
  </sheetViews>
  <sheetFormatPr defaultRowHeight="15" x14ac:dyDescent="0.25"/>
  <sheetData>
    <row r="1" spans="1:7" x14ac:dyDescent="0.25">
      <c r="A1" s="2" t="s">
        <v>0</v>
      </c>
      <c r="B1" s="3" t="s">
        <v>2</v>
      </c>
      <c r="C1" s="3" t="s">
        <v>56</v>
      </c>
      <c r="D1" s="3" t="s">
        <v>77</v>
      </c>
      <c r="E1" s="3" t="s">
        <v>57</v>
      </c>
      <c r="F1" s="3" t="s">
        <v>62</v>
      </c>
      <c r="G1" s="3" t="s">
        <v>76</v>
      </c>
    </row>
    <row r="2" spans="1:7" x14ac:dyDescent="0.25">
      <c r="A2" s="5">
        <v>0</v>
      </c>
      <c r="B2" s="4">
        <v>0.114</v>
      </c>
      <c r="C2">
        <v>6.0700000000000004E-2</v>
      </c>
      <c r="D2">
        <f>C2*B2</f>
        <v>6.9198000000000011E-3</v>
      </c>
      <c r="E2">
        <v>7.9000000000000008E-3</v>
      </c>
      <c r="G2">
        <f>E2*B2</f>
        <v>9.006000000000001E-4</v>
      </c>
    </row>
    <row r="3" spans="1:7" x14ac:dyDescent="0.25">
      <c r="A3" s="5">
        <v>0.5</v>
      </c>
      <c r="B3" s="4">
        <v>0.254</v>
      </c>
    </row>
    <row r="4" spans="1:7" x14ac:dyDescent="0.25">
      <c r="A4" s="5">
        <v>1</v>
      </c>
      <c r="B4" s="4">
        <v>0.25900000000000001</v>
      </c>
      <c r="C4">
        <v>4.4999999999999998E-2</v>
      </c>
      <c r="D4">
        <f t="shared" ref="D4:D14" si="0">C4*B4</f>
        <v>1.1655E-2</v>
      </c>
      <c r="E4">
        <v>1.9099999999999999E-2</v>
      </c>
      <c r="G4">
        <f t="shared" ref="G4:G14" si="1">E4*B4</f>
        <v>4.9468999999999997E-3</v>
      </c>
    </row>
    <row r="5" spans="1:7" x14ac:dyDescent="0.25">
      <c r="A5" s="5">
        <v>1.5</v>
      </c>
      <c r="B5" s="4">
        <v>0.48</v>
      </c>
    </row>
    <row r="6" spans="1:7" x14ac:dyDescent="0.25">
      <c r="A6" s="5">
        <v>2</v>
      </c>
      <c r="B6" s="4">
        <v>0.5</v>
      </c>
      <c r="C6">
        <v>3.7000000000000005E-2</v>
      </c>
      <c r="D6">
        <f t="shared" si="0"/>
        <v>1.8500000000000003E-2</v>
      </c>
      <c r="E6">
        <v>5.6399999999999999E-2</v>
      </c>
      <c r="G6">
        <f t="shared" si="1"/>
        <v>2.8199999999999999E-2</v>
      </c>
    </row>
    <row r="7" spans="1:7" x14ac:dyDescent="0.25">
      <c r="A7" s="5">
        <v>2.5</v>
      </c>
      <c r="B7" s="4">
        <v>0.754</v>
      </c>
    </row>
    <row r="8" spans="1:7" x14ac:dyDescent="0.25">
      <c r="A8" s="5">
        <v>3</v>
      </c>
      <c r="B8" s="4">
        <v>0.76800000000000002</v>
      </c>
      <c r="C8">
        <v>1.84E-2</v>
      </c>
      <c r="D8">
        <f t="shared" si="0"/>
        <v>1.41312E-2</v>
      </c>
      <c r="E8">
        <v>6.6000000000000003E-2</v>
      </c>
      <c r="G8">
        <f t="shared" si="1"/>
        <v>5.0688000000000004E-2</v>
      </c>
    </row>
    <row r="9" spans="1:7" x14ac:dyDescent="0.25">
      <c r="A9" s="5">
        <v>3.5</v>
      </c>
      <c r="B9" s="4">
        <v>0.94199999999999995</v>
      </c>
    </row>
    <row r="10" spans="1:7" x14ac:dyDescent="0.25">
      <c r="A10" s="5">
        <v>4</v>
      </c>
      <c r="B10" s="4">
        <v>0.96199999999999997</v>
      </c>
      <c r="C10">
        <v>1.5699999999999999E-2</v>
      </c>
      <c r="D10">
        <f t="shared" si="0"/>
        <v>1.5103399999999998E-2</v>
      </c>
      <c r="E10">
        <v>6.3399999999999998E-2</v>
      </c>
      <c r="G10">
        <f t="shared" si="1"/>
        <v>6.0990799999999998E-2</v>
      </c>
    </row>
    <row r="11" spans="1:7" x14ac:dyDescent="0.25">
      <c r="A11" s="5">
        <v>4.5</v>
      </c>
      <c r="B11" s="4">
        <v>1.1100000000000001</v>
      </c>
    </row>
    <row r="12" spans="1:7" x14ac:dyDescent="0.25">
      <c r="A12" s="5">
        <v>5</v>
      </c>
      <c r="B12" s="4">
        <v>1.21</v>
      </c>
      <c r="C12">
        <v>1.4500000000000002E-2</v>
      </c>
      <c r="D12">
        <f t="shared" si="0"/>
        <v>1.7545000000000002E-2</v>
      </c>
      <c r="E12">
        <v>6.2699999999999992E-2</v>
      </c>
      <c r="G12">
        <f t="shared" si="1"/>
        <v>7.586699999999999E-2</v>
      </c>
    </row>
    <row r="13" spans="1:7" x14ac:dyDescent="0.25">
      <c r="A13" s="5">
        <v>5.5</v>
      </c>
      <c r="B13" s="4">
        <v>1.26</v>
      </c>
    </row>
    <row r="14" spans="1:7" x14ac:dyDescent="0.25">
      <c r="A14" s="5">
        <v>6</v>
      </c>
      <c r="B14" s="4">
        <v>1.28</v>
      </c>
      <c r="C14">
        <v>9.4000000000000004E-3</v>
      </c>
      <c r="D14">
        <f t="shared" si="0"/>
        <v>1.2032000000000001E-2</v>
      </c>
      <c r="E14">
        <v>6.1399999999999996E-2</v>
      </c>
      <c r="F14">
        <f>20.3/100</f>
        <v>0.20300000000000001</v>
      </c>
      <c r="G14">
        <f t="shared" si="1"/>
        <v>7.8591999999999995E-2</v>
      </c>
    </row>
    <row r="15" spans="1:7" x14ac:dyDescent="0.25">
      <c r="A15" s="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383F-8E05-4E5D-A748-44F4D3B3B415}">
  <dimension ref="A1:G15"/>
  <sheetViews>
    <sheetView workbookViewId="0">
      <selection activeCell="L21" sqref="L21"/>
    </sheetView>
  </sheetViews>
  <sheetFormatPr defaultRowHeight="15" x14ac:dyDescent="0.25"/>
  <sheetData>
    <row r="1" spans="1:7" x14ac:dyDescent="0.25">
      <c r="A1" s="2" t="s">
        <v>0</v>
      </c>
      <c r="B1" s="3" t="s">
        <v>2</v>
      </c>
      <c r="C1" s="3" t="s">
        <v>56</v>
      </c>
      <c r="D1" s="3" t="s">
        <v>77</v>
      </c>
      <c r="E1" s="3" t="s">
        <v>57</v>
      </c>
      <c r="F1" s="3" t="s">
        <v>62</v>
      </c>
      <c r="G1" s="3" t="s">
        <v>76</v>
      </c>
    </row>
    <row r="2" spans="1:7" x14ac:dyDescent="0.25">
      <c r="A2" s="5">
        <v>0</v>
      </c>
      <c r="B2">
        <v>0.1</v>
      </c>
      <c r="C2">
        <v>6.0600000000000008E-2</v>
      </c>
      <c r="D2">
        <f>C2*B2</f>
        <v>6.0600000000000011E-3</v>
      </c>
      <c r="E2">
        <v>7.9000000000000008E-3</v>
      </c>
      <c r="G2">
        <f>E2*B2</f>
        <v>7.9000000000000012E-4</v>
      </c>
    </row>
    <row r="3" spans="1:7" x14ac:dyDescent="0.25">
      <c r="A3" s="5">
        <v>0.5</v>
      </c>
      <c r="B3">
        <v>0.22</v>
      </c>
    </row>
    <row r="4" spans="1:7" x14ac:dyDescent="0.25">
      <c r="A4" s="5">
        <v>1</v>
      </c>
      <c r="B4">
        <v>0.245</v>
      </c>
      <c r="C4">
        <v>4.9100000000000005E-2</v>
      </c>
      <c r="D4">
        <f t="shared" ref="D4:D14" si="0">C4*B4</f>
        <v>1.20295E-2</v>
      </c>
      <c r="E4">
        <v>1.52E-2</v>
      </c>
      <c r="G4">
        <f t="shared" ref="G4:G14" si="1">E4*B4</f>
        <v>3.7239999999999999E-3</v>
      </c>
    </row>
    <row r="5" spans="1:7" x14ac:dyDescent="0.25">
      <c r="A5" s="5">
        <v>1.5</v>
      </c>
      <c r="B5">
        <v>0.442</v>
      </c>
    </row>
    <row r="6" spans="1:7" x14ac:dyDescent="0.25">
      <c r="A6" s="5">
        <v>2</v>
      </c>
      <c r="B6">
        <v>0.496</v>
      </c>
      <c r="C6">
        <v>4.3499999999999997E-2</v>
      </c>
      <c r="D6">
        <f t="shared" si="0"/>
        <v>2.1575999999999998E-2</v>
      </c>
      <c r="E6">
        <v>3.1E-2</v>
      </c>
      <c r="G6">
        <f t="shared" si="1"/>
        <v>1.5375999999999999E-2</v>
      </c>
    </row>
    <row r="7" spans="1:7" x14ac:dyDescent="0.25">
      <c r="A7" s="5">
        <v>2.5</v>
      </c>
      <c r="B7">
        <v>0.61499999999999999</v>
      </c>
    </row>
    <row r="8" spans="1:7" x14ac:dyDescent="0.25">
      <c r="A8" s="5">
        <v>3</v>
      </c>
      <c r="B8">
        <v>0.63300000000000001</v>
      </c>
      <c r="C8">
        <v>4.0800000000000003E-2</v>
      </c>
      <c r="D8">
        <f t="shared" si="0"/>
        <v>2.5826400000000003E-2</v>
      </c>
      <c r="E8">
        <v>3.8599999999999995E-2</v>
      </c>
      <c r="G8">
        <f t="shared" si="1"/>
        <v>2.4433799999999999E-2</v>
      </c>
    </row>
    <row r="9" spans="1:7" x14ac:dyDescent="0.25">
      <c r="A9" s="5">
        <v>3.5</v>
      </c>
      <c r="B9">
        <v>0.70099999999999996</v>
      </c>
    </row>
    <row r="10" spans="1:7" x14ac:dyDescent="0.25">
      <c r="A10" s="5">
        <v>4</v>
      </c>
      <c r="B10">
        <v>0.72799999999999998</v>
      </c>
      <c r="C10">
        <v>3.2899999999999999E-2</v>
      </c>
      <c r="D10">
        <f t="shared" si="0"/>
        <v>2.3951199999999999E-2</v>
      </c>
      <c r="E10">
        <v>3.6000000000000004E-2</v>
      </c>
      <c r="G10">
        <f t="shared" si="1"/>
        <v>2.6208000000000002E-2</v>
      </c>
    </row>
    <row r="11" spans="1:7" x14ac:dyDescent="0.25">
      <c r="A11" s="5">
        <v>4.5</v>
      </c>
      <c r="B11">
        <v>0.78</v>
      </c>
    </row>
    <row r="12" spans="1:7" x14ac:dyDescent="0.25">
      <c r="A12" s="5">
        <v>5</v>
      </c>
      <c r="B12">
        <v>0.83199999999999996</v>
      </c>
      <c r="C12">
        <v>3.0499999999999999E-2</v>
      </c>
      <c r="D12">
        <f t="shared" si="0"/>
        <v>2.5375999999999999E-2</v>
      </c>
      <c r="E12">
        <v>3.5000000000000003E-2</v>
      </c>
      <c r="G12">
        <f t="shared" si="1"/>
        <v>2.912E-2</v>
      </c>
    </row>
    <row r="13" spans="1:7" x14ac:dyDescent="0.25">
      <c r="A13" s="5">
        <v>5.5</v>
      </c>
      <c r="B13">
        <v>0.879</v>
      </c>
    </row>
    <row r="14" spans="1:7" x14ac:dyDescent="0.25">
      <c r="A14" s="5">
        <v>6</v>
      </c>
      <c r="B14">
        <v>0.90800000000000003</v>
      </c>
      <c r="C14">
        <v>2.2000000000000002E-2</v>
      </c>
      <c r="D14">
        <f t="shared" si="0"/>
        <v>1.9976000000000004E-2</v>
      </c>
      <c r="E14">
        <v>3.3000000000000002E-2</v>
      </c>
      <c r="F14">
        <f>9.83/100</f>
        <v>9.8299999999999998E-2</v>
      </c>
      <c r="G14">
        <f t="shared" si="1"/>
        <v>2.9964000000000001E-2</v>
      </c>
    </row>
    <row r="15" spans="1:7" x14ac:dyDescent="0.25">
      <c r="A15" s="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B74-B7AB-41D8-9138-A4099FD4C126}">
  <dimension ref="A1:D15"/>
  <sheetViews>
    <sheetView workbookViewId="0">
      <selection activeCell="L23" sqref="L23"/>
    </sheetView>
  </sheetViews>
  <sheetFormatPr defaultRowHeight="15" x14ac:dyDescent="0.25"/>
  <sheetData>
    <row r="1" spans="1:4" x14ac:dyDescent="0.25">
      <c r="A1" s="2" t="s">
        <v>0</v>
      </c>
      <c r="B1" s="3" t="s">
        <v>2</v>
      </c>
      <c r="C1" s="3" t="s">
        <v>57</v>
      </c>
      <c r="D1" s="3" t="s">
        <v>76</v>
      </c>
    </row>
    <row r="2" spans="1:4" x14ac:dyDescent="0.25">
      <c r="A2" s="5">
        <v>0</v>
      </c>
      <c r="B2">
        <v>6.6000000000000003E-2</v>
      </c>
      <c r="C2">
        <v>7.1599999999999997E-3</v>
      </c>
      <c r="D2">
        <f>C2*B2</f>
        <v>4.7256000000000002E-4</v>
      </c>
    </row>
    <row r="3" spans="1:4" x14ac:dyDescent="0.25">
      <c r="A3" s="5">
        <v>1</v>
      </c>
      <c r="B3">
        <v>0.11600000000000001</v>
      </c>
      <c r="C3">
        <v>8.1599999999999989E-3</v>
      </c>
      <c r="D3">
        <f t="shared" ref="D3:D6" si="0">C3*B3</f>
        <v>9.4655999999999994E-4</v>
      </c>
    </row>
    <row r="4" spans="1:4" x14ac:dyDescent="0.25">
      <c r="A4" s="5">
        <v>2</v>
      </c>
      <c r="B4">
        <v>0.23799999999999999</v>
      </c>
      <c r="C4">
        <v>1.2199999999999999E-2</v>
      </c>
      <c r="D4">
        <f t="shared" si="0"/>
        <v>2.9035999999999997E-3</v>
      </c>
    </row>
    <row r="5" spans="1:4" x14ac:dyDescent="0.25">
      <c r="A5" s="5">
        <v>3</v>
      </c>
      <c r="B5">
        <v>0.32900000000000001</v>
      </c>
      <c r="C5">
        <v>1.2800000000000001E-2</v>
      </c>
      <c r="D5">
        <f t="shared" si="0"/>
        <v>4.2112E-3</v>
      </c>
    </row>
    <row r="6" spans="1:4" x14ac:dyDescent="0.25">
      <c r="A6" s="5">
        <v>4</v>
      </c>
      <c r="B6">
        <v>0.4</v>
      </c>
      <c r="C6">
        <v>1.4182999999999999E-2</v>
      </c>
      <c r="D6">
        <f t="shared" si="0"/>
        <v>5.6731999999999998E-3</v>
      </c>
    </row>
    <row r="7" spans="1:4" x14ac:dyDescent="0.25">
      <c r="A7" s="5"/>
    </row>
    <row r="8" spans="1:4" x14ac:dyDescent="0.25">
      <c r="A8" s="5"/>
    </row>
    <row r="9" spans="1:4" x14ac:dyDescent="0.25">
      <c r="A9" s="5"/>
    </row>
    <row r="10" spans="1:4" x14ac:dyDescent="0.25">
      <c r="A10" s="5"/>
    </row>
    <row r="11" spans="1:4" x14ac:dyDescent="0.25">
      <c r="A11" s="5"/>
    </row>
    <row r="12" spans="1:4" x14ac:dyDescent="0.25">
      <c r="A12" s="5"/>
    </row>
    <row r="13" spans="1:4" x14ac:dyDescent="0.25">
      <c r="A13" s="5"/>
    </row>
    <row r="14" spans="1:4" x14ac:dyDescent="0.25">
      <c r="A14" s="5"/>
    </row>
    <row r="15" spans="1:4" x14ac:dyDescent="0.25">
      <c r="A15" s="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E6C0-A8D9-49D1-9E3D-DDD6EF800D5E}">
  <dimension ref="A1:D15"/>
  <sheetViews>
    <sheetView workbookViewId="0">
      <selection activeCell="L21" sqref="L21"/>
    </sheetView>
  </sheetViews>
  <sheetFormatPr defaultRowHeight="15" x14ac:dyDescent="0.25"/>
  <sheetData>
    <row r="1" spans="1:4" x14ac:dyDescent="0.25">
      <c r="A1" s="2" t="s">
        <v>0</v>
      </c>
      <c r="B1" s="3" t="s">
        <v>2</v>
      </c>
      <c r="C1" s="3" t="s">
        <v>57</v>
      </c>
      <c r="D1" s="3" t="s">
        <v>76</v>
      </c>
    </row>
    <row r="2" spans="1:4" x14ac:dyDescent="0.25">
      <c r="A2" s="5">
        <v>0</v>
      </c>
      <c r="B2">
        <v>6.6000000000000003E-2</v>
      </c>
      <c r="C2">
        <v>7.1599999999999997E-3</v>
      </c>
      <c r="D2">
        <f>C2*B2</f>
        <v>4.7256000000000002E-4</v>
      </c>
    </row>
    <row r="3" spans="1:4" x14ac:dyDescent="0.25">
      <c r="A3" s="5">
        <v>1</v>
      </c>
      <c r="B3">
        <v>9.6000000000000002E-2</v>
      </c>
      <c r="C3">
        <v>1.444E-2</v>
      </c>
      <c r="D3">
        <f t="shared" ref="D3:D6" si="0">C3*B3</f>
        <v>1.38624E-3</v>
      </c>
    </row>
    <row r="4" spans="1:4" x14ac:dyDescent="0.25">
      <c r="A4" s="5">
        <v>2</v>
      </c>
      <c r="B4">
        <v>0.193</v>
      </c>
      <c r="C4">
        <v>2.5230000000000002E-2</v>
      </c>
      <c r="D4">
        <f t="shared" si="0"/>
        <v>4.8693900000000004E-3</v>
      </c>
    </row>
    <row r="5" spans="1:4" x14ac:dyDescent="0.25">
      <c r="A5" s="5">
        <v>3</v>
      </c>
      <c r="B5">
        <v>0.219</v>
      </c>
      <c r="C5">
        <v>3.2390000000000002E-2</v>
      </c>
      <c r="D5">
        <f t="shared" si="0"/>
        <v>7.0934100000000005E-3</v>
      </c>
    </row>
    <row r="6" spans="1:4" x14ac:dyDescent="0.25">
      <c r="A6" s="5">
        <v>4</v>
      </c>
      <c r="B6">
        <v>0.27400000000000002</v>
      </c>
      <c r="C6">
        <v>3.5650000000000001E-2</v>
      </c>
      <c r="D6">
        <f t="shared" si="0"/>
        <v>9.7681000000000018E-3</v>
      </c>
    </row>
    <row r="7" spans="1:4" x14ac:dyDescent="0.25">
      <c r="A7" s="5"/>
    </row>
    <row r="8" spans="1:4" x14ac:dyDescent="0.25">
      <c r="A8" s="5"/>
    </row>
    <row r="9" spans="1:4" x14ac:dyDescent="0.25">
      <c r="A9" s="5"/>
    </row>
    <row r="10" spans="1:4" x14ac:dyDescent="0.25">
      <c r="A10" s="5"/>
    </row>
    <row r="11" spans="1:4" x14ac:dyDescent="0.25">
      <c r="A11" s="5"/>
    </row>
    <row r="12" spans="1:4" x14ac:dyDescent="0.25">
      <c r="A12" s="5"/>
    </row>
    <row r="13" spans="1:4" x14ac:dyDescent="0.25">
      <c r="A13" s="5"/>
    </row>
    <row r="14" spans="1:4" x14ac:dyDescent="0.25">
      <c r="A14" s="5"/>
    </row>
    <row r="15" spans="1:4" x14ac:dyDescent="0.25">
      <c r="A15" s="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3041-0C2C-4DB6-B06F-1743404CEDE6}">
  <dimension ref="A1:D15"/>
  <sheetViews>
    <sheetView workbookViewId="0">
      <selection activeCell="D2" sqref="D2:D6"/>
    </sheetView>
  </sheetViews>
  <sheetFormatPr defaultRowHeight="15" x14ac:dyDescent="0.25"/>
  <sheetData>
    <row r="1" spans="1:4" x14ac:dyDescent="0.25">
      <c r="A1" s="2" t="s">
        <v>0</v>
      </c>
      <c r="B1" s="3" t="s">
        <v>2</v>
      </c>
      <c r="C1" s="3" t="s">
        <v>57</v>
      </c>
      <c r="D1" s="3" t="s">
        <v>76</v>
      </c>
    </row>
    <row r="2" spans="1:4" x14ac:dyDescent="0.25">
      <c r="A2" s="5">
        <v>0</v>
      </c>
      <c r="B2">
        <v>6.6000000000000003E-2</v>
      </c>
      <c r="C2">
        <v>7.1599999999999997E-3</v>
      </c>
      <c r="D2">
        <f>C2*B2</f>
        <v>4.7256000000000002E-4</v>
      </c>
    </row>
    <row r="3" spans="1:4" x14ac:dyDescent="0.25">
      <c r="A3" s="5">
        <v>1</v>
      </c>
      <c r="B3">
        <v>0.11600000000000001</v>
      </c>
      <c r="C3">
        <v>1.1049999999999999E-2</v>
      </c>
      <c r="D3">
        <f t="shared" ref="D3:D6" si="0">C3*B3</f>
        <v>1.2818E-3</v>
      </c>
    </row>
    <row r="4" spans="1:4" x14ac:dyDescent="0.25">
      <c r="A4" s="5">
        <v>2</v>
      </c>
      <c r="B4">
        <v>0.20599999999999999</v>
      </c>
      <c r="C4">
        <v>1.3309999999999999E-2</v>
      </c>
      <c r="D4">
        <f t="shared" si="0"/>
        <v>2.7418599999999996E-3</v>
      </c>
    </row>
    <row r="5" spans="1:4" x14ac:dyDescent="0.25">
      <c r="A5" s="5">
        <v>3</v>
      </c>
      <c r="B5">
        <v>0.24</v>
      </c>
      <c r="C5">
        <v>1.908E-2</v>
      </c>
      <c r="D5">
        <f t="shared" si="0"/>
        <v>4.5791999999999994E-3</v>
      </c>
    </row>
    <row r="6" spans="1:4" x14ac:dyDescent="0.25">
      <c r="A6" s="5">
        <v>4</v>
      </c>
      <c r="B6">
        <v>0.30099999999999999</v>
      </c>
      <c r="C6">
        <v>2.0590000000000001E-2</v>
      </c>
      <c r="D6">
        <f t="shared" si="0"/>
        <v>6.1975900000000002E-3</v>
      </c>
    </row>
    <row r="7" spans="1:4" x14ac:dyDescent="0.25">
      <c r="A7" s="5"/>
    </row>
    <row r="8" spans="1:4" x14ac:dyDescent="0.25">
      <c r="A8" s="5"/>
    </row>
    <row r="9" spans="1:4" x14ac:dyDescent="0.25">
      <c r="A9" s="5"/>
    </row>
    <row r="10" spans="1:4" x14ac:dyDescent="0.25">
      <c r="A10" s="5"/>
    </row>
    <row r="11" spans="1:4" x14ac:dyDescent="0.25">
      <c r="A11" s="5"/>
    </row>
    <row r="12" spans="1:4" x14ac:dyDescent="0.25">
      <c r="A12" s="5"/>
    </row>
    <row r="13" spans="1:4" x14ac:dyDescent="0.25">
      <c r="A13" s="5"/>
    </row>
    <row r="14" spans="1:4" x14ac:dyDescent="0.25">
      <c r="A14" s="5"/>
    </row>
    <row r="15" spans="1:4" x14ac:dyDescent="0.25">
      <c r="A15" s="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05A8-3652-4547-8F88-80E171DBE0CA}">
  <dimension ref="A1:D15"/>
  <sheetViews>
    <sheetView workbookViewId="0">
      <selection activeCell="D2" sqref="D2:D6"/>
    </sheetView>
  </sheetViews>
  <sheetFormatPr defaultRowHeight="15" x14ac:dyDescent="0.25"/>
  <sheetData>
    <row r="1" spans="1:4" x14ac:dyDescent="0.25">
      <c r="A1" s="2" t="s">
        <v>0</v>
      </c>
      <c r="B1" s="3" t="s">
        <v>2</v>
      </c>
      <c r="C1" s="3" t="s">
        <v>57</v>
      </c>
      <c r="D1" s="3" t="s">
        <v>76</v>
      </c>
    </row>
    <row r="2" spans="1:4" x14ac:dyDescent="0.25">
      <c r="A2" s="5">
        <v>0</v>
      </c>
      <c r="B2">
        <v>6.6000000000000003E-2</v>
      </c>
      <c r="C2">
        <v>7.1599999999999997E-3</v>
      </c>
      <c r="D2">
        <f>C2*B2</f>
        <v>4.7256000000000002E-4</v>
      </c>
    </row>
    <row r="3" spans="1:4" x14ac:dyDescent="0.25">
      <c r="A3" s="5">
        <v>1</v>
      </c>
      <c r="B3">
        <v>0.14399999999999999</v>
      </c>
      <c r="C3">
        <v>1.908E-2</v>
      </c>
      <c r="D3">
        <f t="shared" ref="D3:D6" si="0">C3*B3</f>
        <v>2.7475199999999998E-3</v>
      </c>
    </row>
    <row r="4" spans="1:4" x14ac:dyDescent="0.25">
      <c r="A4" s="5">
        <v>2</v>
      </c>
      <c r="B4">
        <v>0.312</v>
      </c>
      <c r="C4">
        <v>3.5150000000000001E-2</v>
      </c>
      <c r="D4">
        <f t="shared" si="0"/>
        <v>1.0966800000000001E-2</v>
      </c>
    </row>
    <row r="5" spans="1:4" x14ac:dyDescent="0.25">
      <c r="A5" s="5">
        <v>3</v>
      </c>
      <c r="B5">
        <v>0.41299999999999998</v>
      </c>
      <c r="C5">
        <v>4.607E-2</v>
      </c>
      <c r="D5">
        <f t="shared" si="0"/>
        <v>1.9026909999999998E-2</v>
      </c>
    </row>
    <row r="6" spans="1:4" x14ac:dyDescent="0.25">
      <c r="A6" s="5">
        <v>4</v>
      </c>
      <c r="B6">
        <v>0.496</v>
      </c>
      <c r="C6">
        <v>5.1840000000000004E-2</v>
      </c>
      <c r="D6">
        <f t="shared" si="0"/>
        <v>2.5712640000000002E-2</v>
      </c>
    </row>
    <row r="7" spans="1:4" x14ac:dyDescent="0.25">
      <c r="A7" s="5"/>
    </row>
    <row r="8" spans="1:4" x14ac:dyDescent="0.25">
      <c r="A8" s="5"/>
    </row>
    <row r="9" spans="1:4" x14ac:dyDescent="0.25">
      <c r="A9" s="5"/>
    </row>
    <row r="10" spans="1:4" x14ac:dyDescent="0.25">
      <c r="A10" s="5"/>
    </row>
    <row r="11" spans="1:4" x14ac:dyDescent="0.25">
      <c r="A11" s="5"/>
    </row>
    <row r="12" spans="1:4" x14ac:dyDescent="0.25">
      <c r="A12" s="5"/>
    </row>
    <row r="13" spans="1:4" x14ac:dyDescent="0.25">
      <c r="A13" s="5"/>
    </row>
    <row r="14" spans="1:4" x14ac:dyDescent="0.25">
      <c r="A14" s="5"/>
    </row>
    <row r="15" spans="1:4" x14ac:dyDescent="0.25">
      <c r="A15" s="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48"/>
  <sheetViews>
    <sheetView topLeftCell="A13" workbookViewId="0">
      <selection activeCell="L31" sqref="L31"/>
    </sheetView>
  </sheetViews>
  <sheetFormatPr defaultRowHeight="15" x14ac:dyDescent="0.25"/>
  <cols>
    <col min="1" max="1" width="10.5703125" customWidth="1"/>
    <col min="2" max="3" width="11.7109375" customWidth="1"/>
    <col min="4" max="8" width="15.7109375" customWidth="1"/>
    <col min="9" max="9" width="16.7109375" customWidth="1"/>
    <col min="10" max="10" width="22.85546875" bestFit="1" customWidth="1"/>
    <col min="11" max="11" width="16.7109375" customWidth="1"/>
    <col min="12" max="12" width="14.7109375" customWidth="1"/>
    <col min="13" max="13" width="23.7109375" customWidth="1"/>
    <col min="14" max="14" width="22.7109375" customWidth="1"/>
    <col min="15" max="17" width="9.7109375" customWidth="1"/>
    <col min="18" max="18" width="23.7109375" customWidth="1"/>
    <col min="19" max="19" width="21.7109375" customWidth="1"/>
  </cols>
  <sheetData>
    <row r="1" spans="1:19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58</v>
      </c>
      <c r="F1" s="1" t="s">
        <v>63</v>
      </c>
      <c r="G1" s="1" t="s">
        <v>64</v>
      </c>
      <c r="H1" s="1" t="s">
        <v>80</v>
      </c>
      <c r="I1" s="1" t="s">
        <v>27</v>
      </c>
      <c r="J1" s="1" t="s">
        <v>74</v>
      </c>
      <c r="K1" s="1" t="s">
        <v>72</v>
      </c>
      <c r="L1" s="1" t="s">
        <v>28</v>
      </c>
      <c r="M1" s="1" t="s">
        <v>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</row>
    <row r="2" spans="1:19" x14ac:dyDescent="0.25">
      <c r="A2" t="s">
        <v>35</v>
      </c>
      <c r="B2">
        <v>7.5</v>
      </c>
      <c r="C2">
        <v>0.05</v>
      </c>
      <c r="D2">
        <v>35</v>
      </c>
      <c r="E2">
        <v>150</v>
      </c>
      <c r="F2">
        <v>6.3E-3</v>
      </c>
      <c r="G2">
        <v>4.0000000000000002E-4</v>
      </c>
      <c r="H2">
        <v>8.4000000000000003E-4</v>
      </c>
      <c r="I2">
        <v>600</v>
      </c>
      <c r="J2" t="s">
        <v>73</v>
      </c>
      <c r="K2">
        <v>6.5000000000000002E-2</v>
      </c>
      <c r="L2">
        <v>0.188</v>
      </c>
      <c r="M2">
        <v>7.1999999999999995E-2</v>
      </c>
      <c r="N2">
        <v>0.66094346666666648</v>
      </c>
      <c r="O2">
        <v>7.6992000000000003</v>
      </c>
      <c r="P2">
        <v>2.8799999999999999E-2</v>
      </c>
      <c r="Q2">
        <v>0.44879999999999998</v>
      </c>
      <c r="R2">
        <v>2.176867219436554E-2</v>
      </c>
      <c r="S2">
        <v>3.26530082915483</v>
      </c>
    </row>
    <row r="3" spans="1:19" x14ac:dyDescent="0.25">
      <c r="A3" t="s">
        <v>13</v>
      </c>
      <c r="B3">
        <v>12.5</v>
      </c>
      <c r="C3">
        <v>0.05</v>
      </c>
      <c r="D3">
        <v>35</v>
      </c>
      <c r="E3">
        <v>150</v>
      </c>
      <c r="F3">
        <v>6.3E-3</v>
      </c>
      <c r="G3">
        <v>4.0000000000000002E-4</v>
      </c>
      <c r="H3">
        <v>8.4000000000000003E-4</v>
      </c>
      <c r="I3">
        <v>600</v>
      </c>
      <c r="J3" t="s">
        <v>73</v>
      </c>
      <c r="K3">
        <v>6.5000000000000002E-2</v>
      </c>
      <c r="L3">
        <v>0.14699999999999999</v>
      </c>
      <c r="M3">
        <v>5.1999999999999998E-2</v>
      </c>
      <c r="N3">
        <v>0.58071159999999999</v>
      </c>
      <c r="O3">
        <v>5.9424000000000001</v>
      </c>
      <c r="P3">
        <v>2.4E-2</v>
      </c>
      <c r="Q3">
        <v>0.3</v>
      </c>
      <c r="R3">
        <v>2.3617794042339161E-2</v>
      </c>
      <c r="S3">
        <v>5.9044485105847908</v>
      </c>
    </row>
    <row r="4" spans="1:19" x14ac:dyDescent="0.25">
      <c r="A4" t="s">
        <v>36</v>
      </c>
      <c r="B4">
        <v>7.5</v>
      </c>
      <c r="C4">
        <v>0.15</v>
      </c>
      <c r="D4">
        <v>35</v>
      </c>
      <c r="E4">
        <v>150</v>
      </c>
      <c r="F4">
        <v>6.3E-3</v>
      </c>
      <c r="G4">
        <v>4.0000000000000002E-4</v>
      </c>
      <c r="H4">
        <v>8.4000000000000003E-4</v>
      </c>
      <c r="I4">
        <v>600</v>
      </c>
      <c r="J4" t="s">
        <v>73</v>
      </c>
      <c r="K4">
        <v>6.5000000000000002E-2</v>
      </c>
      <c r="L4">
        <v>0.14299999999999999</v>
      </c>
      <c r="M4">
        <v>0.10299999999999999</v>
      </c>
      <c r="N4">
        <v>1.7488216666666661</v>
      </c>
      <c r="O4">
        <v>5.8368000000000002</v>
      </c>
      <c r="P4">
        <v>1.9199999999999998E-2</v>
      </c>
      <c r="Q4">
        <v>0.372</v>
      </c>
      <c r="R4">
        <v>1.4812749581019019E-2</v>
      </c>
      <c r="S4">
        <v>0.7406374790509509</v>
      </c>
    </row>
    <row r="5" spans="1:19" x14ac:dyDescent="0.25">
      <c r="A5" t="s">
        <v>14</v>
      </c>
      <c r="B5">
        <v>12.5</v>
      </c>
      <c r="C5">
        <v>0.15</v>
      </c>
      <c r="D5">
        <v>35</v>
      </c>
      <c r="E5">
        <v>150</v>
      </c>
      <c r="F5">
        <v>6.3E-3</v>
      </c>
      <c r="G5">
        <v>4.0000000000000002E-4</v>
      </c>
      <c r="H5">
        <v>8.4000000000000003E-4</v>
      </c>
      <c r="I5">
        <v>600</v>
      </c>
      <c r="J5" t="s">
        <v>73</v>
      </c>
      <c r="K5">
        <v>6.5000000000000002E-2</v>
      </c>
      <c r="L5">
        <v>0.19700000000000001</v>
      </c>
      <c r="M5">
        <v>0.10299999999999999</v>
      </c>
      <c r="N5">
        <v>1.173070733333333</v>
      </c>
      <c r="O5">
        <v>7.9535999999999998</v>
      </c>
      <c r="P5">
        <v>3.1199999999999999E-2</v>
      </c>
      <c r="Q5">
        <v>0.42720000000000002</v>
      </c>
      <c r="R5">
        <v>3.5996216925506468E-2</v>
      </c>
      <c r="S5">
        <v>2.999684743792205</v>
      </c>
    </row>
    <row r="6" spans="1:19" x14ac:dyDescent="0.25">
      <c r="A6" t="s">
        <v>37</v>
      </c>
      <c r="B6">
        <v>7.5</v>
      </c>
      <c r="C6">
        <v>0.05</v>
      </c>
      <c r="D6">
        <v>89</v>
      </c>
      <c r="E6">
        <v>150</v>
      </c>
      <c r="F6">
        <v>6.3E-3</v>
      </c>
      <c r="G6">
        <v>4.0000000000000002E-4</v>
      </c>
      <c r="H6">
        <v>8.4000000000000003E-4</v>
      </c>
      <c r="I6">
        <v>600</v>
      </c>
      <c r="J6" t="s">
        <v>73</v>
      </c>
      <c r="K6">
        <v>6.5000000000000002E-2</v>
      </c>
      <c r="L6">
        <v>0.19800000000000001</v>
      </c>
      <c r="M6">
        <v>7.0000000000000007E-2</v>
      </c>
      <c r="N6">
        <v>0.57715269999999996</v>
      </c>
      <c r="O6">
        <v>7.968</v>
      </c>
      <c r="P6">
        <v>3.1199999999999999E-2</v>
      </c>
      <c r="Q6">
        <v>0.52800000000000002</v>
      </c>
      <c r="R6">
        <v>2.3618703468370819E-2</v>
      </c>
      <c r="S6">
        <v>3.5428055202556221</v>
      </c>
    </row>
    <row r="7" spans="1:19" x14ac:dyDescent="0.25">
      <c r="A7" t="s">
        <v>15</v>
      </c>
      <c r="B7">
        <v>12.5</v>
      </c>
      <c r="C7">
        <v>0.05</v>
      </c>
      <c r="D7">
        <v>89</v>
      </c>
      <c r="E7">
        <v>150</v>
      </c>
      <c r="F7">
        <v>6.3E-3</v>
      </c>
      <c r="G7">
        <v>4.0000000000000002E-4</v>
      </c>
      <c r="H7">
        <v>8.4000000000000003E-4</v>
      </c>
      <c r="I7">
        <v>600</v>
      </c>
      <c r="J7" t="s">
        <v>73</v>
      </c>
      <c r="K7">
        <v>6.5000000000000002E-2</v>
      </c>
      <c r="L7">
        <v>0.183</v>
      </c>
      <c r="M7">
        <v>6.4000000000000001E-2</v>
      </c>
      <c r="N7">
        <v>0.64516723333333315</v>
      </c>
      <c r="O7">
        <v>7.2408000000000001</v>
      </c>
      <c r="P7">
        <v>2.8799999999999999E-2</v>
      </c>
      <c r="Q7">
        <v>0.49919999999999998</v>
      </c>
      <c r="R7">
        <v>2.3904103529064261E-2</v>
      </c>
      <c r="S7">
        <v>5.9760258822660646</v>
      </c>
    </row>
    <row r="8" spans="1:19" x14ac:dyDescent="0.25">
      <c r="A8" t="s">
        <v>38</v>
      </c>
      <c r="B8">
        <v>7.5</v>
      </c>
      <c r="C8">
        <v>0.15</v>
      </c>
      <c r="D8">
        <v>89</v>
      </c>
      <c r="E8">
        <v>150</v>
      </c>
      <c r="F8">
        <v>6.3E-3</v>
      </c>
      <c r="G8">
        <v>4.0000000000000002E-4</v>
      </c>
      <c r="H8">
        <v>8.4000000000000003E-4</v>
      </c>
      <c r="I8">
        <v>600</v>
      </c>
      <c r="J8" t="s">
        <v>73</v>
      </c>
      <c r="K8">
        <v>6.5000000000000002E-2</v>
      </c>
      <c r="L8">
        <v>0.155</v>
      </c>
      <c r="M8">
        <v>0.107</v>
      </c>
      <c r="N8">
        <v>1.699787933333333</v>
      </c>
      <c r="O8">
        <v>6.2712000000000003</v>
      </c>
      <c r="P8">
        <v>1.9199999999999998E-2</v>
      </c>
      <c r="Q8">
        <v>0.30480000000000002</v>
      </c>
      <c r="R8">
        <v>1.5489003495918049E-2</v>
      </c>
      <c r="S8">
        <v>0.77445017479590272</v>
      </c>
    </row>
    <row r="9" spans="1:19" x14ac:dyDescent="0.25">
      <c r="A9" t="s">
        <v>16</v>
      </c>
      <c r="B9">
        <v>12.5</v>
      </c>
      <c r="C9">
        <v>0.15</v>
      </c>
      <c r="D9">
        <v>89</v>
      </c>
      <c r="E9">
        <v>150</v>
      </c>
      <c r="F9">
        <v>6.3E-3</v>
      </c>
      <c r="G9">
        <v>4.0000000000000002E-4</v>
      </c>
      <c r="H9">
        <v>8.4000000000000003E-4</v>
      </c>
      <c r="I9">
        <v>600</v>
      </c>
      <c r="J9" t="s">
        <v>73</v>
      </c>
      <c r="K9">
        <v>6.5000000000000002E-2</v>
      </c>
      <c r="L9">
        <v>0.152</v>
      </c>
      <c r="M9">
        <v>0.10199999999999999</v>
      </c>
      <c r="N9">
        <v>1.6547085333333329</v>
      </c>
      <c r="O9">
        <v>6.1055999999999999</v>
      </c>
      <c r="P9">
        <v>1.9199999999999998E-2</v>
      </c>
      <c r="Q9">
        <v>0.3216</v>
      </c>
      <c r="R9">
        <v>1.6011737071452821E-2</v>
      </c>
      <c r="S9">
        <v>1.3343114226210691</v>
      </c>
    </row>
    <row r="10" spans="1:19" x14ac:dyDescent="0.25">
      <c r="A10" t="s">
        <v>39</v>
      </c>
      <c r="B10">
        <v>7.5</v>
      </c>
      <c r="C10">
        <v>0.05</v>
      </c>
      <c r="D10">
        <v>35</v>
      </c>
      <c r="E10">
        <v>150</v>
      </c>
      <c r="F10">
        <v>6.3E-3</v>
      </c>
      <c r="G10">
        <v>4.0000000000000002E-4</v>
      </c>
      <c r="H10">
        <v>8.4000000000000003E-4</v>
      </c>
      <c r="I10">
        <v>800</v>
      </c>
      <c r="J10" t="s">
        <v>73</v>
      </c>
      <c r="K10">
        <v>6.5000000000000002E-2</v>
      </c>
      <c r="L10">
        <v>0.17899999999999999</v>
      </c>
      <c r="M10">
        <v>6.3E-2</v>
      </c>
      <c r="N10">
        <v>0.61709146666666659</v>
      </c>
      <c r="O10">
        <v>7.3319999999999999</v>
      </c>
      <c r="P10">
        <v>3.3599999999999998E-2</v>
      </c>
      <c r="Q10">
        <v>0.4728</v>
      </c>
      <c r="R10">
        <v>2.3662726565649592E-2</v>
      </c>
      <c r="S10">
        <v>3.5494089848474379</v>
      </c>
    </row>
    <row r="11" spans="1:19" x14ac:dyDescent="0.25">
      <c r="A11" t="s">
        <v>17</v>
      </c>
      <c r="B11">
        <v>12.5</v>
      </c>
      <c r="C11">
        <v>0.05</v>
      </c>
      <c r="D11">
        <v>35</v>
      </c>
      <c r="E11">
        <v>150</v>
      </c>
      <c r="F11">
        <v>6.3E-3</v>
      </c>
      <c r="G11">
        <v>4.0000000000000002E-4</v>
      </c>
      <c r="H11">
        <v>8.4000000000000003E-4</v>
      </c>
      <c r="I11">
        <v>800</v>
      </c>
      <c r="J11" t="s">
        <v>73</v>
      </c>
      <c r="K11">
        <v>6.5000000000000002E-2</v>
      </c>
      <c r="L11">
        <v>0.186</v>
      </c>
      <c r="M11">
        <v>6.6000000000000003E-2</v>
      </c>
      <c r="N11">
        <v>0.55224039999999996</v>
      </c>
      <c r="O11">
        <v>7.5288000000000004</v>
      </c>
      <c r="P11">
        <v>2.4E-2</v>
      </c>
      <c r="Q11">
        <v>0.49680000000000002</v>
      </c>
      <c r="R11">
        <v>2.3448158432903259E-2</v>
      </c>
      <c r="S11">
        <v>5.8620396082258148</v>
      </c>
    </row>
    <row r="12" spans="1:19" x14ac:dyDescent="0.25">
      <c r="A12" t="s">
        <v>40</v>
      </c>
      <c r="B12">
        <v>7.5</v>
      </c>
      <c r="C12">
        <v>0.15</v>
      </c>
      <c r="D12">
        <v>35</v>
      </c>
      <c r="E12">
        <v>150</v>
      </c>
      <c r="F12">
        <v>6.3E-3</v>
      </c>
      <c r="G12">
        <v>4.0000000000000002E-4</v>
      </c>
      <c r="H12">
        <v>8.4000000000000003E-4</v>
      </c>
      <c r="I12">
        <v>800</v>
      </c>
      <c r="J12" t="s">
        <v>73</v>
      </c>
      <c r="K12">
        <v>6.5000000000000002E-2</v>
      </c>
      <c r="L12">
        <v>0.17599999999999999</v>
      </c>
      <c r="M12">
        <v>0.10100000000000001</v>
      </c>
      <c r="N12">
        <v>1.257693466666667</v>
      </c>
      <c r="O12">
        <v>7.1783999999999999</v>
      </c>
      <c r="P12">
        <v>2.8799999999999999E-2</v>
      </c>
      <c r="Q12">
        <v>0.44400000000000001</v>
      </c>
      <c r="R12">
        <v>2.6135134783295429E-2</v>
      </c>
      <c r="S12">
        <v>1.306756739164771</v>
      </c>
    </row>
    <row r="13" spans="1:19" x14ac:dyDescent="0.25">
      <c r="A13" t="s">
        <v>18</v>
      </c>
      <c r="B13">
        <v>12.5</v>
      </c>
      <c r="C13">
        <v>0.15</v>
      </c>
      <c r="D13">
        <v>35</v>
      </c>
      <c r="E13">
        <v>150</v>
      </c>
      <c r="F13">
        <v>6.3E-3</v>
      </c>
      <c r="G13">
        <v>4.0000000000000002E-4</v>
      </c>
      <c r="H13">
        <v>8.4000000000000003E-4</v>
      </c>
      <c r="I13">
        <v>800</v>
      </c>
      <c r="J13" t="s">
        <v>73</v>
      </c>
      <c r="K13">
        <v>6.5000000000000002E-2</v>
      </c>
      <c r="L13">
        <v>0.191</v>
      </c>
      <c r="M13">
        <v>0.108</v>
      </c>
      <c r="N13">
        <v>1.1050561999999999</v>
      </c>
      <c r="O13">
        <v>7.7088000000000001</v>
      </c>
      <c r="P13">
        <v>2.4E-2</v>
      </c>
      <c r="Q13">
        <v>0.5232</v>
      </c>
      <c r="R13">
        <v>3.3105854322570162E-2</v>
      </c>
      <c r="S13">
        <v>2.7588211935475142</v>
      </c>
    </row>
    <row r="14" spans="1:19" x14ac:dyDescent="0.25">
      <c r="A14" t="s">
        <v>41</v>
      </c>
      <c r="B14">
        <v>7.5</v>
      </c>
      <c r="C14">
        <v>0.05</v>
      </c>
      <c r="D14">
        <v>89</v>
      </c>
      <c r="E14">
        <v>150</v>
      </c>
      <c r="F14">
        <v>6.3E-3</v>
      </c>
      <c r="G14">
        <v>4.0000000000000002E-4</v>
      </c>
      <c r="H14">
        <v>8.4000000000000003E-4</v>
      </c>
      <c r="I14">
        <v>800</v>
      </c>
      <c r="J14" t="s">
        <v>73</v>
      </c>
      <c r="K14">
        <v>6.5000000000000002E-2</v>
      </c>
      <c r="L14">
        <v>0.16400000000000001</v>
      </c>
      <c r="M14">
        <v>5.0999999999999997E-2</v>
      </c>
      <c r="N14">
        <v>0.44843915000000001</v>
      </c>
      <c r="O14">
        <v>6.6192000000000002</v>
      </c>
      <c r="P14">
        <v>2.64E-2</v>
      </c>
      <c r="Q14">
        <v>0.36959999999999998</v>
      </c>
      <c r="R14">
        <v>2.6551529449046051E-2</v>
      </c>
      <c r="S14">
        <v>3.9827294173569081</v>
      </c>
    </row>
    <row r="15" spans="1:19" x14ac:dyDescent="0.25">
      <c r="A15" t="s">
        <v>19</v>
      </c>
      <c r="B15">
        <v>12.5</v>
      </c>
      <c r="C15">
        <v>0.05</v>
      </c>
      <c r="D15">
        <v>89</v>
      </c>
      <c r="E15">
        <v>150</v>
      </c>
      <c r="F15">
        <v>6.3E-3</v>
      </c>
      <c r="G15">
        <v>4.0000000000000002E-4</v>
      </c>
      <c r="H15">
        <v>8.4000000000000003E-4</v>
      </c>
      <c r="I15">
        <v>800</v>
      </c>
      <c r="J15" t="s">
        <v>73</v>
      </c>
      <c r="K15">
        <v>6.5000000000000002E-2</v>
      </c>
      <c r="L15">
        <v>0.184</v>
      </c>
      <c r="M15">
        <v>0.06</v>
      </c>
      <c r="N15">
        <v>0.50004320000000002</v>
      </c>
      <c r="O15">
        <v>7.6727999999999996</v>
      </c>
      <c r="P15">
        <v>4.0800000000000003E-2</v>
      </c>
      <c r="Q15">
        <v>0.79920000000000002</v>
      </c>
      <c r="R15">
        <v>2.5736300641766359E-2</v>
      </c>
      <c r="S15">
        <v>6.434075160441588</v>
      </c>
    </row>
    <row r="16" spans="1:19" x14ac:dyDescent="0.25">
      <c r="A16" t="s">
        <v>42</v>
      </c>
      <c r="B16">
        <v>7.5</v>
      </c>
      <c r="C16">
        <v>0.15</v>
      </c>
      <c r="D16">
        <v>89</v>
      </c>
      <c r="E16">
        <v>150</v>
      </c>
      <c r="F16">
        <v>6.3E-3</v>
      </c>
      <c r="G16">
        <v>4.0000000000000002E-4</v>
      </c>
      <c r="H16">
        <v>8.4000000000000003E-4</v>
      </c>
      <c r="I16">
        <v>800</v>
      </c>
      <c r="J16" t="s">
        <v>73</v>
      </c>
      <c r="K16">
        <v>6.5000000000000002E-2</v>
      </c>
      <c r="L16">
        <v>0.16900000000000001</v>
      </c>
      <c r="M16">
        <v>0.1</v>
      </c>
      <c r="N16">
        <v>1.2869555333333329</v>
      </c>
      <c r="O16">
        <v>6.8663999999999996</v>
      </c>
      <c r="P16">
        <v>2.64E-2</v>
      </c>
      <c r="Q16">
        <v>0.38159999999999999</v>
      </c>
      <c r="R16">
        <v>2.1053164847111259E-2</v>
      </c>
      <c r="S16">
        <v>1.052658242355563</v>
      </c>
    </row>
    <row r="17" spans="1:19" x14ac:dyDescent="0.25">
      <c r="A17" t="s">
        <v>20</v>
      </c>
      <c r="B17">
        <v>12.5</v>
      </c>
      <c r="C17">
        <v>0.15</v>
      </c>
      <c r="D17">
        <v>89</v>
      </c>
      <c r="E17">
        <v>150</v>
      </c>
      <c r="F17">
        <v>6.3E-3</v>
      </c>
      <c r="G17">
        <v>4.0000000000000002E-4</v>
      </c>
      <c r="H17">
        <v>8.4000000000000003E-4</v>
      </c>
      <c r="I17">
        <v>800</v>
      </c>
      <c r="J17" t="s">
        <v>73</v>
      </c>
      <c r="K17">
        <v>6.5000000000000002E-2</v>
      </c>
      <c r="L17">
        <v>0.18</v>
      </c>
      <c r="M17">
        <v>0.1</v>
      </c>
      <c r="N17">
        <v>1.3553655</v>
      </c>
      <c r="O17">
        <v>7.3032000000000004</v>
      </c>
      <c r="P17">
        <v>2.8799999999999999E-2</v>
      </c>
      <c r="Q17">
        <v>0.42959999999999998</v>
      </c>
      <c r="R17">
        <v>2.252706188459231E-2</v>
      </c>
      <c r="S17">
        <v>1.877255157049359</v>
      </c>
    </row>
    <row r="18" spans="1:19" x14ac:dyDescent="0.25">
      <c r="A18" t="s">
        <v>43</v>
      </c>
      <c r="B18">
        <v>5</v>
      </c>
      <c r="C18">
        <v>0.1</v>
      </c>
      <c r="D18">
        <v>62</v>
      </c>
      <c r="E18">
        <v>150</v>
      </c>
      <c r="F18">
        <v>6.3E-3</v>
      </c>
      <c r="G18">
        <v>4.0000000000000002E-4</v>
      </c>
      <c r="H18">
        <v>8.4000000000000003E-4</v>
      </c>
      <c r="I18">
        <v>700</v>
      </c>
      <c r="J18" t="s">
        <v>73</v>
      </c>
      <c r="K18">
        <v>6.5000000000000002E-2</v>
      </c>
      <c r="L18">
        <v>0.14299999999999999</v>
      </c>
      <c r="M18">
        <v>5.8000000000000003E-2</v>
      </c>
      <c r="N18">
        <v>0.79226843333333319</v>
      </c>
      <c r="O18">
        <v>5.7480000000000002</v>
      </c>
      <c r="P18">
        <v>1.9199999999999998E-2</v>
      </c>
      <c r="Q18">
        <v>0.34079999999999999</v>
      </c>
      <c r="R18">
        <v>2.4667707578759281E-2</v>
      </c>
      <c r="S18">
        <v>1.2333853789379641</v>
      </c>
    </row>
    <row r="19" spans="1:19" x14ac:dyDescent="0.25">
      <c r="A19" t="s">
        <v>21</v>
      </c>
      <c r="B19">
        <v>15</v>
      </c>
      <c r="C19">
        <v>0.1</v>
      </c>
      <c r="D19">
        <v>62</v>
      </c>
      <c r="E19">
        <v>150</v>
      </c>
      <c r="F19">
        <v>6.3E-3</v>
      </c>
      <c r="G19">
        <v>4.0000000000000002E-4</v>
      </c>
      <c r="H19">
        <v>8.4000000000000003E-4</v>
      </c>
      <c r="I19">
        <v>700</v>
      </c>
      <c r="J19" t="s">
        <v>73</v>
      </c>
      <c r="K19">
        <v>6.5000000000000002E-2</v>
      </c>
      <c r="L19">
        <v>0.155</v>
      </c>
      <c r="M19">
        <v>6.6000000000000003E-2</v>
      </c>
      <c r="N19">
        <v>0.84209303333333307</v>
      </c>
      <c r="O19">
        <v>6.24</v>
      </c>
      <c r="P19">
        <v>2.4E-2</v>
      </c>
      <c r="Q19">
        <v>0.45600000000000002</v>
      </c>
      <c r="R19">
        <v>2.3605844532973978E-2</v>
      </c>
      <c r="S19">
        <v>3.5408766799460971</v>
      </c>
    </row>
    <row r="20" spans="1:19" x14ac:dyDescent="0.25">
      <c r="A20" t="s">
        <v>22</v>
      </c>
      <c r="B20">
        <v>10</v>
      </c>
      <c r="C20">
        <v>0.2</v>
      </c>
      <c r="D20">
        <v>62</v>
      </c>
      <c r="E20">
        <v>150</v>
      </c>
      <c r="F20">
        <v>6.3E-3</v>
      </c>
      <c r="G20">
        <v>4.0000000000000002E-4</v>
      </c>
      <c r="H20">
        <v>8.4000000000000003E-4</v>
      </c>
      <c r="I20">
        <v>700</v>
      </c>
      <c r="J20" t="s">
        <v>73</v>
      </c>
      <c r="K20">
        <v>6.5000000000000002E-2</v>
      </c>
      <c r="L20">
        <v>0.16</v>
      </c>
      <c r="M20">
        <v>0.10199999999999999</v>
      </c>
      <c r="N20">
        <v>1.663408066666666</v>
      </c>
      <c r="O20">
        <v>6.5136000000000003</v>
      </c>
      <c r="P20">
        <v>1.9199999999999998E-2</v>
      </c>
      <c r="Q20">
        <v>0.4728</v>
      </c>
      <c r="R20">
        <v>2.624416441526136E-2</v>
      </c>
      <c r="S20">
        <v>1.3122082207630681</v>
      </c>
    </row>
    <row r="21" spans="1:19" x14ac:dyDescent="0.25">
      <c r="A21" t="s">
        <v>44</v>
      </c>
      <c r="B21">
        <v>10</v>
      </c>
      <c r="C21">
        <v>0.1</v>
      </c>
      <c r="D21">
        <v>116</v>
      </c>
      <c r="E21">
        <v>150</v>
      </c>
      <c r="F21">
        <v>6.3E-3</v>
      </c>
      <c r="G21">
        <v>4.0000000000000002E-4</v>
      </c>
      <c r="H21">
        <v>8.4000000000000003E-4</v>
      </c>
      <c r="I21">
        <v>700</v>
      </c>
      <c r="J21" t="s">
        <v>73</v>
      </c>
      <c r="K21">
        <v>6.5000000000000002E-2</v>
      </c>
      <c r="L21">
        <v>0.14299999999999999</v>
      </c>
      <c r="M21">
        <v>5.8999999999999997E-2</v>
      </c>
      <c r="N21">
        <v>0.78396433333333315</v>
      </c>
      <c r="O21">
        <v>5.7072000000000003</v>
      </c>
      <c r="P21">
        <v>3.1199999999999999E-2</v>
      </c>
      <c r="Q21">
        <v>0.3624</v>
      </c>
      <c r="R21">
        <v>2.0057048979734381E-2</v>
      </c>
      <c r="S21">
        <v>2.005704897973438</v>
      </c>
    </row>
    <row r="22" spans="1:19" x14ac:dyDescent="0.25">
      <c r="A22" t="s">
        <v>45</v>
      </c>
      <c r="B22">
        <v>10</v>
      </c>
      <c r="C22">
        <v>0.1</v>
      </c>
      <c r="D22">
        <v>62</v>
      </c>
      <c r="E22">
        <v>150</v>
      </c>
      <c r="F22">
        <v>6.3E-3</v>
      </c>
      <c r="G22">
        <v>4.0000000000000002E-4</v>
      </c>
      <c r="H22">
        <v>8.4000000000000003E-4</v>
      </c>
      <c r="I22">
        <v>500</v>
      </c>
      <c r="J22" t="s">
        <v>73</v>
      </c>
      <c r="K22">
        <v>6.5000000000000002E-2</v>
      </c>
      <c r="L22">
        <v>0.19900000000000001</v>
      </c>
      <c r="M22">
        <v>8.7999999999999995E-2</v>
      </c>
      <c r="N22">
        <v>0.93343813333333325</v>
      </c>
      <c r="O22">
        <v>8.2127999999999997</v>
      </c>
      <c r="P22">
        <v>3.8399999999999997E-2</v>
      </c>
      <c r="Q22">
        <v>0.54239999999999999</v>
      </c>
      <c r="R22">
        <v>2.816146529434321E-2</v>
      </c>
      <c r="S22">
        <v>2.8161465294343211</v>
      </c>
    </row>
    <row r="23" spans="1:19" x14ac:dyDescent="0.25">
      <c r="A23" t="s">
        <v>46</v>
      </c>
      <c r="B23">
        <v>10</v>
      </c>
      <c r="C23">
        <v>0.1</v>
      </c>
      <c r="D23">
        <v>62</v>
      </c>
      <c r="E23">
        <v>150</v>
      </c>
      <c r="F23">
        <v>6.3E-3</v>
      </c>
      <c r="G23">
        <v>4.0000000000000002E-4</v>
      </c>
      <c r="H23">
        <v>8.4000000000000003E-4</v>
      </c>
      <c r="I23">
        <v>900</v>
      </c>
      <c r="J23" t="s">
        <v>73</v>
      </c>
      <c r="K23">
        <v>6.5000000000000002E-2</v>
      </c>
      <c r="L23">
        <v>0.17299999999999999</v>
      </c>
      <c r="M23">
        <v>6.5000000000000002E-2</v>
      </c>
      <c r="N23">
        <v>0.7195087</v>
      </c>
      <c r="O23">
        <v>6.9816000000000003</v>
      </c>
      <c r="P23">
        <v>2.1600000000000001E-2</v>
      </c>
      <c r="Q23">
        <v>0.4728</v>
      </c>
      <c r="R23">
        <v>3.342205741162458E-2</v>
      </c>
      <c r="S23">
        <v>3.3422057411624579</v>
      </c>
    </row>
    <row r="24" spans="1:19" x14ac:dyDescent="0.25">
      <c r="A24" t="s">
        <v>47</v>
      </c>
      <c r="B24">
        <v>10</v>
      </c>
      <c r="C24">
        <v>0.1</v>
      </c>
      <c r="D24">
        <v>62</v>
      </c>
      <c r="E24">
        <v>150</v>
      </c>
      <c r="F24">
        <v>6.3E-3</v>
      </c>
      <c r="G24">
        <v>4.0000000000000002E-4</v>
      </c>
      <c r="H24">
        <v>8.4000000000000003E-4</v>
      </c>
      <c r="I24">
        <v>700</v>
      </c>
      <c r="J24" t="s">
        <v>73</v>
      </c>
      <c r="K24">
        <v>6.5000000000000002E-2</v>
      </c>
      <c r="L24">
        <v>0.154</v>
      </c>
      <c r="M24">
        <v>0.09</v>
      </c>
      <c r="N24">
        <v>1.3565518000000001</v>
      </c>
      <c r="O24">
        <v>6.0384000000000002</v>
      </c>
      <c r="P24">
        <v>1.9199999999999998E-2</v>
      </c>
      <c r="Q24">
        <v>0.31440000000000001</v>
      </c>
      <c r="R24">
        <v>1.4260204217853571E-2</v>
      </c>
      <c r="S24">
        <v>1.4260204217853569</v>
      </c>
    </row>
    <row r="25" spans="1:19" x14ac:dyDescent="0.25">
      <c r="A25" t="s">
        <v>48</v>
      </c>
      <c r="B25">
        <v>10</v>
      </c>
      <c r="C25">
        <v>0.1</v>
      </c>
      <c r="D25">
        <v>62</v>
      </c>
      <c r="E25">
        <v>150</v>
      </c>
      <c r="F25">
        <v>6.3E-3</v>
      </c>
      <c r="G25">
        <v>4.0000000000000002E-4</v>
      </c>
      <c r="H25">
        <v>8.4000000000000003E-4</v>
      </c>
      <c r="I25">
        <v>700</v>
      </c>
      <c r="J25" t="s">
        <v>73</v>
      </c>
      <c r="K25">
        <v>6.5000000000000002E-2</v>
      </c>
      <c r="L25">
        <v>0.182</v>
      </c>
      <c r="M25">
        <v>6.8000000000000005E-2</v>
      </c>
      <c r="N25">
        <v>0.77803283333333317</v>
      </c>
      <c r="O25">
        <v>7.0728</v>
      </c>
      <c r="P25">
        <v>2.8799999999999999E-2</v>
      </c>
      <c r="Q25">
        <v>0.43440000000000001</v>
      </c>
      <c r="R25">
        <v>3.3497421618794189E-2</v>
      </c>
      <c r="S25">
        <v>3.3497421618794192</v>
      </c>
    </row>
    <row r="26" spans="1:19" x14ac:dyDescent="0.25">
      <c r="A26" t="s">
        <v>49</v>
      </c>
      <c r="B26">
        <v>10</v>
      </c>
      <c r="C26">
        <v>0.1</v>
      </c>
      <c r="D26">
        <v>62</v>
      </c>
      <c r="E26">
        <v>150</v>
      </c>
      <c r="F26">
        <v>6.3E-3</v>
      </c>
      <c r="G26">
        <v>4.0000000000000002E-4</v>
      </c>
      <c r="H26">
        <v>8.4000000000000003E-4</v>
      </c>
      <c r="I26">
        <v>700</v>
      </c>
      <c r="J26" t="s">
        <v>73</v>
      </c>
      <c r="K26">
        <v>6.5000000000000002E-2</v>
      </c>
      <c r="L26">
        <v>0.18</v>
      </c>
      <c r="M26">
        <v>6.0999999999999999E-2</v>
      </c>
      <c r="N26">
        <v>0.7309762666666666</v>
      </c>
      <c r="O26">
        <v>7.0007999999999999</v>
      </c>
      <c r="P26">
        <v>2.4E-2</v>
      </c>
      <c r="Q26">
        <v>0.39119999999999999</v>
      </c>
      <c r="R26">
        <v>3.6798450321853561E-2</v>
      </c>
      <c r="S26">
        <v>3.679845032185356</v>
      </c>
    </row>
    <row r="27" spans="1:19" x14ac:dyDescent="0.25">
      <c r="A27" t="s">
        <v>50</v>
      </c>
      <c r="B27">
        <v>10</v>
      </c>
      <c r="C27">
        <v>0.1</v>
      </c>
      <c r="D27">
        <v>62</v>
      </c>
      <c r="E27">
        <v>150</v>
      </c>
      <c r="F27">
        <v>6.3E-3</v>
      </c>
      <c r="G27">
        <v>4.0000000000000002E-4</v>
      </c>
      <c r="H27">
        <v>8.4000000000000003E-4</v>
      </c>
      <c r="I27">
        <v>700</v>
      </c>
      <c r="J27" t="s">
        <v>73</v>
      </c>
      <c r="K27">
        <v>6.5000000000000002E-2</v>
      </c>
      <c r="L27">
        <v>0.192</v>
      </c>
      <c r="M27">
        <v>7.0000000000000007E-2</v>
      </c>
      <c r="N27">
        <v>0.84565193333333322</v>
      </c>
      <c r="O27">
        <v>7.7568000000000001</v>
      </c>
      <c r="P27">
        <v>3.1199999999999999E-2</v>
      </c>
      <c r="Q27">
        <v>0.51119999999999999</v>
      </c>
      <c r="R27">
        <v>3.4399099245253313E-2</v>
      </c>
      <c r="S27">
        <v>3.4399099245253302</v>
      </c>
    </row>
    <row r="28" spans="1:19" x14ac:dyDescent="0.25">
      <c r="A28" t="s">
        <v>51</v>
      </c>
      <c r="B28">
        <v>10</v>
      </c>
      <c r="C28">
        <v>0.1</v>
      </c>
      <c r="D28">
        <v>62</v>
      </c>
      <c r="E28">
        <v>150</v>
      </c>
      <c r="F28">
        <v>6.3E-3</v>
      </c>
      <c r="G28">
        <v>4.0000000000000002E-4</v>
      </c>
      <c r="H28">
        <v>8.4000000000000003E-4</v>
      </c>
      <c r="I28">
        <v>700</v>
      </c>
      <c r="J28" t="s">
        <v>73</v>
      </c>
      <c r="K28">
        <v>6.5000000000000002E-2</v>
      </c>
      <c r="L28">
        <v>0.18</v>
      </c>
      <c r="M28">
        <v>9.0999999999999998E-2</v>
      </c>
      <c r="N28">
        <v>0.9923576999999999</v>
      </c>
      <c r="O28">
        <v>7.26</v>
      </c>
      <c r="P28">
        <v>2.8799999999999999E-2</v>
      </c>
      <c r="Q28">
        <v>0.48</v>
      </c>
      <c r="R28">
        <v>2.4691989719627268E-2</v>
      </c>
      <c r="S28">
        <v>2.4691989719627259</v>
      </c>
    </row>
    <row r="29" spans="1:19" x14ac:dyDescent="0.25">
      <c r="A29" t="s">
        <v>52</v>
      </c>
      <c r="B29">
        <v>10</v>
      </c>
      <c r="C29">
        <v>0.1</v>
      </c>
      <c r="D29">
        <v>62</v>
      </c>
      <c r="E29">
        <v>150</v>
      </c>
      <c r="F29">
        <v>6.3E-3</v>
      </c>
      <c r="G29">
        <v>4.0000000000000002E-4</v>
      </c>
      <c r="H29">
        <v>8.4000000000000003E-4</v>
      </c>
      <c r="I29">
        <v>700</v>
      </c>
      <c r="J29" t="s">
        <v>73</v>
      </c>
      <c r="K29">
        <v>6.5000000000000002E-2</v>
      </c>
      <c r="L29">
        <v>0.17299999999999999</v>
      </c>
      <c r="M29">
        <v>8.8999999999999996E-2</v>
      </c>
      <c r="N29">
        <v>0.99473029999999985</v>
      </c>
      <c r="O29">
        <v>7.02</v>
      </c>
      <c r="P29">
        <v>2.64E-2</v>
      </c>
      <c r="Q29">
        <v>0.4632</v>
      </c>
      <c r="R29">
        <v>2.4244651234035231E-2</v>
      </c>
      <c r="S29">
        <v>2.424465123403523</v>
      </c>
    </row>
    <row r="30" spans="1:19" x14ac:dyDescent="0.25">
      <c r="A30" t="s">
        <v>87</v>
      </c>
      <c r="B30">
        <v>2</v>
      </c>
      <c r="C30">
        <v>0.2</v>
      </c>
      <c r="D30">
        <v>65</v>
      </c>
      <c r="E30">
        <v>150</v>
      </c>
      <c r="F30">
        <v>6.3E-3</v>
      </c>
      <c r="G30">
        <v>4.0000000000000002E-4</v>
      </c>
      <c r="H30">
        <v>8.4000000000000003E-4</v>
      </c>
      <c r="I30">
        <v>700</v>
      </c>
      <c r="J30" t="s">
        <v>73</v>
      </c>
      <c r="K30">
        <v>6.5000000000000002E-2</v>
      </c>
      <c r="L30">
        <v>0.221</v>
      </c>
      <c r="M30">
        <v>0.107</v>
      </c>
      <c r="N30">
        <v>1.552</v>
      </c>
    </row>
    <row r="31" spans="1:19" x14ac:dyDescent="0.25">
      <c r="A31" t="s">
        <v>88</v>
      </c>
      <c r="B31">
        <v>6</v>
      </c>
      <c r="C31">
        <v>0.2</v>
      </c>
      <c r="D31">
        <v>65</v>
      </c>
      <c r="E31">
        <v>150</v>
      </c>
      <c r="F31">
        <v>6.3E-3</v>
      </c>
      <c r="G31">
        <v>4.0000000000000002E-4</v>
      </c>
      <c r="H31">
        <v>8.4000000000000003E-4</v>
      </c>
      <c r="I31">
        <v>700</v>
      </c>
      <c r="J31" t="s">
        <v>73</v>
      </c>
      <c r="K31">
        <v>6.5000000000000002E-2</v>
      </c>
    </row>
    <row r="32" spans="1:19" x14ac:dyDescent="0.25">
      <c r="A32" t="s">
        <v>89</v>
      </c>
      <c r="B32">
        <v>2</v>
      </c>
      <c r="C32">
        <v>0.4</v>
      </c>
      <c r="D32">
        <v>65</v>
      </c>
      <c r="E32">
        <v>150</v>
      </c>
      <c r="F32">
        <v>6.3E-3</v>
      </c>
      <c r="G32">
        <v>4.0000000000000002E-4</v>
      </c>
      <c r="H32">
        <v>8.4000000000000003E-4</v>
      </c>
      <c r="I32">
        <v>700</v>
      </c>
      <c r="J32" t="s">
        <v>73</v>
      </c>
      <c r="K32">
        <v>6.5000000000000002E-2</v>
      </c>
    </row>
    <row r="33" spans="1:11" x14ac:dyDescent="0.25">
      <c r="A33" t="s">
        <v>90</v>
      </c>
      <c r="B33">
        <v>6</v>
      </c>
      <c r="C33">
        <v>0.4</v>
      </c>
      <c r="D33">
        <v>65</v>
      </c>
      <c r="E33">
        <v>150</v>
      </c>
      <c r="F33">
        <v>6.3E-3</v>
      </c>
      <c r="G33">
        <v>4.0000000000000002E-4</v>
      </c>
      <c r="H33">
        <v>8.4000000000000003E-4</v>
      </c>
      <c r="I33">
        <v>700</v>
      </c>
      <c r="J33" t="s">
        <v>73</v>
      </c>
      <c r="K33">
        <v>6.5000000000000002E-2</v>
      </c>
    </row>
    <row r="34" spans="1:11" x14ac:dyDescent="0.25">
      <c r="A34" t="s">
        <v>91</v>
      </c>
      <c r="B34">
        <v>4</v>
      </c>
      <c r="C34">
        <v>0.3</v>
      </c>
      <c r="D34">
        <v>65</v>
      </c>
      <c r="E34">
        <v>150</v>
      </c>
      <c r="F34">
        <v>6.3E-3</v>
      </c>
      <c r="G34">
        <v>4.0000000000000002E-4</v>
      </c>
      <c r="H34">
        <v>8.4000000000000003E-4</v>
      </c>
      <c r="I34">
        <v>700</v>
      </c>
      <c r="J34" t="s">
        <v>73</v>
      </c>
      <c r="K34">
        <v>6.5000000000000002E-2</v>
      </c>
    </row>
    <row r="35" spans="1:11" x14ac:dyDescent="0.25">
      <c r="A35" t="s">
        <v>92</v>
      </c>
      <c r="B35">
        <v>4</v>
      </c>
      <c r="C35">
        <v>0.3</v>
      </c>
      <c r="D35">
        <v>65</v>
      </c>
      <c r="E35">
        <v>150</v>
      </c>
      <c r="F35">
        <v>6.3E-3</v>
      </c>
      <c r="G35">
        <v>4.0000000000000002E-4</v>
      </c>
      <c r="H35">
        <v>8.4000000000000003E-4</v>
      </c>
      <c r="I35">
        <v>700</v>
      </c>
      <c r="J35" t="s">
        <v>73</v>
      </c>
      <c r="K35">
        <v>6.5000000000000002E-2</v>
      </c>
    </row>
    <row r="36" spans="1:11" x14ac:dyDescent="0.25">
      <c r="A36" t="s">
        <v>93</v>
      </c>
      <c r="B36">
        <v>4</v>
      </c>
      <c r="C36">
        <v>0.3</v>
      </c>
      <c r="D36">
        <v>65</v>
      </c>
      <c r="E36">
        <v>150</v>
      </c>
      <c r="F36">
        <v>6.3E-3</v>
      </c>
      <c r="G36">
        <v>4.0000000000000002E-4</v>
      </c>
      <c r="H36">
        <v>8.4000000000000003E-4</v>
      </c>
      <c r="I36">
        <v>700</v>
      </c>
      <c r="J36" t="s">
        <v>73</v>
      </c>
      <c r="K36">
        <v>6.5000000000000002E-2</v>
      </c>
    </row>
    <row r="37" spans="1:11" x14ac:dyDescent="0.25">
      <c r="A37" t="s">
        <v>94</v>
      </c>
      <c r="B37">
        <v>4</v>
      </c>
      <c r="C37">
        <v>0.3</v>
      </c>
      <c r="D37">
        <v>65</v>
      </c>
      <c r="E37">
        <v>150</v>
      </c>
      <c r="F37">
        <v>6.3E-3</v>
      </c>
      <c r="G37">
        <v>4.0000000000000002E-4</v>
      </c>
      <c r="H37">
        <v>8.4000000000000003E-4</v>
      </c>
      <c r="I37">
        <v>700</v>
      </c>
      <c r="J37" t="s">
        <v>73</v>
      </c>
      <c r="K37">
        <v>6.5000000000000002E-2</v>
      </c>
    </row>
    <row r="38" spans="1:11" x14ac:dyDescent="0.25">
      <c r="A38" t="s">
        <v>95</v>
      </c>
      <c r="B38">
        <v>4</v>
      </c>
      <c r="C38">
        <v>0.3</v>
      </c>
      <c r="D38">
        <v>65</v>
      </c>
      <c r="E38">
        <v>150</v>
      </c>
      <c r="F38">
        <v>6.3E-3</v>
      </c>
      <c r="G38">
        <v>4.0000000000000002E-4</v>
      </c>
      <c r="H38">
        <v>8.4000000000000003E-4</v>
      </c>
      <c r="I38">
        <v>700</v>
      </c>
      <c r="J38" t="s">
        <v>73</v>
      </c>
      <c r="K38">
        <v>6.5000000000000002E-2</v>
      </c>
    </row>
    <row r="39" spans="1:11" x14ac:dyDescent="0.25">
      <c r="A39" t="s">
        <v>53</v>
      </c>
      <c r="B39">
        <f>fachet_LL!C2</f>
        <v>38.265701715838581</v>
      </c>
      <c r="C39">
        <v>1</v>
      </c>
      <c r="D39">
        <v>87.66</v>
      </c>
      <c r="E39">
        <v>175</v>
      </c>
      <c r="F39">
        <v>4.5109999999999997E-2</v>
      </c>
      <c r="G39" s="8">
        <f>fachet_LL!F2</f>
        <v>2.5892545613630099E-3</v>
      </c>
      <c r="H39">
        <v>8.4000000000000003E-4</v>
      </c>
      <c r="I39">
        <v>500</v>
      </c>
      <c r="J39" t="s">
        <v>75</v>
      </c>
      <c r="K39">
        <v>0.05</v>
      </c>
    </row>
    <row r="40" spans="1:11" x14ac:dyDescent="0.25">
      <c r="A40" t="s">
        <v>54</v>
      </c>
      <c r="B40">
        <f>fachet_HL!C2</f>
        <v>44.641710907109839</v>
      </c>
      <c r="C40">
        <v>1</v>
      </c>
      <c r="D40">
        <v>87.66</v>
      </c>
      <c r="E40">
        <v>1950</v>
      </c>
      <c r="F40">
        <v>1.1690000000000001E-2</v>
      </c>
      <c r="G40">
        <v>5.9999999999999995E-4</v>
      </c>
      <c r="H40">
        <v>8.4000000000000003E-4</v>
      </c>
      <c r="I40">
        <v>500</v>
      </c>
      <c r="J40" t="s">
        <v>75</v>
      </c>
      <c r="K40">
        <v>0.05</v>
      </c>
    </row>
    <row r="41" spans="1:11" x14ac:dyDescent="0.25">
      <c r="A41" t="s">
        <v>55</v>
      </c>
      <c r="B41">
        <f>fachet_HLND!C2</f>
        <v>1.4110825408800591</v>
      </c>
      <c r="C41">
        <v>1</v>
      </c>
      <c r="D41">
        <v>87.66</v>
      </c>
      <c r="E41">
        <v>1950</v>
      </c>
      <c r="F41">
        <v>2.579E-2</v>
      </c>
      <c r="G41" s="8">
        <f>fachet_HLND!F2</f>
        <v>7.2041166380789397E-4</v>
      </c>
      <c r="H41">
        <v>8.4000000000000003E-4</v>
      </c>
      <c r="I41">
        <v>500</v>
      </c>
      <c r="J41" t="s">
        <v>75</v>
      </c>
      <c r="K41">
        <v>0.05</v>
      </c>
    </row>
    <row r="42" spans="1:11" x14ac:dyDescent="0.25">
      <c r="A42" t="s">
        <v>59</v>
      </c>
      <c r="B42">
        <f>fachet_ML!C2</f>
        <v>43.431902765392458</v>
      </c>
      <c r="C42">
        <v>1</v>
      </c>
      <c r="D42">
        <v>87.66</v>
      </c>
      <c r="E42">
        <v>250</v>
      </c>
      <c r="F42">
        <v>6.2140000000000001E-2</v>
      </c>
      <c r="G42">
        <v>2E-3</v>
      </c>
      <c r="H42">
        <v>8.4000000000000003E-4</v>
      </c>
      <c r="I42">
        <v>500</v>
      </c>
      <c r="J42" t="s">
        <v>75</v>
      </c>
      <c r="K42">
        <v>0.05</v>
      </c>
    </row>
    <row r="43" spans="1:11" x14ac:dyDescent="0.25">
      <c r="A43" t="s">
        <v>60</v>
      </c>
      <c r="B43">
        <v>5</v>
      </c>
      <c r="C43">
        <v>0.13</v>
      </c>
      <c r="D43">
        <v>87.66</v>
      </c>
      <c r="E43">
        <v>770</v>
      </c>
      <c r="F43" s="9">
        <v>6.0700000000000004E-2</v>
      </c>
      <c r="G43">
        <f>Xi_cont_S!E2</f>
        <v>7.9000000000000008E-3</v>
      </c>
      <c r="H43">
        <v>8.4000000000000003E-4</v>
      </c>
      <c r="I43">
        <v>400</v>
      </c>
      <c r="J43" t="s">
        <v>73</v>
      </c>
      <c r="K43">
        <v>0.05</v>
      </c>
    </row>
    <row r="44" spans="1:11" x14ac:dyDescent="0.25">
      <c r="A44" t="s">
        <v>61</v>
      </c>
      <c r="B44">
        <v>5</v>
      </c>
      <c r="C44">
        <v>0.13</v>
      </c>
      <c r="D44">
        <v>87.66</v>
      </c>
      <c r="E44">
        <v>386</v>
      </c>
      <c r="F44" s="9">
        <v>6.0600000000000008E-2</v>
      </c>
      <c r="G44">
        <f>Xi_cont_F!E2</f>
        <v>7.9000000000000008E-3</v>
      </c>
      <c r="H44">
        <v>8.4000000000000003E-4</v>
      </c>
      <c r="I44">
        <v>400</v>
      </c>
      <c r="J44" t="s">
        <v>73</v>
      </c>
      <c r="K44">
        <v>0.05</v>
      </c>
    </row>
    <row r="45" spans="1:11" x14ac:dyDescent="0.25">
      <c r="A45" t="s">
        <v>65</v>
      </c>
      <c r="B45">
        <v>5</v>
      </c>
      <c r="C45">
        <v>0.13</v>
      </c>
      <c r="D45">
        <v>87.66</v>
      </c>
      <c r="E45">
        <v>100</v>
      </c>
      <c r="F45" s="9">
        <v>6.0700000000000004E-2</v>
      </c>
      <c r="G45">
        <v>7.1599999999999997E-3</v>
      </c>
      <c r="H45">
        <v>8.4000000000000003E-4</v>
      </c>
      <c r="I45">
        <v>500</v>
      </c>
      <c r="J45" t="s">
        <v>73</v>
      </c>
      <c r="K45">
        <v>2.5000000000000001E-2</v>
      </c>
    </row>
    <row r="46" spans="1:11" x14ac:dyDescent="0.25">
      <c r="A46" t="s">
        <v>66</v>
      </c>
      <c r="B46">
        <v>0</v>
      </c>
      <c r="C46">
        <v>0.13</v>
      </c>
      <c r="D46">
        <v>87.66</v>
      </c>
      <c r="E46">
        <v>100</v>
      </c>
      <c r="F46" s="9">
        <v>6.0700000000000004E-2</v>
      </c>
      <c r="G46">
        <v>7.1599999999999997E-3</v>
      </c>
      <c r="H46">
        <v>8.4000000000000003E-4</v>
      </c>
      <c r="I46">
        <v>500</v>
      </c>
      <c r="J46" t="s">
        <v>73</v>
      </c>
      <c r="K46">
        <v>2.5000000000000001E-2</v>
      </c>
    </row>
    <row r="47" spans="1:11" x14ac:dyDescent="0.25">
      <c r="A47" t="s">
        <v>67</v>
      </c>
      <c r="B47">
        <v>5</v>
      </c>
      <c r="C47">
        <v>0.13</v>
      </c>
      <c r="D47">
        <f>87.66*2</f>
        <v>175.32</v>
      </c>
      <c r="E47">
        <v>100</v>
      </c>
      <c r="F47" s="9">
        <v>6.0700000000000004E-2</v>
      </c>
      <c r="G47">
        <v>7.1599999999999997E-3</v>
      </c>
      <c r="H47">
        <v>8.4000000000000003E-4</v>
      </c>
      <c r="I47">
        <v>500</v>
      </c>
      <c r="J47" t="s">
        <v>73</v>
      </c>
      <c r="K47">
        <v>2.5000000000000001E-2</v>
      </c>
    </row>
    <row r="48" spans="1:11" x14ac:dyDescent="0.25">
      <c r="A48" t="s">
        <v>68</v>
      </c>
      <c r="B48">
        <v>5</v>
      </c>
      <c r="C48">
        <v>0.13</v>
      </c>
      <c r="D48">
        <v>87.66</v>
      </c>
      <c r="E48">
        <v>2000</v>
      </c>
      <c r="F48" s="9">
        <v>6.0700000000000004E-2</v>
      </c>
      <c r="G48">
        <v>7.1599999999999997E-3</v>
      </c>
      <c r="H48">
        <v>8.4000000000000003E-4</v>
      </c>
      <c r="I48">
        <v>500</v>
      </c>
      <c r="J48" t="s">
        <v>73</v>
      </c>
      <c r="K48">
        <v>2.5000000000000001E-2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I13" sqref="I13"/>
    </sheetView>
  </sheetViews>
  <sheetFormatPr defaultRowHeight="15" x14ac:dyDescent="0.25"/>
  <cols>
    <col min="1" max="1" width="11.7109375" customWidth="1"/>
    <col min="2" max="7" width="22.7109375" customWidth="1"/>
    <col min="8" max="18" width="22.85546875" customWidth="1"/>
    <col min="19" max="19" width="21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0.14033333333333331</v>
      </c>
      <c r="C2">
        <v>0.1160774333333333</v>
      </c>
      <c r="D2">
        <v>6.3E-3</v>
      </c>
      <c r="F2">
        <f>D2*C2</f>
        <v>7.3128782999999978E-4</v>
      </c>
      <c r="H2">
        <v>4.0000000000000002E-4</v>
      </c>
      <c r="J2">
        <f>H2*C2</f>
        <v>4.6430973333333319E-5</v>
      </c>
      <c r="L2">
        <v>8.4000000000000003E-4</v>
      </c>
      <c r="N2">
        <f>L2*C2</f>
        <v>9.7505043999999969E-5</v>
      </c>
      <c r="S2">
        <v>908059</v>
      </c>
      <c r="T2">
        <v>6.97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0.19700000000000001</v>
      </c>
      <c r="C3">
        <v>0.18330109999999999</v>
      </c>
      <c r="S3">
        <v>1418059</v>
      </c>
      <c r="T3">
        <v>6.36</v>
      </c>
      <c r="U3">
        <v>1.400493055555555E-3</v>
      </c>
      <c r="V3">
        <v>2.5247836988025948E-3</v>
      </c>
      <c r="W3">
        <v>0.38325434064661967</v>
      </c>
      <c r="X3">
        <v>2.443812320390313E-5</v>
      </c>
      <c r="Y3">
        <v>1.510310912513391E-3</v>
      </c>
      <c r="Z3">
        <v>1.113491420602798E-2</v>
      </c>
      <c r="AA3">
        <v>2.5382714716749879E-2</v>
      </c>
    </row>
    <row r="4" spans="1:27" x14ac:dyDescent="0.25">
      <c r="A4" t="s">
        <v>14</v>
      </c>
      <c r="B4">
        <v>0.318</v>
      </c>
      <c r="C4">
        <v>0.32684340000000001</v>
      </c>
      <c r="S4">
        <v>2507059</v>
      </c>
      <c r="T4">
        <v>7.03</v>
      </c>
      <c r="U4">
        <v>2.990464583333333E-3</v>
      </c>
      <c r="V4">
        <v>5.3911557803843664E-3</v>
      </c>
      <c r="W4">
        <v>0.48025537435558202</v>
      </c>
      <c r="X4">
        <v>5.2182580723628462E-5</v>
      </c>
      <c r="Y4">
        <v>1.892568082748045E-3</v>
      </c>
      <c r="Z4">
        <v>2.3776316804636231E-2</v>
      </c>
      <c r="AA4">
        <v>3.1807037430774038E-2</v>
      </c>
    </row>
    <row r="5" spans="1:27" x14ac:dyDescent="0.25">
      <c r="A5" t="s">
        <v>15</v>
      </c>
      <c r="B5">
        <v>0.46899999999999997</v>
      </c>
      <c r="C5">
        <v>0.50597469999999989</v>
      </c>
      <c r="S5">
        <v>3866059</v>
      </c>
      <c r="T5">
        <v>6.96</v>
      </c>
      <c r="U5">
        <v>3.731902083333332E-3</v>
      </c>
      <c r="V5">
        <v>6.7278059738680911E-3</v>
      </c>
      <c r="W5">
        <v>0.36711900195236957</v>
      </c>
      <c r="X5">
        <v>6.5120410655106572E-5</v>
      </c>
      <c r="Y5">
        <v>1.446725518892251E-3</v>
      </c>
      <c r="Z5">
        <v>2.9671271384298099E-2</v>
      </c>
      <c r="AA5">
        <v>2.4314080508345909E-2</v>
      </c>
    </row>
    <row r="6" spans="1:27" x14ac:dyDescent="0.25">
      <c r="A6" t="s">
        <v>16</v>
      </c>
      <c r="B6">
        <v>0.55033333333333345</v>
      </c>
      <c r="C6">
        <v>0.60246043333333343</v>
      </c>
      <c r="S6">
        <v>4598059.0000000009</v>
      </c>
      <c r="T6">
        <v>6.82</v>
      </c>
      <c r="U6">
        <v>2.010119444444449E-3</v>
      </c>
      <c r="V6">
        <v>3.623807191222557E-3</v>
      </c>
      <c r="W6">
        <v>0.14857247591043679</v>
      </c>
      <c r="X6">
        <v>3.5075894480896353E-5</v>
      </c>
      <c r="Y6">
        <v>5.8548751538750415E-4</v>
      </c>
      <c r="Z6">
        <v>1.5981876860416681E-2</v>
      </c>
      <c r="AA6">
        <v>9.8398696918426502E-3</v>
      </c>
    </row>
    <row r="7" spans="1:27" x14ac:dyDescent="0.25">
      <c r="A7" t="s">
        <v>17</v>
      </c>
      <c r="B7">
        <v>0.54166666666666674</v>
      </c>
      <c r="C7">
        <v>0.5921791666666667</v>
      </c>
      <c r="S7">
        <v>4520059.0000000009</v>
      </c>
      <c r="T7">
        <v>7.13</v>
      </c>
      <c r="U7">
        <v>-2.141930555555569E-4</v>
      </c>
      <c r="V7">
        <v>-3.8614338922863471E-4</v>
      </c>
      <c r="W7">
        <v>-1.4689102408236541E-2</v>
      </c>
      <c r="X7">
        <v>-3.7375953135381508E-6</v>
      </c>
      <c r="Y7">
        <v>-5.7886132808714073E-5</v>
      </c>
      <c r="Z7">
        <v>-1.7029868785689969E-3</v>
      </c>
      <c r="AA7">
        <v>-9.7285081036349748E-4</v>
      </c>
    </row>
    <row r="8" spans="1:27" x14ac:dyDescent="0.25">
      <c r="A8" t="s">
        <v>18</v>
      </c>
      <c r="B8">
        <v>0.52900000000000003</v>
      </c>
      <c r="C8">
        <v>0.57715269999999996</v>
      </c>
      <c r="D8">
        <v>6.0705825902179879E-3</v>
      </c>
      <c r="E8">
        <v>4.2445143973495153E-4</v>
      </c>
      <c r="F8">
        <f>D8*C8</f>
        <v>3.5036531325173051E-3</v>
      </c>
      <c r="G8">
        <f>E8*C8</f>
        <v>2.4497329446191454E-4</v>
      </c>
      <c r="H8">
        <v>3.8685790410079472E-4</v>
      </c>
      <c r="I8">
        <v>2.2663960921723288E-5</v>
      </c>
      <c r="J8">
        <f>H8*C8</f>
        <v>2.2327608386811472E-4</v>
      </c>
      <c r="K8">
        <f>I8*C8</f>
        <v>1.3080566238667084E-5</v>
      </c>
      <c r="L8">
        <v>1.0584527173586251E-3</v>
      </c>
      <c r="M8">
        <v>7.0040067554379801E-5</v>
      </c>
      <c r="N8">
        <f>L8*C8</f>
        <v>6.1088884364586733E-4</v>
      </c>
      <c r="O8">
        <f>M8*C8</f>
        <v>4.0423814097192696E-5</v>
      </c>
      <c r="P8">
        <v>0.16200000000000001</v>
      </c>
      <c r="Q8">
        <v>0.46899999999999997</v>
      </c>
      <c r="R8">
        <v>8.8999999999999996E-2</v>
      </c>
      <c r="S8">
        <v>4406059</v>
      </c>
      <c r="T8">
        <v>6.76</v>
      </c>
      <c r="U8">
        <v>-3.1305138888889039E-4</v>
      </c>
      <c r="V8">
        <v>-5.6436341502646525E-4</v>
      </c>
      <c r="W8">
        <v>-2.1933332817970271E-2</v>
      </c>
      <c r="X8">
        <v>-5.462639304401903E-6</v>
      </c>
      <c r="Y8">
        <v>-8.6433859684090534E-5</v>
      </c>
      <c r="Z8">
        <v>-2.4889808225239149E-3</v>
      </c>
      <c r="AA8">
        <v>-1.452632026989614E-3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M8" sqref="M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0.13866666666666669</v>
      </c>
      <c r="C2">
        <v>0.1141002666666667</v>
      </c>
      <c r="D2">
        <v>6.3E-3</v>
      </c>
      <c r="F2">
        <f>D2*C2</f>
        <v>7.1883168000000017E-4</v>
      </c>
      <c r="H2">
        <v>4.0000000000000002E-4</v>
      </c>
      <c r="J2">
        <f>H2*C2</f>
        <v>4.564010666666668E-5</v>
      </c>
      <c r="L2">
        <v>8.4000000000000003E-4</v>
      </c>
      <c r="N2">
        <f>L2*C2</f>
        <v>9.5844224000000026E-5</v>
      </c>
      <c r="S2">
        <v>893059.00000000023</v>
      </c>
      <c r="T2">
        <v>7.05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0.20333333333333331</v>
      </c>
      <c r="C3">
        <v>0.19081433333333331</v>
      </c>
      <c r="S3">
        <v>1475059</v>
      </c>
      <c r="T3">
        <v>6.57</v>
      </c>
      <c r="U3">
        <v>1.5982097222222221E-3</v>
      </c>
      <c r="V3">
        <v>2.8343745837251131E-3</v>
      </c>
      <c r="W3">
        <v>0.42243761913338912</v>
      </c>
      <c r="X3">
        <v>2.788821118563063E-5</v>
      </c>
      <c r="Y3">
        <v>1.6922386325629981E-3</v>
      </c>
      <c r="Z3">
        <v>1.30412942543046E-2</v>
      </c>
      <c r="AA3">
        <v>2.918867118506074E-2</v>
      </c>
    </row>
    <row r="4" spans="1:27" x14ac:dyDescent="0.25">
      <c r="A4" t="s">
        <v>14</v>
      </c>
      <c r="B4">
        <v>0.33233333333333342</v>
      </c>
      <c r="C4">
        <v>0.34384703333333327</v>
      </c>
      <c r="S4">
        <v>2636059</v>
      </c>
      <c r="T4">
        <v>7.02</v>
      </c>
      <c r="U4">
        <v>3.1881812499999999E-3</v>
      </c>
      <c r="V4">
        <v>5.6541389891836026E-3</v>
      </c>
      <c r="W4">
        <v>0.48058613486498292</v>
      </c>
      <c r="X4">
        <v>5.5632668705355973E-5</v>
      </c>
      <c r="Y4">
        <v>1.925175190034052E-3</v>
      </c>
      <c r="Z4">
        <v>2.6015365342349911E-2</v>
      </c>
      <c r="AA4">
        <v>3.3206490216118413E-2</v>
      </c>
    </row>
    <row r="5" spans="1:27" x14ac:dyDescent="0.25">
      <c r="A5" t="s">
        <v>15</v>
      </c>
      <c r="B5">
        <v>0.48233333333333328</v>
      </c>
      <c r="C5">
        <v>0.52179203333333324</v>
      </c>
      <c r="S5">
        <v>3986059</v>
      </c>
      <c r="T5">
        <v>6.97</v>
      </c>
      <c r="U5">
        <v>3.7071874999999978E-3</v>
      </c>
      <c r="V5">
        <v>6.5745802199809302E-3</v>
      </c>
      <c r="W5">
        <v>0.34515545523615992</v>
      </c>
      <c r="X5">
        <v>6.4689149657390623E-5</v>
      </c>
      <c r="Y5">
        <v>1.382654785311786E-3</v>
      </c>
      <c r="Z5">
        <v>3.0250424816685929E-2</v>
      </c>
      <c r="AA5">
        <v>2.3848797157994241E-2</v>
      </c>
    </row>
    <row r="6" spans="1:27" x14ac:dyDescent="0.25">
      <c r="A6" t="s">
        <v>16</v>
      </c>
      <c r="B6">
        <v>0.52600000000000002</v>
      </c>
      <c r="C6">
        <v>0.57359379999999993</v>
      </c>
      <c r="S6">
        <v>4379059</v>
      </c>
      <c r="T6">
        <v>7.28</v>
      </c>
      <c r="U6">
        <v>1.0792034722222231E-3</v>
      </c>
      <c r="V6">
        <v>1.913933352927784E-3</v>
      </c>
      <c r="W6">
        <v>7.9404159300430183E-2</v>
      </c>
      <c r="X6">
        <v>1.8831730233595959E-5</v>
      </c>
      <c r="Y6">
        <v>3.1808432740916808E-4</v>
      </c>
      <c r="Z6">
        <v>8.8062347799685789E-3</v>
      </c>
      <c r="AA6">
        <v>5.4864950268896399E-3</v>
      </c>
    </row>
    <row r="7" spans="1:27" x14ac:dyDescent="0.25">
      <c r="A7" t="s">
        <v>17</v>
      </c>
      <c r="B7">
        <v>0.59899999999999998</v>
      </c>
      <c r="C7">
        <v>0.66019369999999988</v>
      </c>
      <c r="S7">
        <v>5036059</v>
      </c>
      <c r="T7">
        <v>7.04</v>
      </c>
      <c r="U7">
        <v>1.804164583333332E-3</v>
      </c>
      <c r="V7">
        <v>3.1996290403907188E-3</v>
      </c>
      <c r="W7">
        <v>0.1178535923847733</v>
      </c>
      <c r="X7">
        <v>3.1482052833263427E-5</v>
      </c>
      <c r="Y7">
        <v>4.721085267665793E-4</v>
      </c>
      <c r="Z7">
        <v>1.4721873410787151E-2</v>
      </c>
      <c r="AA7">
        <v>8.1431899061317099E-3</v>
      </c>
    </row>
    <row r="8" spans="1:27" x14ac:dyDescent="0.25">
      <c r="A8" t="s">
        <v>18</v>
      </c>
      <c r="B8">
        <v>0.58633333333333326</v>
      </c>
      <c r="C8">
        <v>0.64516723333333315</v>
      </c>
      <c r="D8">
        <v>3.9202824484221377E-3</v>
      </c>
      <c r="E8">
        <v>3.1970683783267239E-4</v>
      </c>
      <c r="F8">
        <f>D8*C8</f>
        <v>2.529237781133736E-3</v>
      </c>
      <c r="G8">
        <f>E8*C8</f>
        <v>2.0626437604225384E-4</v>
      </c>
      <c r="H8">
        <v>3.055833290242163E-4</v>
      </c>
      <c r="I8">
        <v>3.5636634625927999E-6</v>
      </c>
      <c r="J8">
        <f>H8*C8</f>
        <v>1.9715235093934326E-4</v>
      </c>
      <c r="K8">
        <f>I8*C8</f>
        <v>2.299158896692083E-6</v>
      </c>
      <c r="L8">
        <v>6.3794114384420407E-4</v>
      </c>
      <c r="M8">
        <v>1.3057934555228166E-5</v>
      </c>
      <c r="N8">
        <f>L8*C8</f>
        <v>4.1157872280346704E-4</v>
      </c>
      <c r="O8">
        <f>M8*C8</f>
        <v>8.424551510044284E-6</v>
      </c>
      <c r="P8">
        <v>0.13800000000000001</v>
      </c>
      <c r="Q8">
        <v>0.40899999999999997</v>
      </c>
      <c r="R8">
        <v>5.0999999999999997E-2</v>
      </c>
      <c r="S8">
        <v>4922058.9999999991</v>
      </c>
      <c r="T8">
        <v>6.95</v>
      </c>
      <c r="U8">
        <v>-3.1305138888889039E-4</v>
      </c>
      <c r="V8">
        <v>-5.55186774131726E-4</v>
      </c>
      <c r="W8">
        <v>-1.9328228968618851E-2</v>
      </c>
      <c r="X8">
        <v>-5.462639304401903E-6</v>
      </c>
      <c r="Y8">
        <v>-7.7426759072307411E-5</v>
      </c>
      <c r="Z8">
        <v>-2.5544803178534918E-3</v>
      </c>
      <c r="AA8">
        <v>-1.335499714992097E-3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2"/>
  <sheetViews>
    <sheetView workbookViewId="0">
      <selection activeCell="D12" sqref="D12"/>
    </sheetView>
  </sheetViews>
  <sheetFormatPr defaultRowHeight="15" x14ac:dyDescent="0.25"/>
  <cols>
    <col min="1" max="1" width="11.7109375" customWidth="1"/>
    <col min="2" max="18" width="22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0.13466666666666671</v>
      </c>
      <c r="C2">
        <v>0.10935506666666669</v>
      </c>
      <c r="D2">
        <v>6.3E-3</v>
      </c>
      <c r="F2">
        <f>D2*C2</f>
        <v>6.8893692000000014E-4</v>
      </c>
      <c r="H2">
        <v>4.0000000000000002E-4</v>
      </c>
      <c r="J2">
        <f>H2*C2</f>
        <v>4.374202666666668E-5</v>
      </c>
      <c r="L2">
        <v>8.4000000000000003E-4</v>
      </c>
      <c r="N2">
        <f>L2*C2</f>
        <v>9.1858256000000021E-5</v>
      </c>
      <c r="S2">
        <v>857059.00000000023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0.20533333333333331</v>
      </c>
      <c r="C3">
        <v>0.19318693333333331</v>
      </c>
      <c r="S3">
        <v>1493059</v>
      </c>
      <c r="T3">
        <v>6.48</v>
      </c>
      <c r="U3">
        <v>1.746497222222222E-3</v>
      </c>
      <c r="V3">
        <v>3.154953288666332E-3</v>
      </c>
      <c r="W3">
        <v>0.47390448758305997</v>
      </c>
      <c r="X3">
        <v>2.4380621737541009E-5</v>
      </c>
      <c r="Y3">
        <v>1.491002150227535E-3</v>
      </c>
      <c r="Z3">
        <v>1.023171063885172E-2</v>
      </c>
      <c r="AA3">
        <v>2.3079926732309269E-2</v>
      </c>
    </row>
    <row r="4" spans="1:27" x14ac:dyDescent="0.25">
      <c r="A4" t="s">
        <v>14</v>
      </c>
      <c r="B4">
        <v>0.34666666666666668</v>
      </c>
      <c r="C4">
        <v>0.36085066666666671</v>
      </c>
      <c r="S4">
        <v>2765059</v>
      </c>
      <c r="T4">
        <v>7.13</v>
      </c>
      <c r="U4">
        <v>3.4929944444444441E-3</v>
      </c>
      <c r="V4">
        <v>6.3099065773326657E-3</v>
      </c>
      <c r="W4">
        <v>0.51756780219376497</v>
      </c>
      <c r="X4">
        <v>4.8761243475082018E-5</v>
      </c>
      <c r="Y4">
        <v>1.628376025504907E-3</v>
      </c>
      <c r="Z4">
        <v>2.046342127770345E-2</v>
      </c>
      <c r="AA4">
        <v>2.5206401852315839E-2</v>
      </c>
    </row>
    <row r="5" spans="1:27" x14ac:dyDescent="0.25">
      <c r="A5" t="s">
        <v>15</v>
      </c>
      <c r="B5">
        <v>0.49399999999999999</v>
      </c>
      <c r="C5">
        <v>0.5356322</v>
      </c>
      <c r="S5">
        <v>4091059</v>
      </c>
      <c r="T5">
        <v>7.09</v>
      </c>
      <c r="U5">
        <v>3.6412819444444451E-3</v>
      </c>
      <c r="V5">
        <v>6.5777799697666001E-3</v>
      </c>
      <c r="W5">
        <v>0.33344246612694811</v>
      </c>
      <c r="X5">
        <v>5.0831296264118532E-5</v>
      </c>
      <c r="Y5">
        <v>1.049079396795784E-3</v>
      </c>
      <c r="Z5">
        <v>2.1332151426285199E-2</v>
      </c>
      <c r="AA5">
        <v>1.6239195638132989E-2</v>
      </c>
    </row>
    <row r="6" spans="1:27" x14ac:dyDescent="0.25">
      <c r="A6" t="s">
        <v>16</v>
      </c>
      <c r="B6">
        <v>0.66400000000000003</v>
      </c>
      <c r="C6">
        <v>0.73730319999999994</v>
      </c>
      <c r="S6">
        <v>5621059</v>
      </c>
      <c r="T6">
        <v>7.23</v>
      </c>
      <c r="U6">
        <v>4.201479166666665E-3</v>
      </c>
      <c r="V6">
        <v>7.5897461189614584E-3</v>
      </c>
      <c r="W6">
        <v>0.27095953957034691</v>
      </c>
      <c r="X6">
        <v>5.8651495689367507E-5</v>
      </c>
      <c r="Y6">
        <v>8.5249510546835995E-4</v>
      </c>
      <c r="Z6">
        <v>2.4614020876482911E-2</v>
      </c>
      <c r="AA6">
        <v>1.319617451313496E-2</v>
      </c>
    </row>
    <row r="7" spans="1:27" x14ac:dyDescent="0.25">
      <c r="A7" t="s">
        <v>17</v>
      </c>
      <c r="B7">
        <v>0.8743333333333333</v>
      </c>
      <c r="C7">
        <v>0.98682163333333328</v>
      </c>
      <c r="S7">
        <v>7514059</v>
      </c>
      <c r="T7">
        <v>7.21</v>
      </c>
      <c r="U7">
        <v>5.198300694444445E-3</v>
      </c>
      <c r="V7">
        <v>9.3904505903229067E-3</v>
      </c>
      <c r="W7">
        <v>0.24751486463844991</v>
      </c>
      <c r="X7">
        <v>7.256685054900179E-5</v>
      </c>
      <c r="Y7">
        <v>7.7873327866414079E-4</v>
      </c>
      <c r="Z7">
        <v>3.0453817986393579E-2</v>
      </c>
      <c r="AA7">
        <v>1.205438034602201E-2</v>
      </c>
    </row>
    <row r="8" spans="1:27" x14ac:dyDescent="0.25">
      <c r="A8" t="s">
        <v>18</v>
      </c>
      <c r="B8">
        <v>1.1759999999999999</v>
      </c>
      <c r="C8">
        <v>1.3446887999999999</v>
      </c>
      <c r="S8">
        <v>10229059</v>
      </c>
      <c r="T8">
        <v>6.94</v>
      </c>
      <c r="U8">
        <v>7.4555659722222211E-3</v>
      </c>
      <c r="V8">
        <v>1.346807889737279E-2</v>
      </c>
      <c r="W8">
        <v>0.26251362542211643</v>
      </c>
      <c r="X8">
        <v>1.040776541154463E-4</v>
      </c>
      <c r="Y8">
        <v>8.2592250173575319E-4</v>
      </c>
      <c r="Z8">
        <v>4.3677821359249101E-2</v>
      </c>
      <c r="AA8">
        <v>1.2784844625286271E-2</v>
      </c>
    </row>
    <row r="9" spans="1:27" x14ac:dyDescent="0.25">
      <c r="A9" t="s">
        <v>19</v>
      </c>
      <c r="B9">
        <v>1.317333333333333</v>
      </c>
      <c r="C9">
        <v>1.512352533333333</v>
      </c>
      <c r="S9">
        <v>11501059</v>
      </c>
      <c r="T9">
        <v>6.9</v>
      </c>
      <c r="U9">
        <v>3.4929944444444441E-3</v>
      </c>
      <c r="V9">
        <v>6.309906577332664E-3</v>
      </c>
      <c r="W9">
        <v>0.1003667744036984</v>
      </c>
      <c r="X9">
        <v>4.8761243475082011E-5</v>
      </c>
      <c r="Y9">
        <v>3.1577476130374872E-4</v>
      </c>
      <c r="Z9">
        <v>2.0463421277703439E-2</v>
      </c>
      <c r="AA9">
        <v>4.8880267232953188E-3</v>
      </c>
    </row>
    <row r="10" spans="1:27" x14ac:dyDescent="0.25">
      <c r="A10" t="s">
        <v>20</v>
      </c>
      <c r="B10">
        <v>1.470666666666667</v>
      </c>
      <c r="C10">
        <v>1.6942518666666659</v>
      </c>
      <c r="S10">
        <v>12881059</v>
      </c>
      <c r="T10">
        <v>7.16</v>
      </c>
      <c r="U10">
        <v>3.7895694444444409E-3</v>
      </c>
      <c r="V10">
        <v>6.8456533622005284E-3</v>
      </c>
      <c r="W10">
        <v>9.7018170635289502E-2</v>
      </c>
      <c r="X10">
        <v>5.2901349053154979E-5</v>
      </c>
      <c r="Y10">
        <v>3.0523935691367609E-4</v>
      </c>
      <c r="Z10">
        <v>2.2200881574866931E-2</v>
      </c>
      <c r="AA10">
        <v>4.724944221113133E-3</v>
      </c>
    </row>
    <row r="11" spans="1:27" x14ac:dyDescent="0.25">
      <c r="A11" t="s">
        <v>21</v>
      </c>
      <c r="B11">
        <v>1.470666666666667</v>
      </c>
      <c r="C11">
        <v>1.6942518666666659</v>
      </c>
      <c r="S11">
        <v>12881059</v>
      </c>
      <c r="T11">
        <v>7.11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22</v>
      </c>
      <c r="B12">
        <v>1.4753333333333329</v>
      </c>
      <c r="C12">
        <v>1.699787933333333</v>
      </c>
      <c r="D12">
        <v>1.1764500522366526E-2</v>
      </c>
      <c r="E12">
        <v>6.7579174082197269E-4</v>
      </c>
      <c r="F12">
        <f>D12*C12</f>
        <v>1.9997156029612315E-2</v>
      </c>
      <c r="G12">
        <f t="shared" ref="G12" si="0">E12*C12</f>
        <v>1.1487026464955163E-3</v>
      </c>
      <c r="H12">
        <v>7.0047196536796529E-4</v>
      </c>
      <c r="I12">
        <v>4.1744484888272491E-5</v>
      </c>
      <c r="J12">
        <f>H12*C12</f>
        <v>1.1906537943707518E-3</v>
      </c>
      <c r="K12">
        <f>I12*C12</f>
        <v>7.0956771696301251E-5</v>
      </c>
      <c r="L12">
        <v>1.2513291013795094E-3</v>
      </c>
      <c r="M12">
        <v>5.6198407077372272E-5</v>
      </c>
      <c r="N12">
        <f>L12*C12</f>
        <v>2.126994107153733E-3</v>
      </c>
      <c r="O12">
        <f t="shared" ref="O12" si="1">M12*C12</f>
        <v>9.5525374222671966E-5</v>
      </c>
      <c r="P12">
        <v>0.154</v>
      </c>
      <c r="Q12">
        <v>0.72299999999999998</v>
      </c>
      <c r="R12">
        <v>0.129</v>
      </c>
      <c r="S12">
        <v>12923059</v>
      </c>
      <c r="T12">
        <v>6.8</v>
      </c>
      <c r="U12">
        <v>1.1533472222222579E-4</v>
      </c>
      <c r="V12">
        <v>2.0834597189306619E-4</v>
      </c>
      <c r="W12">
        <v>2.7896629772471448E-3</v>
      </c>
      <c r="X12">
        <v>1.6100410581395509E-6</v>
      </c>
      <c r="Y12">
        <v>8.77686033044081E-6</v>
      </c>
      <c r="Z12">
        <v>6.7567900445249338E-4</v>
      </c>
      <c r="AA12">
        <v>1.358611678295518E-4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2"/>
  <sheetViews>
    <sheetView workbookViewId="0">
      <selection activeCell="G12" sqref="G12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0.13200000000000001</v>
      </c>
      <c r="C2">
        <v>0.1061916</v>
      </c>
      <c r="D2">
        <v>6.3E-3</v>
      </c>
      <c r="F2">
        <f>D2*C2</f>
        <v>6.6900708000000001E-4</v>
      </c>
      <c r="H2">
        <v>4.0000000000000002E-4</v>
      </c>
      <c r="J2">
        <f>H2*C2</f>
        <v>4.2476640000000002E-5</v>
      </c>
      <c r="L2">
        <v>8.4000000000000003E-4</v>
      </c>
      <c r="N2">
        <f>L2*C2</f>
        <v>8.9200943999999995E-5</v>
      </c>
      <c r="S2">
        <v>833059</v>
      </c>
      <c r="T2">
        <v>7.01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0.20499999999999999</v>
      </c>
      <c r="C3">
        <v>0.1927915</v>
      </c>
      <c r="S3">
        <v>1490059</v>
      </c>
      <c r="T3">
        <v>6.61</v>
      </c>
      <c r="U3">
        <v>1.8041645833333331E-3</v>
      </c>
      <c r="V3">
        <v>3.2326830594030212E-3</v>
      </c>
      <c r="W3">
        <v>0.49136028156882899</v>
      </c>
      <c r="X3">
        <v>2.5185642266610759E-5</v>
      </c>
      <c r="Y3">
        <v>1.5585672874969081E-3</v>
      </c>
      <c r="Z3">
        <v>1.1324518008297811E-2</v>
      </c>
      <c r="AA3">
        <v>2.584907080112421E-2</v>
      </c>
    </row>
    <row r="4" spans="1:27" x14ac:dyDescent="0.25">
      <c r="A4" t="s">
        <v>14</v>
      </c>
      <c r="B4">
        <v>0.314</v>
      </c>
      <c r="C4">
        <v>0.32209819999999989</v>
      </c>
      <c r="S4">
        <v>2471059</v>
      </c>
      <c r="T4">
        <v>6.78</v>
      </c>
      <c r="U4">
        <v>2.6938895833333331E-3</v>
      </c>
      <c r="V4">
        <v>4.8268829243141003E-3</v>
      </c>
      <c r="W4">
        <v>0.4260260173087857</v>
      </c>
      <c r="X4">
        <v>3.7605959000829747E-5</v>
      </c>
      <c r="Y4">
        <v>1.3513306612411939E-3</v>
      </c>
      <c r="Z4">
        <v>1.690921182060906E-2</v>
      </c>
      <c r="AA4">
        <v>2.241202046159518E-2</v>
      </c>
    </row>
    <row r="5" spans="1:27" x14ac:dyDescent="0.25">
      <c r="A5" t="s">
        <v>15</v>
      </c>
      <c r="B5">
        <v>0.44133333333333341</v>
      </c>
      <c r="C5">
        <v>0.47315373333333333</v>
      </c>
      <c r="S5">
        <v>3617059</v>
      </c>
      <c r="T5">
        <v>7.06</v>
      </c>
      <c r="U5">
        <v>3.1469902777777792E-3</v>
      </c>
      <c r="V5">
        <v>5.6387439666299296E-3</v>
      </c>
      <c r="W5">
        <v>0.32222646211790462</v>
      </c>
      <c r="X5">
        <v>4.3931120300663538E-5</v>
      </c>
      <c r="Y5">
        <v>1.0220842869499999E-3</v>
      </c>
      <c r="Z5">
        <v>1.9753268854656472E-2</v>
      </c>
      <c r="AA5">
        <v>1.695142026271965E-2</v>
      </c>
    </row>
    <row r="6" spans="1:27" x14ac:dyDescent="0.25">
      <c r="A6" t="s">
        <v>16</v>
      </c>
      <c r="B6">
        <v>0.66300000000000003</v>
      </c>
      <c r="C6">
        <v>0.73611689999999996</v>
      </c>
      <c r="S6">
        <v>5612059</v>
      </c>
      <c r="T6">
        <v>7.37</v>
      </c>
      <c r="U6">
        <v>5.4783993055555549E-3</v>
      </c>
      <c r="V6">
        <v>9.8161380570913667E-3</v>
      </c>
      <c r="W6">
        <v>0.36889325345163498</v>
      </c>
      <c r="X6">
        <v>7.6476950261626268E-5</v>
      </c>
      <c r="Y6">
        <v>1.170108734821471E-3</v>
      </c>
      <c r="Z6">
        <v>3.4387235048027598E-2</v>
      </c>
      <c r="AA6">
        <v>1.940642779689682E-2</v>
      </c>
    </row>
    <row r="7" spans="1:27" x14ac:dyDescent="0.25">
      <c r="A7" t="s">
        <v>17</v>
      </c>
      <c r="B7">
        <v>0.82599999999999996</v>
      </c>
      <c r="C7">
        <v>0.92948379999999986</v>
      </c>
      <c r="S7">
        <v>7079059</v>
      </c>
      <c r="T7">
        <v>7.2</v>
      </c>
      <c r="U7">
        <v>4.0284770833333306E-3</v>
      </c>
      <c r="V7">
        <v>7.218182721680717E-3</v>
      </c>
      <c r="W7">
        <v>0.19694299498691761</v>
      </c>
      <c r="X7">
        <v>5.6236434102158247E-5</v>
      </c>
      <c r="Y7">
        <v>6.246921474976412E-4</v>
      </c>
      <c r="Z7">
        <v>2.5286252539075928E-2</v>
      </c>
      <c r="AA7">
        <v>1.0360612390053699E-2</v>
      </c>
    </row>
    <row r="8" spans="1:27" x14ac:dyDescent="0.25">
      <c r="A8" t="s">
        <v>18</v>
      </c>
      <c r="B8">
        <v>1.1446666666666661</v>
      </c>
      <c r="C8">
        <v>1.3075180666666659</v>
      </c>
      <c r="S8">
        <v>9947058.9999999981</v>
      </c>
      <c r="T8">
        <v>7</v>
      </c>
      <c r="U8">
        <v>7.8757138888888856E-3</v>
      </c>
      <c r="V8">
        <v>1.41116210264351E-2</v>
      </c>
      <c r="W8">
        <v>0.28667783728127272</v>
      </c>
      <c r="X8">
        <v>1.09942803684383E-4</v>
      </c>
      <c r="Y8">
        <v>9.0932604037586456E-4</v>
      </c>
      <c r="Z8">
        <v>4.9434882264532902E-2</v>
      </c>
      <c r="AA8">
        <v>1.508130793424488E-2</v>
      </c>
    </row>
    <row r="9" spans="1:27" x14ac:dyDescent="0.25">
      <c r="A9" t="s">
        <v>19</v>
      </c>
      <c r="B9">
        <v>1.311333333333333</v>
      </c>
      <c r="C9">
        <v>1.5052347333333329</v>
      </c>
      <c r="S9">
        <v>11447059</v>
      </c>
      <c r="T9">
        <v>7.09</v>
      </c>
      <c r="U9">
        <v>4.1190972222222288E-3</v>
      </c>
      <c r="V9">
        <v>7.3805549301438986E-3</v>
      </c>
      <c r="W9">
        <v>0.11924522910635051</v>
      </c>
      <c r="X9">
        <v>5.7501466362125117E-5</v>
      </c>
      <c r="Y9">
        <v>3.7823918669583842E-4</v>
      </c>
      <c r="Z9">
        <v>2.5855063945885461E-2</v>
      </c>
      <c r="AA9">
        <v>6.273153296039365E-3</v>
      </c>
    </row>
    <row r="10" spans="1:27" x14ac:dyDescent="0.25">
      <c r="A10" t="s">
        <v>20</v>
      </c>
      <c r="B10">
        <v>1.4053333333333331</v>
      </c>
      <c r="C10">
        <v>1.6167469333333331</v>
      </c>
      <c r="S10">
        <v>12293059</v>
      </c>
      <c r="T10">
        <v>7.3</v>
      </c>
      <c r="U10">
        <v>2.3231708333333319E-3</v>
      </c>
      <c r="V10">
        <v>4.1626329806011501E-3</v>
      </c>
      <c r="W10">
        <v>6.0592843506763451E-2</v>
      </c>
      <c r="X10">
        <v>3.2430827028238501E-5</v>
      </c>
      <c r="Y10">
        <v>1.9219710523719289E-4</v>
      </c>
      <c r="Z10">
        <v>1.458225606547937E-2</v>
      </c>
      <c r="AA10">
        <v>3.1876176414726491E-3</v>
      </c>
    </row>
    <row r="11" spans="1:27" x14ac:dyDescent="0.25">
      <c r="A11" t="s">
        <v>21</v>
      </c>
      <c r="B11">
        <v>1.458666666666667</v>
      </c>
      <c r="C11">
        <v>1.680016266666666</v>
      </c>
      <c r="S11">
        <v>12773059</v>
      </c>
      <c r="T11">
        <v>7.43</v>
      </c>
      <c r="U11">
        <v>1.318111111111108E-3</v>
      </c>
      <c r="V11">
        <v>2.361777577646038E-3</v>
      </c>
      <c r="W11">
        <v>3.2556282070173789E-2</v>
      </c>
      <c r="X11">
        <v>1.8400469235879959E-5</v>
      </c>
      <c r="Y11">
        <v>1.03266702947758E-4</v>
      </c>
      <c r="Z11">
        <v>8.2736204626833124E-3</v>
      </c>
      <c r="AA11">
        <v>1.7126936625125029E-3</v>
      </c>
    </row>
    <row r="12" spans="1:27" x14ac:dyDescent="0.25">
      <c r="A12" t="s">
        <v>22</v>
      </c>
      <c r="B12">
        <v>1.4373333333333329</v>
      </c>
      <c r="C12">
        <v>1.6547085333333329</v>
      </c>
      <c r="D12">
        <v>1.0492683137296954E-2</v>
      </c>
      <c r="E12">
        <v>1.8537592805527333E-4</v>
      </c>
      <c r="F12">
        <f>D12*C12</f>
        <v>1.7362332324848039E-2</v>
      </c>
      <c r="G12">
        <f t="shared" ref="G12" si="0">E12*C12</f>
        <v>3.0674313002764674E-4</v>
      </c>
      <c r="H12">
        <v>4.9177489090114772E-4</v>
      </c>
      <c r="I12">
        <v>3.2086290841668106E-6</v>
      </c>
      <c r="J12">
        <f>H12*C12</f>
        <v>8.1374410845319795E-4</v>
      </c>
      <c r="K12">
        <f t="shared" ref="K12" si="1">I12*C12</f>
        <v>5.3093459258723387E-6</v>
      </c>
      <c r="L12">
        <v>1.108868024225426E-3</v>
      </c>
      <c r="M12">
        <v>2.3855674226144456E-5</v>
      </c>
      <c r="N12">
        <f>L12*C12</f>
        <v>1.8348533820262852E-3</v>
      </c>
      <c r="O12">
        <f t="shared" ref="O12" si="2">M12*C12</f>
        <v>3.9474187710421285E-5</v>
      </c>
      <c r="P12">
        <v>0.13700000000000001</v>
      </c>
      <c r="Q12">
        <v>0.61</v>
      </c>
      <c r="R12">
        <v>9.0999999999999998E-2</v>
      </c>
      <c r="S12">
        <v>12581059</v>
      </c>
      <c r="T12">
        <v>7.01</v>
      </c>
      <c r="U12">
        <v>-5.2724444444444962E-4</v>
      </c>
      <c r="V12">
        <v>-9.4471103105842676E-4</v>
      </c>
      <c r="W12">
        <v>-1.287426808446324E-2</v>
      </c>
      <c r="X12">
        <v>-7.3601876943520751E-6</v>
      </c>
      <c r="Y12">
        <v>-4.0836457156944922E-5</v>
      </c>
      <c r="Z12">
        <v>-3.3094481850733659E-3</v>
      </c>
      <c r="AA12">
        <v>-6.7727872950049876E-4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I20" sqref="I20"/>
    </sheetView>
  </sheetViews>
  <sheetFormatPr defaultRowHeight="15" x14ac:dyDescent="0.25"/>
  <cols>
    <col min="1" max="1" width="11.7109375" customWidth="1"/>
    <col min="2" max="18" width="22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0.129</v>
      </c>
      <c r="C2">
        <v>0.10263269999999999</v>
      </c>
      <c r="D2">
        <v>6.3E-3</v>
      </c>
      <c r="F2">
        <f>D2*C2</f>
        <v>6.4658600999999995E-4</v>
      </c>
      <c r="H2">
        <v>4.0000000000000002E-4</v>
      </c>
      <c r="J2">
        <f>H2*C2</f>
        <v>4.105308E-5</v>
      </c>
      <c r="L2">
        <v>8.4000000000000003E-4</v>
      </c>
      <c r="N2">
        <f>L2*C2</f>
        <v>8.6211467999999992E-5</v>
      </c>
      <c r="S2">
        <v>806059</v>
      </c>
      <c r="T2">
        <v>6.95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0.20866666666666669</v>
      </c>
      <c r="C3">
        <v>0.19714126666666659</v>
      </c>
      <c r="S3">
        <v>1523059</v>
      </c>
      <c r="T3">
        <v>7.15</v>
      </c>
      <c r="U3">
        <v>1.9689284722222218E-3</v>
      </c>
      <c r="V3">
        <v>3.6433377394426022E-3</v>
      </c>
      <c r="W3">
        <v>0.55231784983177379</v>
      </c>
      <c r="X3">
        <v>4.1228551381643637E-5</v>
      </c>
      <c r="Y3">
        <v>2.5446222936921642E-3</v>
      </c>
      <c r="Z3">
        <v>1.5654379383768759E-2</v>
      </c>
      <c r="AA3">
        <v>3.5638038282673409E-2</v>
      </c>
    </row>
    <row r="4" spans="1:27" x14ac:dyDescent="0.25">
      <c r="A4" t="s">
        <v>14</v>
      </c>
      <c r="B4">
        <v>0.27200000000000002</v>
      </c>
      <c r="C4">
        <v>0.2722736</v>
      </c>
      <c r="S4">
        <v>2093059</v>
      </c>
      <c r="T4">
        <v>7.13</v>
      </c>
      <c r="U4">
        <v>1.5652569444444451E-3</v>
      </c>
      <c r="V4">
        <v>2.8963772824020699E-3</v>
      </c>
      <c r="W4">
        <v>0.28040248217273839</v>
      </c>
      <c r="X4">
        <v>3.2775835826411267E-5</v>
      </c>
      <c r="Y4">
        <v>1.291861937036246E-3</v>
      </c>
      <c r="Z4">
        <v>1.2444904112619519E-2</v>
      </c>
      <c r="AA4">
        <v>1.809283259136454E-2</v>
      </c>
    </row>
    <row r="5" spans="1:27" x14ac:dyDescent="0.25">
      <c r="A5" t="s">
        <v>15</v>
      </c>
      <c r="B5">
        <v>0.48233333333333328</v>
      </c>
      <c r="C5">
        <v>0.52179203333333324</v>
      </c>
      <c r="S5">
        <v>3986059</v>
      </c>
      <c r="T5">
        <v>7.23</v>
      </c>
      <c r="U5">
        <v>5.1983006944444424E-3</v>
      </c>
      <c r="V5">
        <v>9.6190213957668674E-3</v>
      </c>
      <c r="W5">
        <v>0.55050092301807185</v>
      </c>
      <c r="X5">
        <v>1.088502758235026E-4</v>
      </c>
      <c r="Y5">
        <v>2.5362514027684659E-3</v>
      </c>
      <c r="Z5">
        <v>4.133018155296269E-2</v>
      </c>
      <c r="AA5">
        <v>3.5520801971438407E-2</v>
      </c>
    </row>
    <row r="6" spans="1:27" x14ac:dyDescent="0.25">
      <c r="A6" t="s">
        <v>16</v>
      </c>
      <c r="B6">
        <v>0.52750000000000008</v>
      </c>
      <c r="C6">
        <v>0.57537325000000006</v>
      </c>
      <c r="S6">
        <v>4392559.0000000009</v>
      </c>
      <c r="T6">
        <v>7.16</v>
      </c>
      <c r="U6">
        <v>1.1162753472222251E-3</v>
      </c>
      <c r="V6">
        <v>2.065574325081481E-3</v>
      </c>
      <c r="W6">
        <v>8.5556366212214907E-2</v>
      </c>
      <c r="X6">
        <v>2.3374346076203892E-5</v>
      </c>
      <c r="Y6">
        <v>3.9417273386547862E-4</v>
      </c>
      <c r="Z6">
        <v>8.8751816171576264E-3</v>
      </c>
      <c r="AA6">
        <v>5.5204825542502943E-3</v>
      </c>
    </row>
    <row r="7" spans="1:27" x14ac:dyDescent="0.25">
      <c r="A7" t="s">
        <v>17</v>
      </c>
      <c r="B7">
        <v>0.54300000000000004</v>
      </c>
      <c r="C7">
        <v>0.59376090000000004</v>
      </c>
      <c r="S7">
        <v>4532059</v>
      </c>
      <c r="T7">
        <v>7.82</v>
      </c>
      <c r="U7">
        <v>3.830760416666662E-4</v>
      </c>
      <c r="V7">
        <v>7.0885022964050552E-4</v>
      </c>
      <c r="W7">
        <v>2.7553304977059059E-2</v>
      </c>
      <c r="X7">
        <v>8.0214545575164305E-6</v>
      </c>
      <c r="Y7">
        <v>1.2694276335787239E-4</v>
      </c>
      <c r="Z7">
        <v>3.045726532825299E-3</v>
      </c>
      <c r="AA7">
        <v>1.7778634854652799E-3</v>
      </c>
    </row>
    <row r="8" spans="1:27" x14ac:dyDescent="0.25">
      <c r="A8" t="s">
        <v>18</v>
      </c>
      <c r="B8">
        <v>0.56266666666666665</v>
      </c>
      <c r="C8">
        <v>0.61709146666666659</v>
      </c>
      <c r="D8">
        <v>2.2732489864692685E-3</v>
      </c>
      <c r="E8">
        <v>9.035484184824168E-5</v>
      </c>
      <c r="F8">
        <f>D8*C8</f>
        <v>1.4028025511588342E-3</v>
      </c>
      <c r="G8">
        <f>E8*C8</f>
        <v>5.5757201876566165E-5</v>
      </c>
      <c r="H8">
        <v>1.2381477300397334E-4</v>
      </c>
      <c r="I8">
        <v>6.2322129631598723E-6</v>
      </c>
      <c r="J8">
        <f>H8*C8</f>
        <v>7.6405039868022306E-5</v>
      </c>
      <c r="K8">
        <f>I8*C8</f>
        <v>3.8458454380153376E-6</v>
      </c>
      <c r="L8">
        <v>3.737302991011706E-4</v>
      </c>
      <c r="M8">
        <v>8.5853613256484056E-6</v>
      </c>
      <c r="N8">
        <f>L8*C8</f>
        <v>2.3062577841011337E-4</v>
      </c>
      <c r="O8">
        <f>M8*C8</f>
        <v>5.2979532123076517E-6</v>
      </c>
      <c r="P8">
        <v>0.14199999999999999</v>
      </c>
      <c r="Q8">
        <v>0.36099999999999999</v>
      </c>
      <c r="R8">
        <v>0.13600000000000001</v>
      </c>
      <c r="S8">
        <v>4709059</v>
      </c>
      <c r="T8">
        <v>7.16</v>
      </c>
      <c r="U8">
        <v>4.8605347222221979E-4</v>
      </c>
      <c r="V8">
        <v>8.9940136664063807E-4</v>
      </c>
      <c r="W8">
        <v>3.3755606020016843E-2</v>
      </c>
      <c r="X8">
        <v>1.017775954609608E-5</v>
      </c>
      <c r="Y8">
        <v>1.5551781938929991E-4</v>
      </c>
      <c r="Z8">
        <v>3.8644702244449891E-3</v>
      </c>
      <c r="AA8">
        <v>2.1780639172943781E-3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20</vt:lpstr>
      <vt:lpstr>22</vt:lpstr>
      <vt:lpstr>23</vt:lpstr>
      <vt:lpstr>24</vt:lpstr>
      <vt:lpstr>PC2</vt:lpstr>
      <vt:lpstr>PC3</vt:lpstr>
      <vt:lpstr>PC4</vt:lpstr>
      <vt:lpstr>RPC1</vt:lpstr>
      <vt:lpstr>RPC2</vt:lpstr>
      <vt:lpstr>RPC3</vt:lpstr>
      <vt:lpstr>N1</vt:lpstr>
      <vt:lpstr>N2</vt:lpstr>
      <vt:lpstr>N3</vt:lpstr>
      <vt:lpstr>N4</vt:lpstr>
      <vt:lpstr>N5</vt:lpstr>
      <vt:lpstr>N6</vt:lpstr>
      <vt:lpstr>N7</vt:lpstr>
      <vt:lpstr>N8</vt:lpstr>
      <vt:lpstr>N9</vt:lpstr>
      <vt:lpstr>fachet_LL</vt:lpstr>
      <vt:lpstr>fachet_HL</vt:lpstr>
      <vt:lpstr>fachet_HLND</vt:lpstr>
      <vt:lpstr>fachet_ML</vt:lpstr>
      <vt:lpstr>Xi_cont_S</vt:lpstr>
      <vt:lpstr>Xi_cont_F</vt:lpstr>
      <vt:lpstr>Yimei_N+</vt:lpstr>
      <vt:lpstr>Yimei_N-</vt:lpstr>
      <vt:lpstr>Yimei_HS</vt:lpstr>
      <vt:lpstr>Yimei_HL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 Rodrigues da Cunha</cp:lastModifiedBy>
  <dcterms:created xsi:type="dcterms:W3CDTF">2023-01-12T14:50:14Z</dcterms:created>
  <dcterms:modified xsi:type="dcterms:W3CDTF">2023-11-06T11:23:17Z</dcterms:modified>
</cp:coreProperties>
</file>