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 filterPrivacy="1"/>
  <xr:revisionPtr revIDLastSave="11" documentId="8_{A8ECE627-A96B-48FB-97CA-535D0A1835E3}" xr6:coauthVersionLast="36" xr6:coauthVersionMax="36" xr10:uidLastSave="{081645EC-232F-4807-BD7D-AF30BE824809}"/>
  <bookViews>
    <workbookView xWindow="0" yWindow="0" windowWidth="22260" windowHeight="11325" xr2:uid="{00000000-000D-0000-FFFF-FFFF00000000}"/>
  </bookViews>
  <sheets>
    <sheet name="Moskal's UAV - Civilian" sheetId="15" r:id="rId1"/>
    <sheet name="Moskal's UAV -Military" sheetId="14" r:id="rId2"/>
    <sheet name="Lakes CO" sheetId="5" r:id="rId3"/>
    <sheet name="Fourteeners" sheetId="6" r:id="rId4"/>
    <sheet name="Problem Inf" sheetId="7" r:id="rId5"/>
    <sheet name="Small Problem" sheetId="8" r:id="rId6"/>
    <sheet name="Small Problem Experiments" sheetId="11" r:id="rId7"/>
    <sheet name="Large Problem" sheetId="10" r:id="rId8"/>
    <sheet name="Large Problem Experiments" sheetId="12" r:id="rId9"/>
    <sheet name="Sheet1" sheetId="13" r:id="rId10"/>
  </sheets>
  <definedNames>
    <definedName name="_xlnm._FilterDatabase" localSheetId="3" hidden="1">Fourteeners!$E$6:$K$64</definedName>
    <definedName name="_xlnm._FilterDatabase" localSheetId="8" hidden="1">'Large Problem Experiments'!$B$73:$BI$1939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14" l="1"/>
  <c r="T31" i="14" s="1"/>
  <c r="S24" i="14"/>
  <c r="S25" i="14"/>
  <c r="S26" i="14"/>
  <c r="S27" i="14"/>
  <c r="S28" i="14"/>
  <c r="S29" i="14"/>
  <c r="S30" i="14"/>
  <c r="S31" i="14"/>
  <c r="S32" i="14"/>
  <c r="S33" i="14"/>
  <c r="S34" i="14"/>
  <c r="S23" i="14"/>
  <c r="Q24" i="14"/>
  <c r="Q25" i="14"/>
  <c r="Q26" i="14"/>
  <c r="Q27" i="14"/>
  <c r="Q28" i="14"/>
  <c r="Q29" i="14"/>
  <c r="Q30" i="14"/>
  <c r="Q31" i="14"/>
  <c r="Q32" i="14"/>
  <c r="Q33" i="14"/>
  <c r="Q34" i="14"/>
  <c r="Q23" i="14"/>
  <c r="E41" i="14"/>
  <c r="P24" i="14"/>
  <c r="P25" i="14"/>
  <c r="P26" i="14"/>
  <c r="P27" i="14"/>
  <c r="P28" i="14"/>
  <c r="P29" i="14"/>
  <c r="P30" i="14"/>
  <c r="P31" i="14"/>
  <c r="P32" i="14"/>
  <c r="P33" i="14"/>
  <c r="P34" i="14"/>
  <c r="P23" i="14"/>
  <c r="E37" i="14"/>
  <c r="E36" i="14"/>
  <c r="E35" i="14"/>
  <c r="T29" i="14" l="1"/>
  <c r="T27" i="14"/>
  <c r="T34" i="14"/>
  <c r="T25" i="14"/>
  <c r="T28" i="14"/>
  <c r="T26" i="14"/>
  <c r="T32" i="14"/>
  <c r="T24" i="14"/>
  <c r="T30" i="14"/>
  <c r="T23" i="14"/>
  <c r="T33" i="14"/>
  <c r="C47" i="15"/>
  <c r="C44" i="15" l="1"/>
  <c r="C40" i="15"/>
  <c r="C39" i="15"/>
  <c r="I10" i="14"/>
  <c r="J10" i="14"/>
  <c r="Q10" i="14"/>
  <c r="I11" i="14"/>
  <c r="J11" i="14"/>
  <c r="Q11" i="14"/>
  <c r="I12" i="14"/>
  <c r="J12" i="14"/>
  <c r="Q12" i="14"/>
  <c r="I13" i="14"/>
  <c r="J13" i="14"/>
  <c r="Q13" i="14"/>
  <c r="I14" i="14"/>
  <c r="J14" i="14"/>
  <c r="Q14" i="14"/>
  <c r="I15" i="14"/>
  <c r="J15" i="14"/>
  <c r="Q15" i="14"/>
  <c r="I16" i="14"/>
  <c r="J16" i="14"/>
  <c r="Q16" i="14"/>
  <c r="I17" i="14"/>
  <c r="J17" i="14"/>
  <c r="Q17" i="14"/>
  <c r="I18" i="14"/>
  <c r="J18" i="14"/>
  <c r="Q18" i="14"/>
  <c r="I19" i="14"/>
  <c r="J19" i="14"/>
  <c r="Q19" i="14"/>
  <c r="I23" i="14"/>
  <c r="J23" i="14"/>
  <c r="I24" i="14"/>
  <c r="J24" i="14"/>
  <c r="I25" i="14"/>
  <c r="J25" i="14"/>
  <c r="I26" i="14"/>
  <c r="J26" i="14"/>
  <c r="I27" i="14"/>
  <c r="J27" i="14"/>
  <c r="I28" i="14"/>
  <c r="J28" i="14"/>
  <c r="I29" i="14"/>
  <c r="J29" i="14"/>
  <c r="I30" i="14"/>
  <c r="J30" i="14"/>
  <c r="I31" i="14"/>
  <c r="J31" i="14"/>
  <c r="I32" i="14"/>
  <c r="J32" i="14"/>
  <c r="I33" i="14"/>
  <c r="J33" i="14"/>
  <c r="I34" i="14"/>
  <c r="J34" i="14"/>
  <c r="I81" i="14"/>
  <c r="J81" i="14"/>
  <c r="I82" i="14"/>
  <c r="J82" i="14"/>
  <c r="I83" i="14"/>
  <c r="J83" i="14"/>
  <c r="I84" i="14"/>
  <c r="J84" i="14"/>
  <c r="I85" i="14"/>
  <c r="J85" i="14"/>
  <c r="I86" i="14"/>
  <c r="J86" i="14"/>
  <c r="I87" i="14"/>
  <c r="J87" i="14"/>
  <c r="I88" i="14"/>
  <c r="J88" i="14"/>
  <c r="I89" i="14"/>
  <c r="J89" i="14"/>
  <c r="I90" i="14"/>
  <c r="J90" i="14"/>
  <c r="I91" i="14"/>
  <c r="J91" i="14"/>
  <c r="I92" i="14"/>
  <c r="J92" i="14"/>
  <c r="I93" i="14"/>
  <c r="J93" i="14"/>
  <c r="I94" i="14"/>
  <c r="J94" i="14"/>
  <c r="I95" i="14"/>
  <c r="J95" i="14"/>
  <c r="I96" i="14"/>
  <c r="J96" i="14"/>
  <c r="I97" i="14"/>
  <c r="J97" i="14"/>
  <c r="I98" i="14"/>
  <c r="J98" i="14"/>
  <c r="I99" i="14"/>
  <c r="J99" i="14"/>
  <c r="I100" i="14"/>
  <c r="J100" i="14"/>
  <c r="I101" i="14"/>
  <c r="J101" i="14"/>
  <c r="I102" i="14"/>
  <c r="J102" i="14"/>
  <c r="I103" i="14"/>
  <c r="J103" i="14"/>
  <c r="I104" i="14"/>
  <c r="J104" i="14"/>
  <c r="I105" i="14"/>
  <c r="J105" i="14"/>
  <c r="I106" i="14"/>
  <c r="J106" i="14"/>
  <c r="I107" i="14"/>
  <c r="J107" i="14"/>
  <c r="I108" i="14"/>
  <c r="J108" i="14"/>
  <c r="I109" i="14"/>
  <c r="J109" i="14"/>
  <c r="I110" i="14"/>
  <c r="J110" i="14"/>
  <c r="I111" i="14"/>
  <c r="J111" i="14"/>
  <c r="I112" i="14"/>
  <c r="J112" i="14"/>
  <c r="I113" i="14"/>
  <c r="J113" i="14"/>
  <c r="I114" i="14"/>
  <c r="J114" i="14"/>
  <c r="I115" i="14"/>
  <c r="J115" i="14"/>
  <c r="I116" i="14"/>
  <c r="J116" i="14"/>
  <c r="I117" i="14"/>
  <c r="J117" i="14"/>
  <c r="I118" i="14"/>
  <c r="J118" i="14"/>
  <c r="I119" i="14"/>
  <c r="J119" i="14"/>
  <c r="I120" i="14"/>
  <c r="J120" i="14"/>
  <c r="I121" i="14"/>
  <c r="J121" i="14"/>
  <c r="E25" i="15" l="1"/>
  <c r="E37" i="15"/>
  <c r="E20" i="15"/>
  <c r="C41" i="15"/>
  <c r="E30" i="15" s="1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7" i="15"/>
  <c r="L7" i="15"/>
  <c r="M6" i="15"/>
  <c r="L6" i="15"/>
  <c r="E21" i="15" l="1"/>
  <c r="E23" i="15"/>
  <c r="D29" i="15"/>
  <c r="E18" i="15"/>
  <c r="D21" i="15"/>
  <c r="E17" i="15"/>
  <c r="H17" i="15" s="1"/>
  <c r="D13" i="15"/>
  <c r="E34" i="15"/>
  <c r="G34" i="15" s="1"/>
  <c r="E15" i="15"/>
  <c r="E35" i="15"/>
  <c r="E38" i="15"/>
  <c r="G38" i="15" s="1"/>
  <c r="D23" i="15"/>
  <c r="E27" i="15"/>
  <c r="G27" i="15" s="1"/>
  <c r="G30" i="15"/>
  <c r="H30" i="15"/>
  <c r="G20" i="15"/>
  <c r="H20" i="15"/>
  <c r="H38" i="15"/>
  <c r="D28" i="15"/>
  <c r="E26" i="15"/>
  <c r="D18" i="15"/>
  <c r="E36" i="15"/>
  <c r="E31" i="15"/>
  <c r="D33" i="15"/>
  <c r="E19" i="15"/>
  <c r="E13" i="15"/>
  <c r="G37" i="15"/>
  <c r="H37" i="15"/>
  <c r="G21" i="15"/>
  <c r="H21" i="15"/>
  <c r="G25" i="15"/>
  <c r="H25" i="15"/>
  <c r="G23" i="15"/>
  <c r="H23" i="15"/>
  <c r="G15" i="15"/>
  <c r="H15" i="15"/>
  <c r="G35" i="15"/>
  <c r="H35" i="15"/>
  <c r="G18" i="15"/>
  <c r="H18" i="15"/>
  <c r="D11" i="15"/>
  <c r="E28" i="15"/>
  <c r="E11" i="15"/>
  <c r="E22" i="15"/>
  <c r="E29" i="15"/>
  <c r="E24" i="15"/>
  <c r="E14" i="15"/>
  <c r="D31" i="15"/>
  <c r="E33" i="15"/>
  <c r="E32" i="15"/>
  <c r="E16" i="15"/>
  <c r="E12" i="15"/>
  <c r="D15" i="15"/>
  <c r="D35" i="15"/>
  <c r="D17" i="15"/>
  <c r="D38" i="15"/>
  <c r="D36" i="15"/>
  <c r="D27" i="15"/>
  <c r="D19" i="15"/>
  <c r="D20" i="15"/>
  <c r="D25" i="15"/>
  <c r="D30" i="15"/>
  <c r="D24" i="15"/>
  <c r="D34" i="15"/>
  <c r="D16" i="15"/>
  <c r="D14" i="15"/>
  <c r="D12" i="15"/>
  <c r="D32" i="15"/>
  <c r="D22" i="15"/>
  <c r="D26" i="15"/>
  <c r="D37" i="15"/>
  <c r="J7" i="14"/>
  <c r="I7" i="14"/>
  <c r="J6" i="14"/>
  <c r="I6" i="14"/>
  <c r="G17" i="15" l="1"/>
  <c r="H34" i="15"/>
  <c r="D39" i="15"/>
  <c r="H27" i="15"/>
  <c r="G22" i="15"/>
  <c r="H22" i="15"/>
  <c r="G24" i="15"/>
  <c r="H24" i="15"/>
  <c r="G13" i="15"/>
  <c r="H13" i="15"/>
  <c r="G29" i="15"/>
  <c r="H29" i="15"/>
  <c r="G19" i="15"/>
  <c r="H19" i="15"/>
  <c r="G12" i="15"/>
  <c r="H12" i="15"/>
  <c r="G16" i="15"/>
  <c r="H16" i="15"/>
  <c r="G31" i="15"/>
  <c r="H31" i="15"/>
  <c r="G28" i="15"/>
  <c r="H28" i="15"/>
  <c r="G36" i="15"/>
  <c r="H36" i="15"/>
  <c r="G33" i="15"/>
  <c r="H33" i="15"/>
  <c r="H11" i="15"/>
  <c r="G11" i="15"/>
  <c r="E39" i="15"/>
  <c r="E40" i="15"/>
  <c r="G32" i="15"/>
  <c r="H32" i="15"/>
  <c r="G26" i="15"/>
  <c r="H26" i="15"/>
  <c r="G14" i="15"/>
  <c r="H14" i="15"/>
  <c r="D40" i="15"/>
  <c r="BL39" i="12"/>
  <c r="BH54" i="12"/>
  <c r="BK52" i="12"/>
  <c r="BE52" i="12"/>
  <c r="BK51" i="12"/>
  <c r="BE51" i="12"/>
  <c r="BJ39" i="12"/>
  <c r="BJ40" i="12"/>
  <c r="BJ41" i="12"/>
  <c r="BJ42" i="12"/>
  <c r="BJ43" i="12"/>
  <c r="BJ44" i="12"/>
  <c r="BJ45" i="12"/>
  <c r="BJ46" i="12"/>
  <c r="BJ47" i="12"/>
  <c r="BJ48" i="12"/>
  <c r="BJ49" i="12"/>
  <c r="BJ50" i="12"/>
  <c r="BD39" i="12"/>
  <c r="BD40" i="12"/>
  <c r="BD41" i="12"/>
  <c r="BD42" i="12"/>
  <c r="BD43" i="12"/>
  <c r="BD44" i="12"/>
  <c r="BD45" i="12"/>
  <c r="BD46" i="12"/>
  <c r="BD47" i="12"/>
  <c r="BD48" i="12"/>
  <c r="BD49" i="12"/>
  <c r="BD50" i="12"/>
  <c r="AY40" i="11"/>
  <c r="AY41" i="11"/>
  <c r="AY42" i="11"/>
  <c r="AY43" i="11"/>
  <c r="AY44" i="11"/>
  <c r="AY45" i="11"/>
  <c r="AY46" i="11"/>
  <c r="AY47" i="11"/>
  <c r="AY48" i="11"/>
  <c r="AY49" i="11"/>
  <c r="AY50" i="11"/>
  <c r="AY39" i="11"/>
  <c r="BE40" i="11"/>
  <c r="BE41" i="11"/>
  <c r="BE42" i="11"/>
  <c r="BE43" i="11"/>
  <c r="BE44" i="11"/>
  <c r="BE45" i="11"/>
  <c r="BE46" i="11"/>
  <c r="BE47" i="11"/>
  <c r="BE48" i="11"/>
  <c r="BE49" i="11"/>
  <c r="BE50" i="11"/>
  <c r="BE39" i="11"/>
  <c r="D41" i="15" l="1"/>
  <c r="E41" i="15"/>
  <c r="AN5" i="11"/>
  <c r="AM16" i="11"/>
  <c r="Y67" i="11"/>
  <c r="Z67" i="11" s="1"/>
  <c r="Y66" i="11"/>
  <c r="Z66" i="11" s="1"/>
  <c r="L27" i="13" l="1"/>
  <c r="P28" i="13" s="1"/>
  <c r="P27" i="13"/>
  <c r="J27" i="13"/>
  <c r="AC31" i="12" l="1"/>
  <c r="AC29" i="12"/>
  <c r="AC30" i="12"/>
  <c r="AC24" i="12"/>
  <c r="AC25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8" i="12"/>
  <c r="AS9" i="12"/>
  <c r="AS10" i="12"/>
  <c r="AS11" i="12"/>
  <c r="AS12" i="12"/>
  <c r="AS13" i="12"/>
  <c r="AS14" i="12"/>
  <c r="AS15" i="12"/>
  <c r="AS16" i="12"/>
  <c r="AS17" i="12"/>
  <c r="AS18" i="12"/>
  <c r="AS19" i="12"/>
  <c r="AS20" i="12"/>
  <c r="AS21" i="12"/>
  <c r="AS22" i="12"/>
  <c r="AS23" i="12"/>
  <c r="AS24" i="12"/>
  <c r="AS25" i="12"/>
  <c r="AS26" i="12"/>
  <c r="AS27" i="12"/>
  <c r="AS28" i="12"/>
  <c r="AS29" i="12"/>
  <c r="AS30" i="12"/>
  <c r="AS31" i="12"/>
  <c r="AS8" i="12"/>
  <c r="Q1569" i="12"/>
  <c r="Q1570" i="12"/>
  <c r="Q1571" i="12"/>
  <c r="Q1572" i="12"/>
  <c r="Q1573" i="12"/>
  <c r="Q1574" i="12"/>
  <c r="Q1575" i="12"/>
  <c r="Q1576" i="12"/>
  <c r="Q1577" i="12"/>
  <c r="Q1578" i="12"/>
  <c r="Q1579" i="12"/>
  <c r="Q1580" i="12"/>
  <c r="Q1581" i="12"/>
  <c r="Q1582" i="12"/>
  <c r="Q1583" i="12"/>
  <c r="Q1584" i="12"/>
  <c r="Q1585" i="12"/>
  <c r="Q1586" i="12"/>
  <c r="Q1587" i="12"/>
  <c r="Q1588" i="12"/>
  <c r="Q1589" i="12"/>
  <c r="Q1590" i="12"/>
  <c r="Q1591" i="12"/>
  <c r="Q1592" i="12"/>
  <c r="Q1593" i="12"/>
  <c r="Q1594" i="12"/>
  <c r="Q1595" i="12"/>
  <c r="Q1596" i="12"/>
  <c r="Q1597" i="12"/>
  <c r="Q1598" i="12"/>
  <c r="Q1599" i="12"/>
  <c r="Q1600" i="12"/>
  <c r="Q1601" i="12"/>
  <c r="Q1602" i="12"/>
  <c r="Q1603" i="12"/>
  <c r="Q1604" i="12"/>
  <c r="Q1605" i="12"/>
  <c r="Q1606" i="12"/>
  <c r="Q1607" i="12"/>
  <c r="Q1608" i="12"/>
  <c r="Q1609" i="12"/>
  <c r="Q1610" i="12"/>
  <c r="Q1611" i="12"/>
  <c r="Q1612" i="12"/>
  <c r="Q1613" i="12"/>
  <c r="Q1614" i="12"/>
  <c r="Q1615" i="12"/>
  <c r="Q1616" i="12"/>
  <c r="Q1617" i="12"/>
  <c r="Q1618" i="12"/>
  <c r="Q1619" i="12"/>
  <c r="Q1620" i="12"/>
  <c r="Q1621" i="12"/>
  <c r="Q1622" i="12"/>
  <c r="Q1623" i="12"/>
  <c r="Q1624" i="12"/>
  <c r="Q1625" i="12"/>
  <c r="Q1626" i="12"/>
  <c r="Q1627" i="12"/>
  <c r="Q1628" i="12"/>
  <c r="Q1629" i="12"/>
  <c r="Q1630" i="12"/>
  <c r="Q1631" i="12"/>
  <c r="Q1632" i="12"/>
  <c r="Q1633" i="12"/>
  <c r="Q1634" i="12"/>
  <c r="Q1635" i="12"/>
  <c r="Q1636" i="12"/>
  <c r="Q1637" i="12"/>
  <c r="Q1638" i="12"/>
  <c r="Q1639" i="12"/>
  <c r="Q1640" i="12"/>
  <c r="Q1641" i="12"/>
  <c r="Q1642" i="12"/>
  <c r="Q1643" i="12"/>
  <c r="Q1644" i="12"/>
  <c r="Q1645" i="12"/>
  <c r="Q1646" i="12"/>
  <c r="Q1647" i="12"/>
  <c r="Q1648" i="12"/>
  <c r="Q1649" i="12"/>
  <c r="Q1650" i="12"/>
  <c r="Q1651" i="12"/>
  <c r="Q1652" i="12"/>
  <c r="Q1653" i="12"/>
  <c r="Q1654" i="12"/>
  <c r="Q1655" i="12"/>
  <c r="Q1656" i="12"/>
  <c r="Q1657" i="12"/>
  <c r="Q1658" i="12"/>
  <c r="Q1659" i="12"/>
  <c r="Q1660" i="12"/>
  <c r="Q1661" i="12"/>
  <c r="Q1662" i="12"/>
  <c r="Q1663" i="12"/>
  <c r="Q1664" i="12"/>
  <c r="Q1665" i="12"/>
  <c r="Q1666" i="12"/>
  <c r="Q1667" i="12"/>
  <c r="Q1668" i="12"/>
  <c r="Q1669" i="12"/>
  <c r="Q1670" i="12"/>
  <c r="Q1671" i="12"/>
  <c r="Q1672" i="12"/>
  <c r="Q1673" i="12"/>
  <c r="Q1674" i="12"/>
  <c r="Q1675" i="12"/>
  <c r="Q1676" i="12"/>
  <c r="Q1677" i="12"/>
  <c r="Q1678" i="12"/>
  <c r="Q1679" i="12"/>
  <c r="Q1680" i="12"/>
  <c r="Q1681" i="12"/>
  <c r="Q1682" i="12"/>
  <c r="Q1683" i="12"/>
  <c r="Q1684" i="12"/>
  <c r="Q1685" i="12"/>
  <c r="Q1686" i="12"/>
  <c r="Q1687" i="12"/>
  <c r="Q1688" i="12"/>
  <c r="Q1689" i="12"/>
  <c r="Q1690" i="12"/>
  <c r="Q1691" i="12"/>
  <c r="Q1692" i="12"/>
  <c r="Q1693" i="12"/>
  <c r="Q1694" i="12"/>
  <c r="Q1695" i="12"/>
  <c r="Q1696" i="12"/>
  <c r="Q1697" i="12"/>
  <c r="Q1698" i="12"/>
  <c r="Q1699" i="12"/>
  <c r="Q1700" i="12"/>
  <c r="Q1701" i="12"/>
  <c r="Q1702" i="12"/>
  <c r="Q1703" i="12"/>
  <c r="Q1704" i="12"/>
  <c r="Q1705" i="12"/>
  <c r="Q1706" i="12"/>
  <c r="Q1707" i="12"/>
  <c r="Q1708" i="12"/>
  <c r="Q1709" i="12"/>
  <c r="Q1710" i="12"/>
  <c r="Q1711" i="12"/>
  <c r="Q1712" i="12"/>
  <c r="Q1713" i="12"/>
  <c r="Q1714" i="12"/>
  <c r="Q1715" i="12"/>
  <c r="Q1716" i="12"/>
  <c r="Q1717" i="12"/>
  <c r="Q1718" i="12"/>
  <c r="Q1719" i="12"/>
  <c r="Q1720" i="12"/>
  <c r="Q1721" i="12"/>
  <c r="Q1722" i="12"/>
  <c r="Q1723" i="12"/>
  <c r="Q1724" i="12"/>
  <c r="Q1725" i="12"/>
  <c r="Q1726" i="12"/>
  <c r="Q1727" i="12"/>
  <c r="Q1728" i="12"/>
  <c r="Q1729" i="12"/>
  <c r="Q1730" i="12"/>
  <c r="Q1731" i="12"/>
  <c r="Q1732" i="12"/>
  <c r="Q1733" i="12"/>
  <c r="Q1734" i="12"/>
  <c r="Q1735" i="12"/>
  <c r="Q1736" i="12"/>
  <c r="Q1737" i="12"/>
  <c r="Q1738" i="12"/>
  <c r="Q1739" i="12"/>
  <c r="Q1740" i="12"/>
  <c r="Q1741" i="12"/>
  <c r="Q1742" i="12"/>
  <c r="Q1743" i="12"/>
  <c r="Q1744" i="12"/>
  <c r="Q1745" i="12"/>
  <c r="Q1746" i="12"/>
  <c r="Q1747" i="12"/>
  <c r="Q1748" i="12"/>
  <c r="Q1749" i="12"/>
  <c r="Q1750" i="12"/>
  <c r="Q1751" i="12"/>
  <c r="Q1752" i="12"/>
  <c r="Q1753" i="12"/>
  <c r="Q1754" i="12"/>
  <c r="Q1755" i="12"/>
  <c r="Q1756" i="12"/>
  <c r="Q1757" i="12"/>
  <c r="Q1758" i="12"/>
  <c r="Q1759" i="12"/>
  <c r="Q1760" i="12"/>
  <c r="Q1761" i="12"/>
  <c r="Q1762" i="12"/>
  <c r="Q1763" i="12"/>
  <c r="Q1764" i="12"/>
  <c r="Q1765" i="12"/>
  <c r="Q1766" i="12"/>
  <c r="Q1767" i="12"/>
  <c r="Q1768" i="12"/>
  <c r="Q1769" i="12"/>
  <c r="Q1770" i="12"/>
  <c r="Q1771" i="12"/>
  <c r="Q1772" i="12"/>
  <c r="Q1773" i="12"/>
  <c r="Q1774" i="12"/>
  <c r="Q1775" i="12"/>
  <c r="Q1776" i="12"/>
  <c r="Q1777" i="12"/>
  <c r="Q1778" i="12"/>
  <c r="Q1779" i="12"/>
  <c r="Q1780" i="12"/>
  <c r="Q1781" i="12"/>
  <c r="Q1782" i="12"/>
  <c r="Q1783" i="12"/>
  <c r="Q1784" i="12"/>
  <c r="Q1785" i="12"/>
  <c r="Q1786" i="12"/>
  <c r="Q1787" i="12"/>
  <c r="Q1788" i="12"/>
  <c r="Q1789" i="12"/>
  <c r="Q1790" i="12"/>
  <c r="Q1791" i="12"/>
  <c r="Q1792" i="12"/>
  <c r="Q1793" i="12"/>
  <c r="Q1794" i="12"/>
  <c r="Q1795" i="12"/>
  <c r="Q1796" i="12"/>
  <c r="Q1797" i="12"/>
  <c r="Q1798" i="12"/>
  <c r="Q1799" i="12"/>
  <c r="Q1800" i="12"/>
  <c r="Q1801" i="12"/>
  <c r="Q1802" i="12"/>
  <c r="Q1803" i="12"/>
  <c r="Q1804" i="12"/>
  <c r="Q1805" i="12"/>
  <c r="Q1806" i="12"/>
  <c r="Q1807" i="12"/>
  <c r="Q1808" i="12"/>
  <c r="Q1809" i="12"/>
  <c r="Q1810" i="12"/>
  <c r="Q1811" i="12"/>
  <c r="Q1812" i="12"/>
  <c r="Q1813" i="12"/>
  <c r="Q1814" i="12"/>
  <c r="Q1815" i="12"/>
  <c r="Q1816" i="12"/>
  <c r="Q1817" i="12"/>
  <c r="Q1818" i="12"/>
  <c r="Q1819" i="12"/>
  <c r="Q1820" i="12"/>
  <c r="Q1821" i="12"/>
  <c r="Q1822" i="12"/>
  <c r="Q1823" i="12"/>
  <c r="Q1824" i="12"/>
  <c r="Q1825" i="12"/>
  <c r="Q1826" i="12"/>
  <c r="Q1827" i="12"/>
  <c r="Q1828" i="12"/>
  <c r="Q1829" i="12"/>
  <c r="Q1830" i="12"/>
  <c r="Q1831" i="12"/>
  <c r="Q1832" i="12"/>
  <c r="Q1833" i="12"/>
  <c r="Q1834" i="12"/>
  <c r="Q1835" i="12"/>
  <c r="Q1836" i="12"/>
  <c r="Q1837" i="12"/>
  <c r="Q1838" i="12"/>
  <c r="Q1839" i="12"/>
  <c r="Q1840" i="12"/>
  <c r="Q1841" i="12"/>
  <c r="Q1842" i="12"/>
  <c r="Q1843" i="12"/>
  <c r="Q1844" i="12"/>
  <c r="Q1845" i="12"/>
  <c r="Q1846" i="12"/>
  <c r="Q1847" i="12"/>
  <c r="Q1848" i="12"/>
  <c r="Q1849" i="12"/>
  <c r="Q1850" i="12"/>
  <c r="Q1851" i="12"/>
  <c r="Q1852" i="12"/>
  <c r="Q1853" i="12"/>
  <c r="Q1854" i="12"/>
  <c r="Q1855" i="12"/>
  <c r="Q1856" i="12"/>
  <c r="Q1857" i="12"/>
  <c r="Q1858" i="12"/>
  <c r="Q1859" i="12"/>
  <c r="Q1860" i="12"/>
  <c r="Q1861" i="12"/>
  <c r="Q1862" i="12"/>
  <c r="Q1863" i="12"/>
  <c r="Q1864" i="12"/>
  <c r="Q1865" i="12"/>
  <c r="Q1866" i="12"/>
  <c r="Q1867" i="12"/>
  <c r="Q1868" i="12"/>
  <c r="Q1869" i="12"/>
  <c r="Q1870" i="12"/>
  <c r="Q1871" i="12"/>
  <c r="Q1872" i="12"/>
  <c r="Q1873" i="12"/>
  <c r="Q1874" i="12"/>
  <c r="Q1875" i="12"/>
  <c r="Q1876" i="12"/>
  <c r="Q1877" i="12"/>
  <c r="Q1878" i="12"/>
  <c r="Q1879" i="12"/>
  <c r="Q1880" i="12"/>
  <c r="Q1881" i="12"/>
  <c r="Q1882" i="12"/>
  <c r="Q1883" i="12"/>
  <c r="Q1884" i="12"/>
  <c r="Q1885" i="12"/>
  <c r="Q1886" i="12"/>
  <c r="Q1887" i="12"/>
  <c r="Q1888" i="12"/>
  <c r="Q1889" i="12"/>
  <c r="Q1890" i="12"/>
  <c r="Q1891" i="12"/>
  <c r="Q1892" i="12"/>
  <c r="Q1893" i="12"/>
  <c r="Q1894" i="12"/>
  <c r="Q1895" i="12"/>
  <c r="Q1896" i="12"/>
  <c r="Q1897" i="12"/>
  <c r="Q1898" i="12"/>
  <c r="Q1899" i="12"/>
  <c r="Q1900" i="12"/>
  <c r="Q1901" i="12"/>
  <c r="Q1902" i="12"/>
  <c r="Q1903" i="12"/>
  <c r="Q1904" i="12"/>
  <c r="Q1905" i="12"/>
  <c r="Q1906" i="12"/>
  <c r="Q1907" i="12"/>
  <c r="Q1908" i="12"/>
  <c r="Q1909" i="12"/>
  <c r="Q1910" i="12"/>
  <c r="Q1911" i="12"/>
  <c r="Q1912" i="12"/>
  <c r="Q1913" i="12"/>
  <c r="Q1914" i="12"/>
  <c r="Q1915" i="12"/>
  <c r="Q1916" i="12"/>
  <c r="Q1917" i="12"/>
  <c r="Q1918" i="12"/>
  <c r="Q1919" i="12"/>
  <c r="Q1920" i="12"/>
  <c r="Q1921" i="12"/>
  <c r="Q1922" i="12"/>
  <c r="Q1923" i="12"/>
  <c r="Q1924" i="12"/>
  <c r="Q1925" i="12"/>
  <c r="Q1926" i="12"/>
  <c r="Q1927" i="12"/>
  <c r="Q1928" i="12"/>
  <c r="Q1929" i="12"/>
  <c r="Q1930" i="12"/>
  <c r="Q1931" i="12"/>
  <c r="Q1932" i="12"/>
  <c r="Q1933" i="12"/>
  <c r="Q1934" i="12"/>
  <c r="Q1935" i="12"/>
  <c r="Q1936" i="12"/>
  <c r="Q1937" i="12"/>
  <c r="Q1938" i="12"/>
  <c r="Q1939" i="12"/>
  <c r="Q1568" i="12"/>
  <c r="I64" i="12" l="1"/>
  <c r="I65" i="12" s="1"/>
  <c r="O64" i="12"/>
  <c r="O65" i="12" s="1"/>
  <c r="Z63" i="12"/>
  <c r="M32" i="12"/>
  <c r="J65" i="12" l="1"/>
  <c r="K65" i="12" s="1"/>
  <c r="AA32" i="12"/>
  <c r="AN32" i="12" s="1"/>
  <c r="AS32" i="12"/>
  <c r="AA32" i="11"/>
  <c r="AS9" i="11" l="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8" i="11"/>
  <c r="AM19" i="11"/>
  <c r="AM17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8" i="11"/>
  <c r="AS32" i="11" l="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111" i="11"/>
  <c r="Q112" i="11"/>
  <c r="Q113" i="11"/>
  <c r="Q114" i="11"/>
  <c r="Q115" i="11"/>
  <c r="Q116" i="11"/>
  <c r="Q117" i="11"/>
  <c r="Q118" i="11"/>
  <c r="Q119" i="11"/>
  <c r="Q120" i="11"/>
  <c r="Q121" i="11"/>
  <c r="Q122" i="11"/>
  <c r="Q123" i="11"/>
  <c r="Q124" i="11"/>
  <c r="Q125" i="11"/>
  <c r="Q126" i="11"/>
  <c r="Q127" i="11"/>
  <c r="Q128" i="11"/>
  <c r="Q129" i="11"/>
  <c r="Q130" i="11"/>
  <c r="Q131" i="11"/>
  <c r="Q132" i="11"/>
  <c r="Q133" i="11"/>
  <c r="Q134" i="11"/>
  <c r="Q135" i="11"/>
  <c r="Q136" i="11"/>
  <c r="Q137" i="11"/>
  <c r="Q138" i="11"/>
  <c r="Q139" i="11"/>
  <c r="Q140" i="11"/>
  <c r="Q141" i="11"/>
  <c r="Q142" i="11"/>
  <c r="Q143" i="11"/>
  <c r="Q144" i="11"/>
  <c r="Q145" i="11"/>
  <c r="Q146" i="11"/>
  <c r="Q147" i="11"/>
  <c r="Q148" i="11"/>
  <c r="Q149" i="11"/>
  <c r="Q150" i="11"/>
  <c r="Q151" i="11"/>
  <c r="Q152" i="11"/>
  <c r="Q153" i="11"/>
  <c r="Q154" i="11"/>
  <c r="Q155" i="11"/>
  <c r="Q156" i="11"/>
  <c r="Q157" i="11"/>
  <c r="Q158" i="11"/>
  <c r="Q159" i="11"/>
  <c r="Q160" i="11"/>
  <c r="Q161" i="11"/>
  <c r="Q162" i="11"/>
  <c r="Q163" i="11"/>
  <c r="Q164" i="11"/>
  <c r="Q165" i="11"/>
  <c r="Q166" i="11"/>
  <c r="Q167" i="11"/>
  <c r="Q168" i="11"/>
  <c r="Q169" i="11"/>
  <c r="Q170" i="11"/>
  <c r="Q171" i="11"/>
  <c r="Q172" i="11"/>
  <c r="Q173" i="11"/>
  <c r="Q174" i="11"/>
  <c r="Q175" i="11"/>
  <c r="Q176" i="11"/>
  <c r="Q177" i="11"/>
  <c r="Q178" i="11"/>
  <c r="Q179" i="11"/>
  <c r="Q180" i="11"/>
  <c r="Q181" i="11"/>
  <c r="Q182" i="11"/>
  <c r="Q183" i="11"/>
  <c r="Q184" i="11"/>
  <c r="Q185" i="11"/>
  <c r="Q186" i="11"/>
  <c r="Q187" i="11"/>
  <c r="Q188" i="11"/>
  <c r="Q189" i="11"/>
  <c r="Q190" i="11"/>
  <c r="Q191" i="11"/>
  <c r="Q192" i="11"/>
  <c r="Q193" i="11"/>
  <c r="Q194" i="11"/>
  <c r="Q195" i="11"/>
  <c r="Q196" i="11"/>
  <c r="Q197" i="11"/>
  <c r="Q198" i="11"/>
  <c r="Q199" i="11"/>
  <c r="Q200" i="11"/>
  <c r="Q201" i="11"/>
  <c r="Q202" i="11"/>
  <c r="Q203" i="11"/>
  <c r="Q204" i="11"/>
  <c r="Q205" i="11"/>
  <c r="Q206" i="11"/>
  <c r="Q207" i="11"/>
  <c r="Q208" i="11"/>
  <c r="Q209" i="11"/>
  <c r="Q210" i="11"/>
  <c r="Q211" i="11"/>
  <c r="Q212" i="11"/>
  <c r="Q213" i="11"/>
  <c r="Q214" i="11"/>
  <c r="Q215" i="11"/>
  <c r="Q216" i="11"/>
  <c r="Q217" i="11"/>
  <c r="Q218" i="11"/>
  <c r="Q219" i="11"/>
  <c r="Q220" i="11"/>
  <c r="Q221" i="11"/>
  <c r="Q222" i="11"/>
  <c r="Q223" i="11"/>
  <c r="Q224" i="11"/>
  <c r="Q225" i="11"/>
  <c r="Q226" i="11"/>
  <c r="Q227" i="11"/>
  <c r="Q228" i="11"/>
  <c r="Q229" i="11"/>
  <c r="Q230" i="11"/>
  <c r="Q231" i="11"/>
  <c r="Q232" i="11"/>
  <c r="Q233" i="11"/>
  <c r="Q234" i="11"/>
  <c r="Q235" i="11"/>
  <c r="Q236" i="11"/>
  <c r="Q237" i="11"/>
  <c r="Q238" i="11"/>
  <c r="Q239" i="11"/>
  <c r="Q240" i="11"/>
  <c r="Q241" i="11"/>
  <c r="Q242" i="11"/>
  <c r="Q243" i="11"/>
  <c r="Q244" i="11"/>
  <c r="Q245" i="11"/>
  <c r="Q246" i="11"/>
  <c r="Q247" i="11"/>
  <c r="Q248" i="11"/>
  <c r="Q249" i="11"/>
  <c r="Q250" i="11"/>
  <c r="Q251" i="11"/>
  <c r="Q252" i="11"/>
  <c r="Q253" i="11"/>
  <c r="Q254" i="11"/>
  <c r="Q255" i="11"/>
  <c r="Q256" i="11"/>
  <c r="Q257" i="11"/>
  <c r="Q258" i="11"/>
  <c r="Q259" i="11"/>
  <c r="Q260" i="11"/>
  <c r="Q261" i="11"/>
  <c r="Q262" i="11"/>
  <c r="Q263" i="11"/>
  <c r="Q264" i="11"/>
  <c r="Q265" i="11"/>
  <c r="Q266" i="11"/>
  <c r="Q267" i="11"/>
  <c r="Q268" i="11"/>
  <c r="Q269" i="11"/>
  <c r="Q270" i="11"/>
  <c r="Q271" i="11"/>
  <c r="Q272" i="11"/>
  <c r="Q273" i="11"/>
  <c r="Q274" i="11"/>
  <c r="Q275" i="11"/>
  <c r="Q276" i="11"/>
  <c r="Q277" i="11"/>
  <c r="Q278" i="11"/>
  <c r="Q279" i="11"/>
  <c r="Q280" i="11"/>
  <c r="Q281" i="11"/>
  <c r="Q282" i="11"/>
  <c r="Q283" i="11"/>
  <c r="Q284" i="11"/>
  <c r="Q285" i="11"/>
  <c r="Q286" i="11"/>
  <c r="Q287" i="11"/>
  <c r="Q288" i="11"/>
  <c r="Q289" i="11"/>
  <c r="Q290" i="11"/>
  <c r="Q291" i="11"/>
  <c r="Q292" i="11"/>
  <c r="Q293" i="11"/>
  <c r="Q294" i="11"/>
  <c r="Q295" i="11"/>
  <c r="Q296" i="11"/>
  <c r="Q297" i="11"/>
  <c r="Q298" i="11"/>
  <c r="Q299" i="11"/>
  <c r="Q300" i="11"/>
  <c r="Q301" i="11"/>
  <c r="Q302" i="11"/>
  <c r="Q303" i="11"/>
  <c r="Q304" i="11"/>
  <c r="Q305" i="11"/>
  <c r="Q306" i="11"/>
  <c r="Q307" i="11"/>
  <c r="Q308" i="11"/>
  <c r="Q309" i="11"/>
  <c r="Q310" i="11"/>
  <c r="Q311" i="11"/>
  <c r="Q312" i="11"/>
  <c r="Q313" i="11"/>
  <c r="Q314" i="11"/>
  <c r="Q315" i="11"/>
  <c r="Q316" i="11"/>
  <c r="Q317" i="11"/>
  <c r="Q318" i="11"/>
  <c r="Q319" i="11"/>
  <c r="Q320" i="11"/>
  <c r="Q321" i="11"/>
  <c r="Q322" i="11"/>
  <c r="Q323" i="11"/>
  <c r="Q324" i="11"/>
  <c r="Q325" i="11"/>
  <c r="Q326" i="11"/>
  <c r="Q327" i="11"/>
  <c r="Q328" i="11"/>
  <c r="Q329" i="11"/>
  <c r="Q330" i="11"/>
  <c r="Q331" i="11"/>
  <c r="Q332" i="11"/>
  <c r="Q333" i="11"/>
  <c r="Q334" i="11"/>
  <c r="Q335" i="11"/>
  <c r="Q336" i="11"/>
  <c r="Q337" i="11"/>
  <c r="Q338" i="11"/>
  <c r="Q339" i="11"/>
  <c r="Q340" i="11"/>
  <c r="Q341" i="11"/>
  <c r="Q342" i="11"/>
  <c r="Q343" i="11"/>
  <c r="Q344" i="11"/>
  <c r="Q345" i="11"/>
  <c r="Q346" i="11"/>
  <c r="Q347" i="11"/>
  <c r="Q348" i="11"/>
  <c r="Q349" i="11"/>
  <c r="Q350" i="11"/>
  <c r="Q351" i="11"/>
  <c r="Q352" i="11"/>
  <c r="Q353" i="11"/>
  <c r="Q354" i="11"/>
  <c r="Q355" i="11"/>
  <c r="Q356" i="11"/>
  <c r="Q357" i="11"/>
  <c r="Q358" i="11"/>
  <c r="Q359" i="11"/>
  <c r="Q360" i="11"/>
  <c r="Q361" i="11"/>
  <c r="Q362" i="11"/>
  <c r="Q363" i="11"/>
  <c r="Q364" i="11"/>
  <c r="Q365" i="11"/>
  <c r="Q366" i="11"/>
  <c r="Q367" i="11"/>
  <c r="Q368" i="11"/>
  <c r="Q369" i="11"/>
  <c r="Q370" i="11"/>
  <c r="Q371" i="11"/>
  <c r="Q372" i="11"/>
  <c r="Q373" i="11"/>
  <c r="Q374" i="11"/>
  <c r="Q375" i="11"/>
  <c r="Q376" i="11"/>
  <c r="Q377" i="11"/>
  <c r="Q378" i="11"/>
  <c r="Q379" i="11"/>
  <c r="Q380" i="11"/>
  <c r="Q381" i="11"/>
  <c r="Q382" i="11"/>
  <c r="Q383" i="11"/>
  <c r="Q384" i="11"/>
  <c r="Q385" i="11"/>
  <c r="Q386" i="11"/>
  <c r="Q387" i="11"/>
  <c r="Q388" i="11"/>
  <c r="Q389" i="11"/>
  <c r="Q390" i="11"/>
  <c r="Q391" i="11"/>
  <c r="Q392" i="11"/>
  <c r="Q393" i="11"/>
  <c r="Q394" i="11"/>
  <c r="Q395" i="11"/>
  <c r="Q396" i="11"/>
  <c r="Q397" i="11"/>
  <c r="Q398" i="11"/>
  <c r="Q399" i="11"/>
  <c r="Q400" i="11"/>
  <c r="Q401" i="11"/>
  <c r="Q402" i="11"/>
  <c r="Q403" i="11"/>
  <c r="Q404" i="11"/>
  <c r="Q405" i="11"/>
  <c r="Q406" i="11"/>
  <c r="Q407" i="11"/>
  <c r="Q408" i="11"/>
  <c r="Q409" i="11"/>
  <c r="Q410" i="11"/>
  <c r="Q411" i="11"/>
  <c r="Q412" i="11"/>
  <c r="Q413" i="11"/>
  <c r="Q414" i="11"/>
  <c r="Q415" i="11"/>
  <c r="Q416" i="11"/>
  <c r="Q417" i="11"/>
  <c r="Q418" i="11"/>
  <c r="Q419" i="11"/>
  <c r="Q420" i="11"/>
  <c r="Q421" i="11"/>
  <c r="Q422" i="11"/>
  <c r="Q423" i="11"/>
  <c r="Q424" i="11"/>
  <c r="Q425" i="11"/>
  <c r="Q426" i="11"/>
  <c r="Q427" i="11"/>
  <c r="Q428" i="11"/>
  <c r="Q429" i="11"/>
  <c r="Q430" i="11"/>
  <c r="Q431" i="11"/>
  <c r="Q432" i="11"/>
  <c r="Q433" i="11"/>
  <c r="Q434" i="11"/>
  <c r="Q435" i="11"/>
  <c r="Q436" i="11"/>
  <c r="Q437" i="11"/>
  <c r="Q438" i="11"/>
  <c r="Q439" i="11"/>
  <c r="Q440" i="11"/>
  <c r="Q441" i="11"/>
  <c r="Q442" i="11"/>
  <c r="Q443" i="11"/>
  <c r="Q444" i="11"/>
  <c r="Q445" i="11"/>
  <c r="Q446" i="11"/>
  <c r="Q447" i="11"/>
  <c r="Q448" i="11"/>
  <c r="Q449" i="11"/>
  <c r="Q450" i="11"/>
  <c r="Q451" i="11"/>
  <c r="Q452" i="11"/>
  <c r="Q453" i="11"/>
  <c r="Q454" i="11"/>
  <c r="Q455" i="11"/>
  <c r="Q456" i="11"/>
  <c r="Q457" i="11"/>
  <c r="Q458" i="11"/>
  <c r="Q459" i="11"/>
  <c r="Q460" i="11"/>
  <c r="Q461" i="11"/>
  <c r="Q462" i="11"/>
  <c r="Q463" i="11"/>
  <c r="Q464" i="11"/>
  <c r="Q465" i="11"/>
  <c r="Q466" i="11"/>
  <c r="Q467" i="11"/>
  <c r="Q468" i="11"/>
  <c r="Q469" i="11"/>
  <c r="Q470" i="11"/>
  <c r="Q471" i="11"/>
  <c r="Q472" i="11"/>
  <c r="Q473" i="11"/>
  <c r="Q474" i="11"/>
  <c r="Q475" i="11"/>
  <c r="Q476" i="11"/>
  <c r="Q477" i="11"/>
  <c r="Q478" i="11"/>
  <c r="Q479" i="11"/>
  <c r="Q480" i="11"/>
  <c r="Q481" i="11"/>
  <c r="Q482" i="11"/>
  <c r="Q483" i="11"/>
  <c r="Q484" i="11"/>
  <c r="Q485" i="11"/>
  <c r="Q486" i="11"/>
  <c r="Q487" i="11"/>
  <c r="Q488" i="11"/>
  <c r="Q489" i="11"/>
  <c r="Q490" i="11"/>
  <c r="Q491" i="11"/>
  <c r="Q492" i="11"/>
  <c r="Q493" i="11"/>
  <c r="Q494" i="11"/>
  <c r="Q495" i="11"/>
  <c r="Q496" i="11"/>
  <c r="Q497" i="11"/>
  <c r="Q498" i="11"/>
  <c r="Q499" i="11"/>
  <c r="Q500" i="11"/>
  <c r="Q501" i="11"/>
  <c r="Q502" i="11"/>
  <c r="Q503" i="11"/>
  <c r="Q504" i="11"/>
  <c r="Q505" i="11"/>
  <c r="Q506" i="11"/>
  <c r="Q507" i="11"/>
  <c r="Q508" i="11"/>
  <c r="Q509" i="11"/>
  <c r="Q510" i="11"/>
  <c r="Q511" i="11"/>
  <c r="Q512" i="11"/>
  <c r="Q513" i="11"/>
  <c r="Q514" i="11"/>
  <c r="Q515" i="11"/>
  <c r="Q516" i="11"/>
  <c r="Q517" i="11"/>
  <c r="Q518" i="11"/>
  <c r="Q519" i="11"/>
  <c r="Q520" i="11"/>
  <c r="Q521" i="11"/>
  <c r="Q522" i="11"/>
  <c r="Q523" i="11"/>
  <c r="Q524" i="11"/>
  <c r="Q525" i="11"/>
  <c r="Q526" i="11"/>
  <c r="Q527" i="11"/>
  <c r="Q528" i="11"/>
  <c r="Q529" i="11"/>
  <c r="Q530" i="11"/>
  <c r="Q531" i="11"/>
  <c r="Q532" i="11"/>
  <c r="Q533" i="11"/>
  <c r="Q534" i="11"/>
  <c r="Q535" i="11"/>
  <c r="Q536" i="11"/>
  <c r="Q537" i="11"/>
  <c r="Q538" i="11"/>
  <c r="Q539" i="11"/>
  <c r="Q540" i="11"/>
  <c r="Q541" i="11"/>
  <c r="Q542" i="11"/>
  <c r="Q543" i="11"/>
  <c r="Q544" i="11"/>
  <c r="Q545" i="11"/>
  <c r="Q546" i="11"/>
  <c r="Q547" i="11"/>
  <c r="Q548" i="11"/>
  <c r="Q549" i="11"/>
  <c r="Q550" i="11"/>
  <c r="Q551" i="11"/>
  <c r="Q552" i="11"/>
  <c r="Q553" i="11"/>
  <c r="Q554" i="11"/>
  <c r="Q555" i="11"/>
  <c r="Q556" i="11"/>
  <c r="Q557" i="11"/>
  <c r="Q558" i="11"/>
  <c r="Q559" i="11"/>
  <c r="Q560" i="11"/>
  <c r="Q561" i="11"/>
  <c r="Q562" i="11"/>
  <c r="Q563" i="11"/>
  <c r="Q564" i="11"/>
  <c r="Q565" i="11"/>
  <c r="Q566" i="11"/>
  <c r="Q567" i="11"/>
  <c r="Q568" i="11"/>
  <c r="Q569" i="11"/>
  <c r="Q570" i="11"/>
  <c r="Q571" i="11"/>
  <c r="Q572" i="11"/>
  <c r="Q573" i="11"/>
  <c r="Q574" i="11"/>
  <c r="Q575" i="11"/>
  <c r="Q576" i="11"/>
  <c r="Q577" i="11"/>
  <c r="Q578" i="11"/>
  <c r="Q579" i="11"/>
  <c r="Q580" i="11"/>
  <c r="Q581" i="11"/>
  <c r="Q582" i="11"/>
  <c r="Q583" i="11"/>
  <c r="Q584" i="11"/>
  <c r="Q585" i="11"/>
  <c r="Q586" i="11"/>
  <c r="Q587" i="11"/>
  <c r="Q588" i="11"/>
  <c r="Q589" i="11"/>
  <c r="Q590" i="11"/>
  <c r="Q591" i="11"/>
  <c r="Q592" i="11"/>
  <c r="Q593" i="11"/>
  <c r="Q594" i="11"/>
  <c r="Q595" i="11"/>
  <c r="Q596" i="11"/>
  <c r="Q597" i="11"/>
  <c r="Q598" i="11"/>
  <c r="Q599" i="11"/>
  <c r="Q600" i="11"/>
  <c r="Q601" i="11"/>
  <c r="Q602" i="11"/>
  <c r="Q603" i="11"/>
  <c r="Q604" i="11"/>
  <c r="Q605" i="11"/>
  <c r="Q606" i="11"/>
  <c r="Q607" i="11"/>
  <c r="Q608" i="11"/>
  <c r="Q609" i="11"/>
  <c r="Q610" i="11"/>
  <c r="Q611" i="11"/>
  <c r="Q612" i="11"/>
  <c r="Q613" i="11"/>
  <c r="Q614" i="11"/>
  <c r="Q615" i="11"/>
  <c r="Q616" i="11"/>
  <c r="Q617" i="11"/>
  <c r="Q618" i="11"/>
  <c r="Q619" i="11"/>
  <c r="Q620" i="11"/>
  <c r="Q621" i="11"/>
  <c r="Q622" i="11"/>
  <c r="Q623" i="11"/>
  <c r="Q624" i="11"/>
  <c r="Q625" i="11"/>
  <c r="Q626" i="11"/>
  <c r="Q627" i="11"/>
  <c r="Q628" i="11"/>
  <c r="Q629" i="11"/>
  <c r="Q630" i="11"/>
  <c r="Q631" i="11"/>
  <c r="Q632" i="11"/>
  <c r="Q633" i="11"/>
  <c r="Q634" i="11"/>
  <c r="Q635" i="11"/>
  <c r="Q636" i="11"/>
  <c r="Q637" i="11"/>
  <c r="Q638" i="11"/>
  <c r="Q639" i="11"/>
  <c r="Q640" i="11"/>
  <c r="Q641" i="11"/>
  <c r="Q642" i="11"/>
  <c r="Q643" i="11"/>
  <c r="Q644" i="11"/>
  <c r="Q645" i="11"/>
  <c r="Q646" i="11"/>
  <c r="Q647" i="11"/>
  <c r="Q648" i="11"/>
  <c r="Q649" i="11"/>
  <c r="Q650" i="11"/>
  <c r="Q651" i="11"/>
  <c r="Q652" i="11"/>
  <c r="Q653" i="11"/>
  <c r="Q654" i="11"/>
  <c r="Q655" i="11"/>
  <c r="Q656" i="11"/>
  <c r="Q657" i="11"/>
  <c r="Q658" i="11"/>
  <c r="Q659" i="11"/>
  <c r="Q660" i="11"/>
  <c r="Q661" i="11"/>
  <c r="Q662" i="11"/>
  <c r="Q663" i="11"/>
  <c r="Q664" i="11"/>
  <c r="Q665" i="11"/>
  <c r="Q666" i="11"/>
  <c r="Q667" i="11"/>
  <c r="Q668" i="11"/>
  <c r="Q669" i="11"/>
  <c r="Q670" i="11"/>
  <c r="Q671" i="11"/>
  <c r="Q672" i="11"/>
  <c r="Q673" i="11"/>
  <c r="Q674" i="11"/>
  <c r="Q675" i="11"/>
  <c r="Q676" i="11"/>
  <c r="Q677" i="11"/>
  <c r="Q678" i="11"/>
  <c r="Q679" i="11"/>
  <c r="Q680" i="11"/>
  <c r="Q681" i="11"/>
  <c r="Q682" i="11"/>
  <c r="Q683" i="11"/>
  <c r="Q684" i="11"/>
  <c r="Q685" i="11"/>
  <c r="Q686" i="11"/>
  <c r="Q687" i="11"/>
  <c r="Q688" i="11"/>
  <c r="Q689" i="11"/>
  <c r="Q690" i="11"/>
  <c r="Q691" i="11"/>
  <c r="Q692" i="11"/>
  <c r="Q693" i="11"/>
  <c r="Q694" i="11"/>
  <c r="Q695" i="11"/>
  <c r="Q696" i="11"/>
  <c r="Q697" i="11"/>
  <c r="Q698" i="11"/>
  <c r="Q699" i="11"/>
  <c r="Q700" i="11"/>
  <c r="Q701" i="11"/>
  <c r="Q702" i="11"/>
  <c r="Q703" i="11"/>
  <c r="Q704" i="11"/>
  <c r="Q705" i="11"/>
  <c r="Q706" i="11"/>
  <c r="Q707" i="11"/>
  <c r="Q708" i="11"/>
  <c r="Q709" i="11"/>
  <c r="Q710" i="11"/>
  <c r="Q711" i="11"/>
  <c r="Q712" i="11"/>
  <c r="Q713" i="11"/>
  <c r="Q714" i="11"/>
  <c r="Q715" i="11"/>
  <c r="Q716" i="11"/>
  <c r="Q717" i="11"/>
  <c r="Q718" i="11"/>
  <c r="Q719" i="11"/>
  <c r="Q720" i="11"/>
  <c r="Q721" i="11"/>
  <c r="Q722" i="11"/>
  <c r="Q723" i="11"/>
  <c r="Q724" i="11"/>
  <c r="Q725" i="11"/>
  <c r="Q726" i="11"/>
  <c r="Q727" i="11"/>
  <c r="Q728" i="11"/>
  <c r="Q729" i="11"/>
  <c r="Q730" i="11"/>
  <c r="Q731" i="11"/>
  <c r="Q732" i="11"/>
  <c r="Q733" i="11"/>
  <c r="Q734" i="11"/>
  <c r="Q735" i="11"/>
  <c r="Q736" i="11"/>
  <c r="Q737" i="11"/>
  <c r="Q738" i="11"/>
  <c r="Q739" i="11"/>
  <c r="Q740" i="11"/>
  <c r="Q741" i="11"/>
  <c r="Q742" i="11"/>
  <c r="Q743" i="11"/>
  <c r="Q744" i="11"/>
  <c r="Q745" i="11"/>
  <c r="Q746" i="11"/>
  <c r="Q747" i="11"/>
  <c r="Q748" i="11"/>
  <c r="Q749" i="11"/>
  <c r="Q750" i="11"/>
  <c r="Q751" i="11"/>
  <c r="Q752" i="11"/>
  <c r="Q753" i="11"/>
  <c r="Q754" i="11"/>
  <c r="Q755" i="11"/>
  <c r="Q756" i="11"/>
  <c r="Q757" i="11"/>
  <c r="Q758" i="11"/>
  <c r="Q759" i="11"/>
  <c r="Q760" i="11"/>
  <c r="Q761" i="11"/>
  <c r="Q762" i="11"/>
  <c r="Q763" i="11"/>
  <c r="Q764" i="11"/>
  <c r="Q765" i="11"/>
  <c r="Q766" i="11"/>
  <c r="Q767" i="11"/>
  <c r="Q768" i="11"/>
  <c r="Q769" i="11"/>
  <c r="Q770" i="11"/>
  <c r="Q771" i="11"/>
  <c r="Q772" i="11"/>
  <c r="Q773" i="11"/>
  <c r="Q774" i="11"/>
  <c r="Q775" i="11"/>
  <c r="Q776" i="11"/>
  <c r="Q777" i="11"/>
  <c r="Q778" i="11"/>
  <c r="Q779" i="11"/>
  <c r="Q780" i="11"/>
  <c r="Q781" i="11"/>
  <c r="Q782" i="11"/>
  <c r="Q783" i="11"/>
  <c r="Q784" i="11"/>
  <c r="Q785" i="11"/>
  <c r="Q786" i="11"/>
  <c r="Q787" i="11"/>
  <c r="Q788" i="11"/>
  <c r="Q789" i="11"/>
  <c r="Q790" i="11"/>
  <c r="Q791" i="11"/>
  <c r="Q792" i="11"/>
  <c r="Q793" i="11"/>
  <c r="Q794" i="11"/>
  <c r="Q795" i="11"/>
  <c r="Q796" i="11"/>
  <c r="Q797" i="11"/>
  <c r="Q798" i="11"/>
  <c r="Q799" i="11"/>
  <c r="Q800" i="11"/>
  <c r="Q801" i="11"/>
  <c r="Q802" i="11"/>
  <c r="Q803" i="11"/>
  <c r="Q804" i="11"/>
  <c r="Q805" i="11"/>
  <c r="Q806" i="11"/>
  <c r="Q807" i="11"/>
  <c r="Q808" i="11"/>
  <c r="Q809" i="11"/>
  <c r="Q810" i="11"/>
  <c r="Q811" i="11"/>
  <c r="Q812" i="11"/>
  <c r="Q813" i="11"/>
  <c r="Q814" i="11"/>
  <c r="Q815" i="11"/>
  <c r="Q816" i="11"/>
  <c r="Q817" i="11"/>
  <c r="Q818" i="11"/>
  <c r="Q819" i="11"/>
  <c r="Q820" i="11"/>
  <c r="Q821" i="11"/>
  <c r="Q822" i="11"/>
  <c r="Q823" i="11"/>
  <c r="Q824" i="11"/>
  <c r="Q825" i="11"/>
  <c r="Q826" i="11"/>
  <c r="Q827" i="11"/>
  <c r="Q828" i="11"/>
  <c r="Q829" i="11"/>
  <c r="Q830" i="11"/>
  <c r="Q831" i="11"/>
  <c r="Q832" i="11"/>
  <c r="Q833" i="11"/>
  <c r="Q834" i="11"/>
  <c r="Q835" i="11"/>
  <c r="Q836" i="11"/>
  <c r="Q837" i="11"/>
  <c r="Q838" i="11"/>
  <c r="Q839" i="11"/>
  <c r="Q840" i="11"/>
  <c r="Q841" i="11"/>
  <c r="Q842" i="11"/>
  <c r="Q843" i="11"/>
  <c r="Q844" i="11"/>
  <c r="Q845" i="11"/>
  <c r="Q846" i="11"/>
  <c r="Q847" i="11"/>
  <c r="Q848" i="11"/>
  <c r="Q849" i="11"/>
  <c r="Q850" i="11"/>
  <c r="Q851" i="11"/>
  <c r="Q852" i="11"/>
  <c r="Q853" i="11"/>
  <c r="Q854" i="11"/>
  <c r="Q855" i="11"/>
  <c r="Q856" i="11"/>
  <c r="Q857" i="11"/>
  <c r="Q858" i="11"/>
  <c r="Q859" i="11"/>
  <c r="Q860" i="11"/>
  <c r="Q861" i="11"/>
  <c r="Q862" i="11"/>
  <c r="Q863" i="11"/>
  <c r="Q864" i="11"/>
  <c r="Q865" i="11"/>
  <c r="Q866" i="11"/>
  <c r="Q867" i="11"/>
  <c r="Q868" i="11"/>
  <c r="Q869" i="11"/>
  <c r="Q870" i="11"/>
  <c r="Q871" i="11"/>
  <c r="Q872" i="11"/>
  <c r="Q873" i="11"/>
  <c r="Q874" i="11"/>
  <c r="Q875" i="11"/>
  <c r="Q876" i="11"/>
  <c r="Q877" i="11"/>
  <c r="Q878" i="11"/>
  <c r="Q879" i="11"/>
  <c r="Q880" i="11"/>
  <c r="Q881" i="11"/>
  <c r="Q882" i="11"/>
  <c r="Q883" i="11"/>
  <c r="Q884" i="11"/>
  <c r="Q885" i="11"/>
  <c r="Q886" i="11"/>
  <c r="Q887" i="11"/>
  <c r="Q888" i="11"/>
  <c r="Q889" i="11"/>
  <c r="Q890" i="11"/>
  <c r="Q891" i="11"/>
  <c r="Q892" i="11"/>
  <c r="Q893" i="11"/>
  <c r="Q894" i="11"/>
  <c r="Q895" i="11"/>
  <c r="Q896" i="11"/>
  <c r="Q897" i="11"/>
  <c r="Q898" i="11"/>
  <c r="Q899" i="11"/>
  <c r="Q900" i="11"/>
  <c r="Q901" i="11"/>
  <c r="Q902" i="11"/>
  <c r="Q903" i="11"/>
  <c r="Q904" i="11"/>
  <c r="Q905" i="11"/>
  <c r="Q906" i="11"/>
  <c r="Q907" i="11"/>
  <c r="Q908" i="11"/>
  <c r="Q909" i="11"/>
  <c r="Q910" i="11"/>
  <c r="Q911" i="11"/>
  <c r="Q912" i="11"/>
  <c r="Q913" i="11"/>
  <c r="Q914" i="11"/>
  <c r="Q915" i="11"/>
  <c r="Q916" i="11"/>
  <c r="Q917" i="11"/>
  <c r="Q918" i="11"/>
  <c r="Q919" i="11"/>
  <c r="Q920" i="11"/>
  <c r="Q921" i="11"/>
  <c r="Q922" i="11"/>
  <c r="Q923" i="11"/>
  <c r="Q924" i="11"/>
  <c r="Q925" i="11"/>
  <c r="Q926" i="11"/>
  <c r="Q927" i="11"/>
  <c r="Q928" i="11"/>
  <c r="Q929" i="11"/>
  <c r="Q930" i="11"/>
  <c r="Q931" i="11"/>
  <c r="Q932" i="11"/>
  <c r="Q933" i="11"/>
  <c r="Q934" i="11"/>
  <c r="Q935" i="11"/>
  <c r="Q936" i="11"/>
  <c r="Q937" i="11"/>
  <c r="Q938" i="11"/>
  <c r="Q939" i="11"/>
  <c r="Q940" i="11"/>
  <c r="Q941" i="11"/>
  <c r="Q942" i="11"/>
  <c r="Q943" i="11"/>
  <c r="Q944" i="11"/>
  <c r="Q945" i="11"/>
  <c r="Q946" i="11"/>
  <c r="Q947" i="11"/>
  <c r="Q948" i="11"/>
  <c r="Q949" i="11"/>
  <c r="Q950" i="11"/>
  <c r="Q951" i="11"/>
  <c r="Q952" i="11"/>
  <c r="Q953" i="11"/>
  <c r="Q954" i="11"/>
  <c r="Q955" i="11"/>
  <c r="Q956" i="11"/>
  <c r="Q957" i="11"/>
  <c r="Q958" i="11"/>
  <c r="Q959" i="11"/>
  <c r="Q960" i="11"/>
  <c r="Q961" i="11"/>
  <c r="Q962" i="11"/>
  <c r="Q963" i="11"/>
  <c r="Q964" i="11"/>
  <c r="Q965" i="11"/>
  <c r="Q966" i="11"/>
  <c r="Q967" i="11"/>
  <c r="Q968" i="11"/>
  <c r="Q969" i="11"/>
  <c r="Q970" i="11"/>
  <c r="Q971" i="11"/>
  <c r="Q972" i="11"/>
  <c r="Q973" i="11"/>
  <c r="Q974" i="11"/>
  <c r="Q975" i="11"/>
  <c r="Q976" i="11"/>
  <c r="Q977" i="11"/>
  <c r="Q74" i="11"/>
  <c r="Q11" i="10" l="1"/>
  <c r="Q13" i="10"/>
  <c r="Q26" i="10"/>
  <c r="Q19" i="10"/>
  <c r="Q25" i="10"/>
  <c r="Q21" i="10"/>
  <c r="Q15" i="10"/>
  <c r="Q24" i="10"/>
  <c r="Q18" i="10"/>
  <c r="Q17" i="10"/>
  <c r="Q23" i="10"/>
  <c r="Q16" i="10"/>
  <c r="Q14" i="10"/>
  <c r="Q22" i="10"/>
  <c r="Q12" i="10"/>
  <c r="Q20" i="10"/>
  <c r="Q10" i="10"/>
  <c r="Q18" i="8" l="1"/>
  <c r="Q11" i="8"/>
  <c r="Q14" i="8"/>
  <c r="Q19" i="8"/>
  <c r="Q15" i="8"/>
  <c r="Q10" i="8"/>
  <c r="Q13" i="8"/>
  <c r="Q12" i="8"/>
  <c r="Q16" i="8"/>
  <c r="Q17" i="8"/>
  <c r="J56" i="10" l="1"/>
  <c r="I56" i="10"/>
  <c r="J54" i="10"/>
  <c r="I54" i="10"/>
  <c r="I41" i="8"/>
  <c r="J41" i="8"/>
  <c r="J40" i="8"/>
  <c r="I40" i="8"/>
  <c r="E39" i="8"/>
  <c r="D39" i="8"/>
  <c r="J31" i="10" l="1"/>
  <c r="J32" i="10"/>
  <c r="J34" i="10"/>
  <c r="J33" i="10"/>
  <c r="J35" i="10"/>
  <c r="J36" i="10"/>
  <c r="J37" i="10"/>
  <c r="J39" i="10"/>
  <c r="J40" i="10"/>
  <c r="J41" i="10"/>
  <c r="J42" i="10"/>
  <c r="J38" i="10"/>
  <c r="J43" i="10"/>
  <c r="J44" i="10"/>
  <c r="J45" i="10"/>
  <c r="J46" i="10"/>
  <c r="J47" i="10"/>
  <c r="J49" i="10"/>
  <c r="J48" i="10"/>
  <c r="J50" i="10"/>
  <c r="J30" i="10"/>
  <c r="I31" i="10"/>
  <c r="I32" i="10"/>
  <c r="I34" i="10"/>
  <c r="I33" i="10"/>
  <c r="I35" i="10"/>
  <c r="I36" i="10"/>
  <c r="I37" i="10"/>
  <c r="I39" i="10"/>
  <c r="I40" i="10"/>
  <c r="I41" i="10"/>
  <c r="I42" i="10"/>
  <c r="I38" i="10"/>
  <c r="I43" i="10"/>
  <c r="I44" i="10"/>
  <c r="I45" i="10"/>
  <c r="I46" i="10"/>
  <c r="I47" i="10"/>
  <c r="I49" i="10"/>
  <c r="I48" i="10"/>
  <c r="I50" i="10"/>
  <c r="I3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10" i="10"/>
  <c r="J7" i="10"/>
  <c r="I7" i="10"/>
  <c r="J6" i="10"/>
  <c r="I6" i="10"/>
  <c r="J7" i="8"/>
  <c r="I7" i="8"/>
  <c r="J6" i="8"/>
  <c r="I6" i="8"/>
  <c r="J24" i="8"/>
  <c r="J25" i="8"/>
  <c r="J26" i="8"/>
  <c r="J27" i="8"/>
  <c r="J28" i="8"/>
  <c r="J29" i="8"/>
  <c r="J30" i="8"/>
  <c r="J31" i="8"/>
  <c r="J32" i="8"/>
  <c r="J33" i="8"/>
  <c r="J34" i="8"/>
  <c r="J35" i="8"/>
  <c r="J23" i="8"/>
  <c r="I24" i="8"/>
  <c r="I25" i="8"/>
  <c r="I26" i="8"/>
  <c r="I27" i="8"/>
  <c r="I28" i="8"/>
  <c r="I29" i="8"/>
  <c r="I30" i="8"/>
  <c r="I31" i="8"/>
  <c r="I32" i="8"/>
  <c r="I33" i="8"/>
  <c r="I34" i="8"/>
  <c r="I35" i="8"/>
  <c r="I23" i="8"/>
  <c r="J11" i="8"/>
  <c r="J12" i="8"/>
  <c r="J13" i="8"/>
  <c r="J14" i="8"/>
  <c r="J15" i="8"/>
  <c r="J16" i="8"/>
  <c r="J17" i="8"/>
  <c r="J18" i="8"/>
  <c r="J19" i="8"/>
  <c r="J10" i="8"/>
  <c r="I11" i="8"/>
  <c r="I12" i="8"/>
  <c r="I13" i="8"/>
  <c r="I14" i="8"/>
  <c r="I15" i="8"/>
  <c r="I16" i="8"/>
  <c r="I17" i="8"/>
  <c r="I18" i="8"/>
  <c r="I19" i="8"/>
  <c r="I10" i="8"/>
</calcChain>
</file>

<file path=xl/sharedStrings.xml><?xml version="1.0" encoding="utf-8"?>
<sst xmlns="http://schemas.openxmlformats.org/spreadsheetml/2006/main" count="1559" uniqueCount="429">
  <si>
    <t>x</t>
  </si>
  <si>
    <t>y</t>
  </si>
  <si>
    <t>Lake Name</t>
  </si>
  <si>
    <t>Capacity</t>
  </si>
  <si>
    <t>capacity reference</t>
  </si>
  <si>
    <t>Navajo Reservoir</t>
  </si>
  <si>
    <t>https://www.usbr.gov/projects/index.php?id=310</t>
  </si>
  <si>
    <t>Blue Mesa Reservoir</t>
  </si>
  <si>
    <t>John Martin Reservoir</t>
  </si>
  <si>
    <t>https://waterdata.usgs.gov/co/nwis/wys_rpt/?site_no=07130000&amp;agency_cd=USGS</t>
  </si>
  <si>
    <t>L:ake Granby</t>
  </si>
  <si>
    <t>https://www.northernwater.org/WaterProjects/LakeGranby.aspx</t>
  </si>
  <si>
    <t>McPhee Reservoir</t>
  </si>
  <si>
    <t>https://www.usbr.gov/projects/index.php?id=153</t>
  </si>
  <si>
    <t>Pueblo Reservoir</t>
  </si>
  <si>
    <t>https://pubs.usgs.gov/wdr/wdr-co-03-1/vol1/html/07099350.2003.sw.html</t>
  </si>
  <si>
    <t>Dillon Reservoir</t>
  </si>
  <si>
    <t>https://www.denverwater.org/your-water/water-supply-and-planning/supply-data-and-reports/reservoir-levels</t>
  </si>
  <si>
    <t>Horsetooth Reservoir</t>
  </si>
  <si>
    <t>https://www.northernwater.org/WaterProjects/HorsetoothReservoir.aspx</t>
  </si>
  <si>
    <t>Green Mountain Reservoir</t>
  </si>
  <si>
    <t>Twin Lakes Reservoir</t>
  </si>
  <si>
    <t>https://www.usbr.gov/projects/index.php?id=305</t>
  </si>
  <si>
    <t>Turquoise Lake</t>
  </si>
  <si>
    <t>https://www.auroragov.org/residents/water/water_system/recreation/turquoise_reservoir</t>
  </si>
  <si>
    <t>Vallecito Reservoir</t>
  </si>
  <si>
    <t>Carter Lake Reservoir</t>
  </si>
  <si>
    <t>Taylor Park Reservoir</t>
  </si>
  <si>
    <t>https://www.usbr.gov/projects/index.php?id=236</t>
  </si>
  <si>
    <t>Ruedi Reservoir</t>
  </si>
  <si>
    <t>Nee Gronda Reservoir</t>
  </si>
  <si>
    <t>https://pubs.usgs.gov/wsp/1838/report.pdf</t>
  </si>
  <si>
    <t>Elevenmile Canyon Reservoir</t>
  </si>
  <si>
    <t>Williams Fork Reservoir</t>
  </si>
  <si>
    <t>Cherry Creek Reservoir</t>
  </si>
  <si>
    <t>Nee Noshe Reservoir</t>
  </si>
  <si>
    <t>Ridgway Reservoir</t>
  </si>
  <si>
    <t>https://www.usbr.gov/projects/pdf.php?id=110</t>
  </si>
  <si>
    <t>Cheesman Lake</t>
  </si>
  <si>
    <t>North Sterling Reservoir</t>
  </si>
  <si>
    <t>https://cpw.state.co.us/placestogo/parks/NorthSterling/Documents/NorthSterlingManagementPlan.pdf</t>
  </si>
  <si>
    <t>Adobe Creek Reservoir</t>
  </si>
  <si>
    <t>Wolford Mountain Reservoir</t>
  </si>
  <si>
    <t>https://www.usbr.gov/gp/ecao/greenmountain_ea.pdf</t>
  </si>
  <si>
    <t>Riverside Reservoir</t>
  </si>
  <si>
    <t>Platoro Reservoir</t>
  </si>
  <si>
    <t>Spinney Mountain Reservoir</t>
  </si>
  <si>
    <t>https://www.auroragov.org/residents/water/water_system/recreation/spinney_mountain_reservoir</t>
  </si>
  <si>
    <t>Boyd Lake</t>
  </si>
  <si>
    <t>Two Buttes Reservoir</t>
  </si>
  <si>
    <t>Santa Maria Reservoir</t>
  </si>
  <si>
    <t>Homestake Reservoir</t>
  </si>
  <si>
    <t>https://www.auroragov.org/residents/water/water_system/recreation/homestake_reservoir</t>
  </si>
  <si>
    <t>Gross Reservoir</t>
  </si>
  <si>
    <t>Lemon Reservoir</t>
  </si>
  <si>
    <t>https://www.usbr.gov/projects/index.php?id=163</t>
  </si>
  <si>
    <t>Continental Reservoir</t>
  </si>
  <si>
    <t>Cucharas Reservoir</t>
  </si>
  <si>
    <t>Groundhog Reservoir</t>
  </si>
  <si>
    <t>Horse Creek Reservoir</t>
  </si>
  <si>
    <t>Lake Meredith</t>
  </si>
  <si>
    <t>Milton Reservoir</t>
  </si>
  <si>
    <t>Prewitt Reservoir</t>
  </si>
  <si>
    <t>Vega Reservoir</t>
  </si>
  <si>
    <t>Rio Grande Reservoir</t>
  </si>
  <si>
    <t>Chatfield Reservoir</t>
  </si>
  <si>
    <t>Grand Lake</t>
  </si>
  <si>
    <t>https://www.northernwater.org/WaterProjects/GrandLake.aspx</t>
  </si>
  <si>
    <t>357700 </t>
  </si>
  <si>
    <t>Sanchez Reservoir</t>
  </si>
  <si>
    <t>Elevation</t>
  </si>
  <si>
    <t>Elevation_f</t>
  </si>
  <si>
    <t>(0,0) reference</t>
  </si>
  <si>
    <t>x_(0,0)</t>
  </si>
  <si>
    <t>y_(0,0)</t>
  </si>
  <si>
    <t>Reservoirs (Targets)</t>
  </si>
  <si>
    <t>Fourteeners (Radars)</t>
  </si>
  <si>
    <t>Mount Elbert</t>
  </si>
  <si>
    <t>Mount Massive</t>
  </si>
  <si>
    <t>Mount Harvard</t>
  </si>
  <si>
    <t>La Plata Peak</t>
  </si>
  <si>
    <t>Blanca Peak</t>
  </si>
  <si>
    <t>Uncompahgre Peak</t>
  </si>
  <si>
    <t>Crestone Peak</t>
  </si>
  <si>
    <t>Mount Lincoln</t>
  </si>
  <si>
    <t>Grays Peak</t>
  </si>
  <si>
    <t>Mount Antero</t>
  </si>
  <si>
    <t>Torreys Peak</t>
  </si>
  <si>
    <t>Quandary Peak</t>
  </si>
  <si>
    <t>Castle Peak</t>
  </si>
  <si>
    <t>Walker Creek Reservoir</t>
  </si>
  <si>
    <t>Bases</t>
  </si>
  <si>
    <t>Home Base</t>
  </si>
  <si>
    <t>Final Base</t>
  </si>
  <si>
    <t>Lake Granby</t>
  </si>
  <si>
    <t>Eleven Mile Canyon Reservoir</t>
  </si>
  <si>
    <t>Mount Evans</t>
  </si>
  <si>
    <t>Longs Peak</t>
  </si>
  <si>
    <t>Mount Wilson</t>
  </si>
  <si>
    <t>Mount Cameron</t>
  </si>
  <si>
    <t>Mount Shavano</t>
  </si>
  <si>
    <t>Mount Belford</t>
  </si>
  <si>
    <t>Mount Princeton</t>
  </si>
  <si>
    <t>Mount Yale</t>
  </si>
  <si>
    <t>W N m</t>
  </si>
  <si>
    <t>12,021,596.59W 4,556,405.80N m</t>
  </si>
  <si>
    <t>rj (radar)</t>
  </si>
  <si>
    <t>P1</t>
  </si>
  <si>
    <t>P2</t>
  </si>
  <si>
    <t>P3</t>
  </si>
  <si>
    <t>P4</t>
  </si>
  <si>
    <t>Information</t>
  </si>
  <si>
    <t>No</t>
  </si>
  <si>
    <t>Name</t>
  </si>
  <si>
    <t>Lake</t>
  </si>
  <si>
    <t>Colorado</t>
  </si>
  <si>
    <t>Chaffee</t>
  </si>
  <si>
    <t>Alamosa, Huerfano, Costilla</t>
  </si>
  <si>
    <t>Hinsdale</t>
  </si>
  <si>
    <t>Saguache</t>
  </si>
  <si>
    <t>Park</t>
  </si>
  <si>
    <t>Clear Creek, Summit</t>
  </si>
  <si>
    <t>Summit</t>
  </si>
  <si>
    <t>Pitkin, Gunnison</t>
  </si>
  <si>
    <t>Clear Creek</t>
  </si>
  <si>
    <t>Boulder</t>
  </si>
  <si>
    <t>Dolores</t>
  </si>
  <si>
    <t>Crestone Needle</t>
  </si>
  <si>
    <t>Saguache, Custer</t>
  </si>
  <si>
    <t>Mount Bross</t>
  </si>
  <si>
    <t>Kit Carson Mountain</t>
  </si>
  <si>
    <t>El Diente Peak</t>
  </si>
  <si>
    <t>Maroon Peak</t>
  </si>
  <si>
    <t>Tabeguache Peak</t>
  </si>
  <si>
    <t>Mount Oxford</t>
  </si>
  <si>
    <t>Mount Sneffels</t>
  </si>
  <si>
    <t>Ouray</t>
  </si>
  <si>
    <t>Mount Democrat</t>
  </si>
  <si>
    <t>Park, Lake</t>
  </si>
  <si>
    <t>Capitol Peak</t>
  </si>
  <si>
    <t>Pitkin</t>
  </si>
  <si>
    <t>Pikes Peak</t>
  </si>
  <si>
    <t>El Paso</t>
  </si>
  <si>
    <t>Snowmass Mountain</t>
  </si>
  <si>
    <t>Mount Eolus</t>
  </si>
  <si>
    <t>La Plata</t>
  </si>
  <si>
    <t>Windom Peak</t>
  </si>
  <si>
    <t>Mount Columbia</t>
  </si>
  <si>
    <t>Missouri Mountain</t>
  </si>
  <si>
    <t>Humboldt Peak</t>
  </si>
  <si>
    <t>Custer</t>
  </si>
  <si>
    <t>Mount Bierstadt</t>
  </si>
  <si>
    <t>Sunlight Peak</t>
  </si>
  <si>
    <t>Handies Peak</t>
  </si>
  <si>
    <t>Culebra Peak</t>
  </si>
  <si>
    <t>Costilla</t>
  </si>
  <si>
    <t>Mount Lindsey</t>
  </si>
  <si>
    <t>Ellingwood Point</t>
  </si>
  <si>
    <t>Alamosa, Huerfano</t>
  </si>
  <si>
    <t>Little Bear Peak</t>
  </si>
  <si>
    <t>Alamosa, Costilla</t>
  </si>
  <si>
    <t>Mount Sherman</t>
  </si>
  <si>
    <t>Lake, Park</t>
  </si>
  <si>
    <t>Redcloud Peak</t>
  </si>
  <si>
    <t>Conundrum Peak</t>
  </si>
  <si>
    <t>Pyramid Peak</t>
  </si>
  <si>
    <t>Wilson Peak</t>
  </si>
  <si>
    <t>San Miguel</t>
  </si>
  <si>
    <t>Wetterhorn Peak</t>
  </si>
  <si>
    <t>Ouray, Hinsdale</t>
  </si>
  <si>
    <t>North Maroon Peak</t>
  </si>
  <si>
    <t>San Luis Peak</t>
  </si>
  <si>
    <t>Mount of the Holy Cross</t>
  </si>
  <si>
    <t>Eagle</t>
  </si>
  <si>
    <t>Huron Peak</t>
  </si>
  <si>
    <t>Sunshine Peak</t>
  </si>
  <si>
    <t>Challanger Point</t>
  </si>
  <si>
    <t xml:space="preserve"> </t>
  </si>
  <si>
    <t>North Eoulus</t>
  </si>
  <si>
    <t xml:space="preserve"> La Plata</t>
  </si>
  <si>
    <t>Colarado</t>
  </si>
  <si>
    <t>Peak Name</t>
  </si>
  <si>
    <t>County Name</t>
  </si>
  <si>
    <t>State</t>
  </si>
  <si>
    <t>Elevation (feet)</t>
  </si>
  <si>
    <t>ID</t>
  </si>
  <si>
    <t>Radar No</t>
  </si>
  <si>
    <t>Target No</t>
  </si>
  <si>
    <t>Run</t>
  </si>
  <si>
    <t>Time 
Limit (h)</t>
  </si>
  <si>
    <t>Radar
Limit (h)</t>
  </si>
  <si>
    <t>Heuristic Obj. Fn.</t>
  </si>
  <si>
    <t>Obj. 
Fn.</t>
  </si>
  <si>
    <t>Best UB</t>
  </si>
  <si>
    <t>Time 
Const.</t>
  </si>
  <si>
    <t>Radar
Const.</t>
  </si>
  <si>
    <t>Optimality 
Gap %</t>
  </si>
  <si>
    <t>Gurobi 
Wall-clock (s)</t>
  </si>
  <si>
    <t>R 
CPU Time (s)</t>
  </si>
  <si>
    <t>MIP - 0% GAP to find optimals</t>
  </si>
  <si>
    <t>MIP -5% GAP</t>
  </si>
  <si>
    <t>UB'</t>
  </si>
  <si>
    <t>Heuristic 
Gap %</t>
  </si>
  <si>
    <t>Hybrid</t>
  </si>
  <si>
    <t>Model Q</t>
  </si>
  <si>
    <t>Hybrid with Performance Guarantee</t>
  </si>
  <si>
    <t>Optimal Sol</t>
  </si>
  <si>
    <t>CPU</t>
  </si>
  <si>
    <t>Comparison of Model S and HAPG</t>
  </si>
  <si>
    <t>Model S</t>
  </si>
  <si>
    <t>Objective S</t>
  </si>
  <si>
    <t>Best UB_S</t>
  </si>
  <si>
    <t>GAP_S</t>
  </si>
  <si>
    <t>PRSH</t>
  </si>
  <si>
    <t>HAPG</t>
  </si>
  <si>
    <t>GAP_H</t>
  </si>
  <si>
    <t>DETAILS OF HAPG</t>
  </si>
  <si>
    <t>GAP_P</t>
  </si>
  <si>
    <t>Total</t>
  </si>
  <si>
    <t>GAP</t>
  </si>
  <si>
    <t>Run No</t>
  </si>
  <si>
    <t>T</t>
  </si>
  <si>
    <t>RDT</t>
  </si>
  <si>
    <t>UB_q</t>
  </si>
  <si>
    <t>UB_s</t>
  </si>
  <si>
    <t>t_sol</t>
  </si>
  <si>
    <t>rdt_sol</t>
  </si>
  <si>
    <t>GAP_prsh</t>
  </si>
  <si>
    <t>GAP_HAPG</t>
  </si>
  <si>
    <t>Gurobi Time</t>
  </si>
  <si>
    <t>Pareto Optimal Set</t>
  </si>
  <si>
    <t>Extreme Sol 1</t>
  </si>
  <si>
    <t>I</t>
  </si>
  <si>
    <t>Result: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</si>
  <si>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</si>
  <si>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</si>
  <si>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</si>
  <si>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</si>
  <si>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</si>
  <si>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</si>
  <si>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</si>
  <si>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</si>
  <si>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</si>
  <si>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</si>
  <si>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</si>
  <si>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</si>
  <si>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</si>
  <si>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</si>
  <si>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</si>
  <si>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</si>
  <si>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</si>
  <si>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</si>
  <si>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</si>
  <si>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</si>
  <si>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</si>
  <si>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x,1,8,1</t>
  </si>
  <si>
    <t>x,2,3,4</t>
  </si>
  <si>
    <t>x,3,9,3</t>
  </si>
  <si>
    <t>x,4,6,1</t>
  </si>
  <si>
    <t>x,5,12,3</t>
  </si>
  <si>
    <t>x,6,2,1</t>
  </si>
  <si>
    <t>x,7,10,3</t>
  </si>
  <si>
    <t>x,8,7,1</t>
  </si>
  <si>
    <t>x,9,5,3</t>
  </si>
  <si>
    <t>x,10,11,1</t>
  </si>
  <si>
    <t>x,11,4,1</t>
  </si>
  <si>
    <t>y22</t>
  </si>
  <si>
    <t>y32</t>
  </si>
  <si>
    <t>y41</t>
  </si>
  <si>
    <t>y53</t>
  </si>
  <si>
    <t>y61</t>
  </si>
  <si>
    <t>y71</t>
  </si>
  <si>
    <t>y81</t>
  </si>
  <si>
    <t>y93</t>
  </si>
  <si>
    <t>y101</t>
  </si>
  <si>
    <t>y111</t>
  </si>
  <si>
    <t>rdt</t>
  </si>
  <si>
    <t>Route</t>
  </si>
  <si>
    <t>Pair Types</t>
  </si>
  <si>
    <t>x,1,3,3</t>
  </si>
  <si>
    <t>x,3,12,3</t>
  </si>
  <si>
    <t>y21</t>
  </si>
  <si>
    <t>y31</t>
  </si>
  <si>
    <t>y51</t>
  </si>
  <si>
    <t>y91</t>
  </si>
  <si>
    <t>Extreme Sol 2-3</t>
  </si>
  <si>
    <t>Solution 428</t>
  </si>
  <si>
    <t>x,2,12,3</t>
  </si>
  <si>
    <t>x,4,2,1</t>
  </si>
  <si>
    <t>x,6,4,1</t>
  </si>
  <si>
    <t>x,7,10,2</t>
  </si>
  <si>
    <t>x,10,6,1</t>
  </si>
  <si>
    <t>x,2,9,3</t>
  </si>
  <si>
    <t>x,3,7,1</t>
  </si>
  <si>
    <t>x,4,11,1</t>
  </si>
  <si>
    <t>x,8,3,1</t>
  </si>
  <si>
    <t>x,9,12,3</t>
  </si>
  <si>
    <t>x,11,2,1</t>
  </si>
  <si>
    <t>y92</t>
  </si>
  <si>
    <t>x,3,5,1</t>
  </si>
  <si>
    <t>x,4,9,2</t>
  </si>
  <si>
    <t>x,5,12,1</t>
  </si>
  <si>
    <t>x,6,11,1</t>
  </si>
  <si>
    <t>x,9,3,3</t>
  </si>
  <si>
    <t>guzel rota</t>
  </si>
  <si>
    <t>PRSH CPU</t>
  </si>
  <si>
    <t>Model Q CPU</t>
  </si>
  <si>
    <t>Model S CPU</t>
  </si>
  <si>
    <t>Total CPU</t>
  </si>
  <si>
    <t>Z_Q</t>
  </si>
  <si>
    <t>Z_S</t>
  </si>
  <si>
    <t>I13</t>
  </si>
  <si>
    <t>I14</t>
  </si>
  <si>
    <t>I15</t>
  </si>
  <si>
    <t>I16</t>
  </si>
  <si>
    <t>I17</t>
  </si>
  <si>
    <t>I18</t>
  </si>
  <si>
    <t>t13</t>
  </si>
  <si>
    <t>t14</t>
  </si>
  <si>
    <t>t15</t>
  </si>
  <si>
    <t>t16</t>
  </si>
  <si>
    <t>t17</t>
  </si>
  <si>
    <t>t18</t>
  </si>
  <si>
    <t>t19</t>
  </si>
  <si>
    <t>x,1,10,3</t>
  </si>
  <si>
    <t>x,3,18,1</t>
  </si>
  <si>
    <t>x,5,3,1</t>
  </si>
  <si>
    <t>x,7,17,1</t>
  </si>
  <si>
    <t>x,9,14,3</t>
  </si>
  <si>
    <t>x,13,19,1</t>
  </si>
  <si>
    <t>x,14,13,1</t>
  </si>
  <si>
    <t>x,15,7,2</t>
  </si>
  <si>
    <t>x,16,15,1</t>
  </si>
  <si>
    <t>x,17,5,1</t>
  </si>
  <si>
    <t>x,18,9,3</t>
  </si>
  <si>
    <t>y33</t>
  </si>
  <si>
    <t>y72</t>
  </si>
  <si>
    <t>y121</t>
  </si>
  <si>
    <t>y134</t>
  </si>
  <si>
    <t>y143</t>
  </si>
  <si>
    <t>y151</t>
  </si>
  <si>
    <t>y161</t>
  </si>
  <si>
    <t>y172</t>
  </si>
  <si>
    <t>y183</t>
  </si>
  <si>
    <t>x,1,18,2</t>
  </si>
  <si>
    <t>x,7,9,1</t>
  </si>
  <si>
    <t>x,9,10,1</t>
  </si>
  <si>
    <t>x,11,15,1</t>
  </si>
  <si>
    <t>x,13,14,1</t>
  </si>
  <si>
    <t>x,14,19,1</t>
  </si>
  <si>
    <t>x,15,16,1</t>
  </si>
  <si>
    <t>x,16,13,4</t>
  </si>
  <si>
    <t>x,18,8,1</t>
  </si>
  <si>
    <t>y132</t>
  </si>
  <si>
    <t>y142</t>
  </si>
  <si>
    <t>y152</t>
  </si>
  <si>
    <t>y162</t>
  </si>
  <si>
    <t>y171</t>
  </si>
  <si>
    <t>y181</t>
  </si>
  <si>
    <t>I12</t>
  </si>
  <si>
    <t>x,1,12,1</t>
  </si>
  <si>
    <t>x,7,13,1</t>
  </si>
  <si>
    <t>x,9,8,2</t>
  </si>
  <si>
    <t>x,11,15,2</t>
  </si>
  <si>
    <t>x,12,10,2</t>
  </si>
  <si>
    <t>x,16,4,2</t>
  </si>
  <si>
    <t>y42</t>
  </si>
  <si>
    <t>y82</t>
  </si>
  <si>
    <t>y133</t>
  </si>
  <si>
    <t>dev.</t>
  </si>
  <si>
    <t>UB_S</t>
  </si>
  <si>
    <t>-</t>
  </si>
  <si>
    <t>dev</t>
  </si>
  <si>
    <t>Capacity (acre-feet)</t>
  </si>
  <si>
    <t>Reference</t>
  </si>
  <si>
    <t>mean I</t>
  </si>
  <si>
    <t>detect_rate</t>
  </si>
  <si>
    <t>Range</t>
  </si>
  <si>
    <t>Max</t>
  </si>
  <si>
    <t>Min</t>
  </si>
  <si>
    <t>Desired Min</t>
  </si>
  <si>
    <t>Desired Max</t>
  </si>
  <si>
    <t>Desired Rang</t>
  </si>
  <si>
    <t>Information Probability</t>
  </si>
  <si>
    <t>[</t>
  </si>
  <si>
    <t>1]</t>
  </si>
  <si>
    <t>2]</t>
  </si>
  <si>
    <t>3]</t>
  </si>
  <si>
    <t>4]</t>
  </si>
  <si>
    <t>5]</t>
  </si>
  <si>
    <t>6]</t>
  </si>
  <si>
    <t>7]</t>
  </si>
  <si>
    <t>8]</t>
  </si>
  <si>
    <t>9]</t>
  </si>
  <si>
    <t>10]</t>
  </si>
  <si>
    <t>11]</t>
  </si>
  <si>
    <t>[1</t>
  </si>
  <si>
    <t>]</t>
  </si>
  <si>
    <t>12]</t>
  </si>
  <si>
    <t>13]</t>
  </si>
  <si>
    <t>14]</t>
  </si>
  <si>
    <t>15]</t>
  </si>
  <si>
    <t>16]</t>
  </si>
  <si>
    <t>17]</t>
  </si>
  <si>
    <t>18]</t>
  </si>
  <si>
    <t>19]</t>
  </si>
  <si>
    <t>20]</t>
  </si>
  <si>
    <t>21]</t>
  </si>
  <si>
    <t>22]</t>
  </si>
  <si>
    <t>23]</t>
  </si>
  <si>
    <t>24]</t>
  </si>
  <si>
    <t>25]</t>
  </si>
  <si>
    <t>26]</t>
  </si>
  <si>
    <t>27]</t>
  </si>
  <si>
    <t>28]</t>
  </si>
  <si>
    <t>29]</t>
  </si>
  <si>
    <t>30]</t>
  </si>
  <si>
    <t>31]</t>
  </si>
  <si>
    <t>min</t>
  </si>
  <si>
    <t>max</t>
  </si>
  <si>
    <t>range</t>
  </si>
  <si>
    <t>range2</t>
  </si>
  <si>
    <t>mean I 0.25-1</t>
  </si>
  <si>
    <t>mean I 0-1</t>
  </si>
  <si>
    <t>detection I 0-1</t>
  </si>
  <si>
    <t>detection 0.02,0.5</t>
  </si>
  <si>
    <t>Normalized Capacity 20-50</t>
  </si>
  <si>
    <t>Normalized Capacity 0.5 -1</t>
  </si>
  <si>
    <t>Search Region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</si>
</sst>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%"/>
    <numFmt numFmtId="166" formatCode="#,##0.000"/>
    <numFmt numFmtId="167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Lucida Console"/>
      <family val="3"/>
    </font>
    <font>
      <sz val="10"/>
      <color rgb="FF242729"/>
      <name val="Consolas"/>
      <family val="3"/>
    </font>
    <font>
      <sz val="12"/>
      <color rgb="FF000000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2">
    <xf numFmtId="0" fontId="0" fillId="0" borderId="0" xfId="0"/>
    <xf numFmtId="0" fontId="2" fillId="0" borderId="0" xfId="1"/>
    <xf numFmtId="0" fontId="1" fillId="0" borderId="0" xfId="0" applyFont="1" applyAlignment="1">
      <alignment horizontal="left"/>
    </xf>
    <xf numFmtId="0" fontId="2" fillId="0" borderId="0" xfId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0" xfId="0" applyFont="1" applyFill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2" borderId="4" xfId="0" applyNumberForma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 vertical="center"/>
    </xf>
    <xf numFmtId="0" fontId="0" fillId="2" borderId="5" xfId="0" applyFill="1" applyBorder="1"/>
    <xf numFmtId="10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 vertical="center"/>
    </xf>
    <xf numFmtId="0" fontId="0" fillId="2" borderId="0" xfId="0" applyFill="1" applyBorder="1"/>
    <xf numFmtId="10" fontId="0" fillId="2" borderId="0" xfId="0" applyNumberFormat="1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 vertical="center"/>
    </xf>
    <xf numFmtId="0" fontId="0" fillId="2" borderId="10" xfId="0" applyNumberForma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 vertical="center"/>
    </xf>
    <xf numFmtId="0" fontId="0" fillId="2" borderId="10" xfId="0" applyFill="1" applyBorder="1"/>
    <xf numFmtId="10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/>
    </xf>
    <xf numFmtId="0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0" fontId="0" fillId="2" borderId="5" xfId="0" applyNumberFormat="1" applyFill="1" applyBorder="1" applyAlignment="1">
      <alignment horizontal="center"/>
    </xf>
    <xf numFmtId="0" fontId="0" fillId="2" borderId="7" xfId="0" applyNumberFormat="1" applyFill="1" applyBorder="1" applyAlignment="1">
      <alignment horizontal="center"/>
    </xf>
    <xf numFmtId="0" fontId="0" fillId="2" borderId="0" xfId="0" applyNumberForma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0" fontId="0" fillId="2" borderId="0" xfId="0" applyNumberFormat="1" applyFill="1" applyBorder="1" applyAlignment="1">
      <alignment horizont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0" fillId="0" borderId="12" xfId="0" applyBorder="1"/>
    <xf numFmtId="165" fontId="0" fillId="2" borderId="5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165" fontId="0" fillId="2" borderId="0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165" fontId="0" fillId="2" borderId="10" xfId="0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1" fillId="0" borderId="12" xfId="0" applyFont="1" applyBorder="1"/>
    <xf numFmtId="0" fontId="1" fillId="0" borderId="0" xfId="0" applyFont="1" applyFill="1" applyBorder="1" applyAlignment="1">
      <alignment horizontal="center" vertical="center" wrapText="1"/>
    </xf>
    <xf numFmtId="2" fontId="0" fillId="0" borderId="0" xfId="0" applyNumberFormat="1"/>
    <xf numFmtId="11" fontId="0" fillId="0" borderId="0" xfId="0" applyNumberFormat="1"/>
    <xf numFmtId="0" fontId="0" fillId="0" borderId="0" xfId="0" applyNumberFormat="1" applyBorder="1"/>
    <xf numFmtId="0" fontId="1" fillId="0" borderId="0" xfId="0" applyNumberFormat="1" applyFont="1" applyBorder="1" applyAlignment="1">
      <alignment horizontal="right"/>
    </xf>
    <xf numFmtId="0" fontId="1" fillId="0" borderId="0" xfId="0" applyNumberFormat="1" applyFont="1" applyBorder="1" applyAlignment="1">
      <alignment horizontal="right" vertical="center"/>
    </xf>
    <xf numFmtId="0" fontId="1" fillId="0" borderId="0" xfId="0" applyNumberFormat="1" applyFont="1" applyFill="1" applyBorder="1" applyAlignment="1">
      <alignment horizontal="right"/>
    </xf>
    <xf numFmtId="10" fontId="0" fillId="0" borderId="0" xfId="0" applyNumberFormat="1"/>
    <xf numFmtId="10" fontId="0" fillId="0" borderId="0" xfId="0" applyNumberFormat="1" applyBorder="1"/>
    <xf numFmtId="0" fontId="1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2" borderId="6" xfId="0" applyFill="1" applyBorder="1"/>
    <xf numFmtId="0" fontId="0" fillId="2" borderId="8" xfId="0" applyFill="1" applyBorder="1"/>
    <xf numFmtId="0" fontId="0" fillId="2" borderId="11" xfId="0" applyFill="1" applyBorder="1"/>
    <xf numFmtId="164" fontId="0" fillId="2" borderId="6" xfId="0" applyNumberFormat="1" applyFill="1" applyBorder="1"/>
    <xf numFmtId="165" fontId="0" fillId="2" borderId="10" xfId="0" applyNumberFormat="1" applyFill="1" applyBorder="1" applyAlignment="1">
      <alignment horizontal="center"/>
    </xf>
    <xf numFmtId="16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3" borderId="0" xfId="0" applyFill="1"/>
    <xf numFmtId="0" fontId="0" fillId="5" borderId="0" xfId="0" applyFill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11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/>
    </xf>
    <xf numFmtId="0" fontId="1" fillId="0" borderId="14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/>
    <xf numFmtId="0" fontId="0" fillId="0" borderId="14" xfId="0" applyBorder="1"/>
    <xf numFmtId="4" fontId="0" fillId="2" borderId="8" xfId="0" applyNumberFormat="1" applyFill="1" applyBorder="1" applyAlignment="1">
      <alignment horizontal="center" vertical="center"/>
    </xf>
    <xf numFmtId="4" fontId="0" fillId="2" borderId="8" xfId="0" applyNumberFormat="1" applyFill="1" applyBorder="1" applyAlignment="1">
      <alignment horizontal="center"/>
    </xf>
    <xf numFmtId="4" fontId="0" fillId="2" borderId="11" xfId="0" applyNumberFormat="1" applyFill="1" applyBorder="1" applyAlignment="1">
      <alignment horizontal="center" vertical="center"/>
    </xf>
    <xf numFmtId="4" fontId="0" fillId="2" borderId="0" xfId="0" applyNumberFormat="1" applyFill="1" applyBorder="1" applyAlignment="1">
      <alignment horizontal="center" vertical="center"/>
    </xf>
    <xf numFmtId="4" fontId="0" fillId="2" borderId="0" xfId="0" applyNumberFormat="1" applyFill="1" applyBorder="1" applyAlignment="1">
      <alignment horizontal="center"/>
    </xf>
    <xf numFmtId="4" fontId="0" fillId="2" borderId="10" xfId="0" applyNumberFormat="1" applyFill="1" applyBorder="1" applyAlignment="1">
      <alignment horizontal="center" vertical="center"/>
    </xf>
    <xf numFmtId="4" fontId="0" fillId="0" borderId="0" xfId="0" applyNumberFormat="1"/>
    <xf numFmtId="0" fontId="1" fillId="0" borderId="0" xfId="0" applyFont="1" applyAlignment="1">
      <alignment horizontal="center"/>
    </xf>
    <xf numFmtId="3" fontId="0" fillId="0" borderId="0" xfId="0" applyNumberFormat="1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5" fillId="6" borderId="0" xfId="0" applyFont="1" applyFill="1" applyAlignment="1">
      <alignment vertical="center"/>
    </xf>
    <xf numFmtId="0" fontId="0" fillId="0" borderId="0" xfId="0" applyFont="1" applyAlignment="1">
      <alignment horizontal="right"/>
    </xf>
    <xf numFmtId="3" fontId="0" fillId="0" borderId="0" xfId="0" applyNumberFormat="1"/>
    <xf numFmtId="166" fontId="0" fillId="0" borderId="0" xfId="0" applyNumberFormat="1" applyFont="1" applyAlignment="1">
      <alignment horizontal="left"/>
    </xf>
    <xf numFmtId="167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13" xfId="0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510540</xdr:colOff>
      <xdr:row>2</xdr:row>
      <xdr:rowOff>107027</xdr:rowOff>
    </xdr:from>
    <xdr:to>
      <xdr:col>7</xdr:col>
      <xdr:colOff>464820</xdr:colOff>
      <xdr:row>33</xdr:row>
      <xdr:rowOff>68580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0F3799D-1D49-4D96-AEDA-03C24550CEAF}"/>
            </a:ext>
          </a:extLst>
        </xdr:cNvPr>
        <xdr:cNvSpPr txBox="1"/>
      </xdr:nvSpPr>
      <xdr:spPr>
        <a:xfrm>
          <a:off x="1120140" y="472787"/>
          <a:ext cx="3611880" cy="5630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Water Reservoirs</a:t>
          </a:r>
          <a:r>
            <a:rPr lang="en-US" sz="1100" u="sng" baseline="0"/>
            <a:t> (Targets)</a:t>
          </a:r>
        </a:p>
        <a:p>
          <a:r>
            <a:rPr lang="en-US" sz="1100"/>
            <a:t>- Elevation</a:t>
          </a:r>
          <a:r>
            <a:rPr lang="en-US" sz="1100" baseline="0"/>
            <a:t> &gt; 9000 feet ---&gt; 10 targets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-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Elevation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&gt; 7500 feet ---&gt; 23 targets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Fourteeners </a:t>
          </a:r>
          <a:r>
            <a:rPr lang="en-US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(Radars)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Elevation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&gt; 14270 feet ---&gt; 13 radars (some will be merged)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Elevation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&gt; 14200 feet ---&gt; 21 radars (some will be merged)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 b="1" u="sng"/>
            <a:t>Small</a:t>
          </a:r>
          <a:r>
            <a:rPr lang="en-US" sz="1100" b="1" u="sng" baseline="0"/>
            <a:t> Size Problem</a:t>
          </a:r>
        </a:p>
        <a:p>
          <a:endParaRPr lang="en-US" sz="1100" u="sng" baseline="0"/>
        </a:p>
        <a:p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Water Reservoirs</a:t>
          </a:r>
          <a:r>
            <a:rPr lang="en-US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(Targets)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Elevation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&gt; 9000 feet ---&gt; 10 targets</a:t>
          </a: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Fourteeners </a:t>
          </a:r>
          <a:r>
            <a:rPr lang="en-US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(Radars)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Elevation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&gt; 14270 feet ---&gt; 13 radars (some will be merged)</a:t>
          </a:r>
          <a:endParaRPr lang="en-US">
            <a:effectLst/>
          </a:endParaRPr>
        </a:p>
        <a:p>
          <a:endParaRPr lang="en-US">
            <a:effectLst/>
          </a:endParaRPr>
        </a:p>
        <a:p>
          <a:endParaRPr lang="en-US">
            <a:effectLst/>
          </a:endParaRPr>
        </a:p>
        <a:p>
          <a:endParaRPr lang="en-US">
            <a:effectLst/>
          </a:endParaRPr>
        </a:p>
        <a:p>
          <a:r>
            <a:rPr lang="en-US" sz="1100" b="1" u="sng"/>
            <a:t>Large Size Problem</a:t>
          </a:r>
        </a:p>
        <a:p>
          <a:endParaRPr lang="en-US" sz="1100" b="1" u="sng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Water Reservoirs</a:t>
          </a:r>
          <a:r>
            <a:rPr lang="en-US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(Targets)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Elevation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&gt; 8000 feet ---&gt; 17 targets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Fourteeners </a:t>
          </a:r>
          <a:r>
            <a:rPr lang="en-US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(Radars)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Elevation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&gt; 14200 feet ---&gt; 21 radars (some will be merged)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 b="1" u="sng"/>
        </a:p>
        <a:p>
          <a:endParaRPr lang="en-US" sz="1100" b="1" u="sng"/>
        </a:p>
        <a:p>
          <a:endParaRPr lang="en-US" sz="1100" b="1" u="sng"/>
        </a:p>
        <a:p>
          <a:endParaRPr lang="en-US" sz="1100" b="1" u="sng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pubs.usgs.gov/wsp/1838/report.pdf" TargetMode="External"/><Relationship Id="rId21" Type="http://schemas.openxmlformats.org/officeDocument/2006/relationships/hyperlink" Target="https://pubs.usgs.gov/wsp/1838/report.pdf" TargetMode="External"/><Relationship Id="rId42" Type="http://schemas.openxmlformats.org/officeDocument/2006/relationships/hyperlink" Target="https://www.northernwater.org/WaterProjects/HorsetoothReservoir.aspx" TargetMode="External"/><Relationship Id="rId47" Type="http://schemas.openxmlformats.org/officeDocument/2006/relationships/hyperlink" Target="https://pubs.usgs.gov/wsp/1838/report.pdf" TargetMode="External"/><Relationship Id="rId63" Type="http://schemas.openxmlformats.org/officeDocument/2006/relationships/hyperlink" Target="https://pubs.usgs.gov/wsp/1838/report.pdf" TargetMode="External"/><Relationship Id="rId68" Type="http://schemas.openxmlformats.org/officeDocument/2006/relationships/hyperlink" Target="https://www.denverwater.org/your-water/water-supply-and-planning/supply-data-and-reports/reservoir-levels" TargetMode="External"/><Relationship Id="rId16" Type="http://schemas.openxmlformats.org/officeDocument/2006/relationships/hyperlink" Target="https://pubs.usgs.gov/wsp/1838/report.pdf" TargetMode="External"/><Relationship Id="rId11" Type="http://schemas.openxmlformats.org/officeDocument/2006/relationships/hyperlink" Target="https://pubs.usgs.gov/wsp/1838/report.pdf" TargetMode="External"/><Relationship Id="rId24" Type="http://schemas.openxmlformats.org/officeDocument/2006/relationships/hyperlink" Target="https://pubs.usgs.gov/wsp/1838/report.pdf" TargetMode="External"/><Relationship Id="rId32" Type="http://schemas.openxmlformats.org/officeDocument/2006/relationships/hyperlink" Target="https://pubs.usgs.gov/wsp/1838/report.pdf" TargetMode="External"/><Relationship Id="rId37" Type="http://schemas.openxmlformats.org/officeDocument/2006/relationships/hyperlink" Target="https://waterdata.usgs.gov/co/nwis/wys_rpt/?site_no=07130000&amp;agency_cd=USGS" TargetMode="External"/><Relationship Id="rId40" Type="http://schemas.openxmlformats.org/officeDocument/2006/relationships/hyperlink" Target="https://pubs.usgs.gov/wdr/wdr-co-03-1/vol1/html/07099350.2003.sw.html" TargetMode="External"/><Relationship Id="rId45" Type="http://schemas.openxmlformats.org/officeDocument/2006/relationships/hyperlink" Target="https://www.usbr.gov/projects/index.php?id=236" TargetMode="External"/><Relationship Id="rId53" Type="http://schemas.openxmlformats.org/officeDocument/2006/relationships/hyperlink" Target="https://pubs.usgs.gov/wsp/1838/report.pdf" TargetMode="External"/><Relationship Id="rId58" Type="http://schemas.openxmlformats.org/officeDocument/2006/relationships/hyperlink" Target="https://pubs.usgs.gov/wsp/1838/report.pdf" TargetMode="External"/><Relationship Id="rId66" Type="http://schemas.openxmlformats.org/officeDocument/2006/relationships/hyperlink" Target="https://pubs.usgs.gov/wsp/1838/report.pdf" TargetMode="External"/><Relationship Id="rId74" Type="http://schemas.openxmlformats.org/officeDocument/2006/relationships/hyperlink" Target="https://pubs.usgs.gov/wsp/1838/report.pdf" TargetMode="External"/><Relationship Id="rId5" Type="http://schemas.openxmlformats.org/officeDocument/2006/relationships/hyperlink" Target="https://pubs.usgs.gov/wdr/wdr-co-03-1/vol1/html/07099350.2003.sw.html" TargetMode="External"/><Relationship Id="rId61" Type="http://schemas.openxmlformats.org/officeDocument/2006/relationships/hyperlink" Target="https://pubs.usgs.gov/wsp/1838/report.pdf" TargetMode="External"/><Relationship Id="rId19" Type="http://schemas.openxmlformats.org/officeDocument/2006/relationships/hyperlink" Target="https://www.usbr.gov/gp/ecao/greenmountain_ea.pdf" TargetMode="External"/><Relationship Id="rId14" Type="http://schemas.openxmlformats.org/officeDocument/2006/relationships/hyperlink" Target="https://pubs.usgs.gov/wsp/1838/report.pdf" TargetMode="External"/><Relationship Id="rId22" Type="http://schemas.openxmlformats.org/officeDocument/2006/relationships/hyperlink" Target="https://www.auroragov.org/residents/water/water_system/recreation/spinney_mountain_reservoir" TargetMode="External"/><Relationship Id="rId27" Type="http://schemas.openxmlformats.org/officeDocument/2006/relationships/hyperlink" Target="https://www.auroragov.org/residents/water/water_system/recreation/homestake_reservoir" TargetMode="External"/><Relationship Id="rId30" Type="http://schemas.openxmlformats.org/officeDocument/2006/relationships/hyperlink" Target="https://pubs.usgs.gov/wsp/1838/report.pdf" TargetMode="External"/><Relationship Id="rId35" Type="http://schemas.openxmlformats.org/officeDocument/2006/relationships/hyperlink" Target="https://pubs.usgs.gov/wsp/1838/report.pdf" TargetMode="External"/><Relationship Id="rId43" Type="http://schemas.openxmlformats.org/officeDocument/2006/relationships/hyperlink" Target="https://www.usbr.gov/projects/index.php?id=305" TargetMode="External"/><Relationship Id="rId48" Type="http://schemas.openxmlformats.org/officeDocument/2006/relationships/hyperlink" Target="https://pubs.usgs.gov/wsp/1838/report.pdf" TargetMode="External"/><Relationship Id="rId56" Type="http://schemas.openxmlformats.org/officeDocument/2006/relationships/hyperlink" Target="https://pubs.usgs.gov/wsp/1838/report.pdf" TargetMode="External"/><Relationship Id="rId64" Type="http://schemas.openxmlformats.org/officeDocument/2006/relationships/hyperlink" Target="https://www.usbr.gov/projects/index.php?id=163" TargetMode="External"/><Relationship Id="rId69" Type="http://schemas.openxmlformats.org/officeDocument/2006/relationships/hyperlink" Target="https://www.northernwater.org/WaterProjects/GrandLake.aspx" TargetMode="External"/><Relationship Id="rId77" Type="http://schemas.openxmlformats.org/officeDocument/2006/relationships/printerSettings" Target="../printerSettings/printerSettings3.bin"/><Relationship Id="rId8" Type="http://schemas.openxmlformats.org/officeDocument/2006/relationships/hyperlink" Target="https://www.usbr.gov/projects/index.php?id=305" TargetMode="External"/><Relationship Id="rId51" Type="http://schemas.openxmlformats.org/officeDocument/2006/relationships/hyperlink" Target="https://pubs.usgs.gov/wsp/1838/report.pdf" TargetMode="External"/><Relationship Id="rId72" Type="http://schemas.openxmlformats.org/officeDocument/2006/relationships/hyperlink" Target="https://pubs.usgs.gov/wsp/1838/report.pdf" TargetMode="External"/><Relationship Id="rId3" Type="http://schemas.openxmlformats.org/officeDocument/2006/relationships/hyperlink" Target="https://www.northernwater.org/WaterProjects/LakeGranby.aspx" TargetMode="External"/><Relationship Id="rId12" Type="http://schemas.openxmlformats.org/officeDocument/2006/relationships/hyperlink" Target="https://pubs.usgs.gov/wsp/1838/report.pdf" TargetMode="External"/><Relationship Id="rId17" Type="http://schemas.openxmlformats.org/officeDocument/2006/relationships/hyperlink" Target="https://cpw.state.co.us/placestogo/parks/NorthSterling/Documents/NorthSterlingManagementPlan.pdf" TargetMode="External"/><Relationship Id="rId25" Type="http://schemas.openxmlformats.org/officeDocument/2006/relationships/hyperlink" Target="https://pubs.usgs.gov/wsp/1838/report.pdf" TargetMode="External"/><Relationship Id="rId33" Type="http://schemas.openxmlformats.org/officeDocument/2006/relationships/hyperlink" Target="https://www.denverwater.org/your-water/water-supply-and-planning/supply-data-and-reports/reservoir-levels" TargetMode="External"/><Relationship Id="rId38" Type="http://schemas.openxmlformats.org/officeDocument/2006/relationships/hyperlink" Target="https://www.northernwater.org/WaterProjects/LakeGranby.aspx" TargetMode="External"/><Relationship Id="rId46" Type="http://schemas.openxmlformats.org/officeDocument/2006/relationships/hyperlink" Target="https://pubs.usgs.gov/wsp/1838/report.pdf" TargetMode="External"/><Relationship Id="rId59" Type="http://schemas.openxmlformats.org/officeDocument/2006/relationships/hyperlink" Target="https://pubs.usgs.gov/wsp/1838/report.pdf" TargetMode="External"/><Relationship Id="rId67" Type="http://schemas.openxmlformats.org/officeDocument/2006/relationships/hyperlink" Target="https://pubs.usgs.gov/wsp/1838/report.pdf" TargetMode="External"/><Relationship Id="rId20" Type="http://schemas.openxmlformats.org/officeDocument/2006/relationships/hyperlink" Target="https://pubs.usgs.gov/wsp/1838/report.pdf" TargetMode="External"/><Relationship Id="rId41" Type="http://schemas.openxmlformats.org/officeDocument/2006/relationships/hyperlink" Target="https://www.denverwater.org/your-water/water-supply-and-planning/supply-data-and-reports/reservoir-levels" TargetMode="External"/><Relationship Id="rId54" Type="http://schemas.openxmlformats.org/officeDocument/2006/relationships/hyperlink" Target="https://www.usbr.gov/gp/ecao/greenmountain_ea.pdf" TargetMode="External"/><Relationship Id="rId62" Type="http://schemas.openxmlformats.org/officeDocument/2006/relationships/hyperlink" Target="https://www.auroragov.org/residents/water/water_system/recreation/homestake_reservoir" TargetMode="External"/><Relationship Id="rId70" Type="http://schemas.openxmlformats.org/officeDocument/2006/relationships/hyperlink" Target="https://pubs.usgs.gov/wsp/1838/report.pdf" TargetMode="External"/><Relationship Id="rId75" Type="http://schemas.openxmlformats.org/officeDocument/2006/relationships/hyperlink" Target="https://pubs.usgs.gov/wsp/1838/report.pdf" TargetMode="External"/><Relationship Id="rId1" Type="http://schemas.openxmlformats.org/officeDocument/2006/relationships/hyperlink" Target="https://www.usbr.gov/projects/index.php?id=310" TargetMode="External"/><Relationship Id="rId6" Type="http://schemas.openxmlformats.org/officeDocument/2006/relationships/hyperlink" Target="https://www.denverwater.org/your-water/water-supply-and-planning/supply-data-and-reports/reservoir-levels" TargetMode="External"/><Relationship Id="rId15" Type="http://schemas.openxmlformats.org/officeDocument/2006/relationships/hyperlink" Target="https://www.usbr.gov/projects/pdf.php?id=110" TargetMode="External"/><Relationship Id="rId23" Type="http://schemas.openxmlformats.org/officeDocument/2006/relationships/hyperlink" Target="https://pubs.usgs.gov/wsp/1838/report.pdf" TargetMode="External"/><Relationship Id="rId28" Type="http://schemas.openxmlformats.org/officeDocument/2006/relationships/hyperlink" Target="https://pubs.usgs.gov/wsp/1838/report.pdf" TargetMode="External"/><Relationship Id="rId36" Type="http://schemas.openxmlformats.org/officeDocument/2006/relationships/hyperlink" Target="https://www.usbr.gov/projects/index.php?id=310" TargetMode="External"/><Relationship Id="rId49" Type="http://schemas.openxmlformats.org/officeDocument/2006/relationships/hyperlink" Target="https://pubs.usgs.gov/wsp/1838/report.pdf" TargetMode="External"/><Relationship Id="rId57" Type="http://schemas.openxmlformats.org/officeDocument/2006/relationships/hyperlink" Target="https://www.auroragov.org/residents/water/water_system/recreation/spinney_mountain_reservoir" TargetMode="External"/><Relationship Id="rId10" Type="http://schemas.openxmlformats.org/officeDocument/2006/relationships/hyperlink" Target="https://www.usbr.gov/projects/index.php?id=236" TargetMode="External"/><Relationship Id="rId31" Type="http://schemas.openxmlformats.org/officeDocument/2006/relationships/hyperlink" Target="https://pubs.usgs.gov/wsp/1838/report.pdf" TargetMode="External"/><Relationship Id="rId44" Type="http://schemas.openxmlformats.org/officeDocument/2006/relationships/hyperlink" Target="https://www.auroragov.org/residents/water/water_system/recreation/turquoise_reservoir" TargetMode="External"/><Relationship Id="rId52" Type="http://schemas.openxmlformats.org/officeDocument/2006/relationships/hyperlink" Target="https://cpw.state.co.us/placestogo/parks/NorthSterling/Documents/NorthSterlingManagementPlan.pdf" TargetMode="External"/><Relationship Id="rId60" Type="http://schemas.openxmlformats.org/officeDocument/2006/relationships/hyperlink" Target="https://pubs.usgs.gov/wsp/1838/report.pdf" TargetMode="External"/><Relationship Id="rId65" Type="http://schemas.openxmlformats.org/officeDocument/2006/relationships/hyperlink" Target="https://pubs.usgs.gov/wsp/1838/report.pdf" TargetMode="External"/><Relationship Id="rId73" Type="http://schemas.openxmlformats.org/officeDocument/2006/relationships/hyperlink" Target="https://pubs.usgs.gov/wsp/1838/report.pdf" TargetMode="External"/><Relationship Id="rId4" Type="http://schemas.openxmlformats.org/officeDocument/2006/relationships/hyperlink" Target="https://www.usbr.gov/projects/index.php?id=153" TargetMode="External"/><Relationship Id="rId9" Type="http://schemas.openxmlformats.org/officeDocument/2006/relationships/hyperlink" Target="https://www.auroragov.org/residents/water/water_system/recreation/turquoise_reservoir" TargetMode="External"/><Relationship Id="rId13" Type="http://schemas.openxmlformats.org/officeDocument/2006/relationships/hyperlink" Target="https://pubs.usgs.gov/wsp/1838/report.pdf" TargetMode="External"/><Relationship Id="rId18" Type="http://schemas.openxmlformats.org/officeDocument/2006/relationships/hyperlink" Target="https://pubs.usgs.gov/wsp/1838/report.pdf" TargetMode="External"/><Relationship Id="rId39" Type="http://schemas.openxmlformats.org/officeDocument/2006/relationships/hyperlink" Target="https://www.usbr.gov/projects/index.php?id=153" TargetMode="External"/><Relationship Id="rId34" Type="http://schemas.openxmlformats.org/officeDocument/2006/relationships/hyperlink" Target="https://www.northernwater.org/WaterProjects/GrandLake.aspx" TargetMode="External"/><Relationship Id="rId50" Type="http://schemas.openxmlformats.org/officeDocument/2006/relationships/hyperlink" Target="https://www.usbr.gov/projects/pdf.php?id=110" TargetMode="External"/><Relationship Id="rId55" Type="http://schemas.openxmlformats.org/officeDocument/2006/relationships/hyperlink" Target="https://pubs.usgs.gov/wsp/1838/report.pdf" TargetMode="External"/><Relationship Id="rId76" Type="http://schemas.openxmlformats.org/officeDocument/2006/relationships/hyperlink" Target="https://pubs.usgs.gov/wsp/1838/report.pdf" TargetMode="External"/><Relationship Id="rId7" Type="http://schemas.openxmlformats.org/officeDocument/2006/relationships/hyperlink" Target="https://www.northernwater.org/WaterProjects/HorsetoothReservoir.aspx" TargetMode="External"/><Relationship Id="rId71" Type="http://schemas.openxmlformats.org/officeDocument/2006/relationships/hyperlink" Target="https://pubs.usgs.gov/wsp/1838/report.pdf" TargetMode="External"/><Relationship Id="rId2" Type="http://schemas.openxmlformats.org/officeDocument/2006/relationships/hyperlink" Target="https://waterdata.usgs.gov/co/nwis/wys_rpt/?site_no=07130000&amp;agency_cd=USGS" TargetMode="External"/><Relationship Id="rId29" Type="http://schemas.openxmlformats.org/officeDocument/2006/relationships/hyperlink" Target="https://www.usbr.gov/projects/index.php?id=16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8268E-9C52-4423-8B71-4190FA9ED4F1}">
  <dimension ref="A1:AN83"/>
  <sheetViews>
    <sheetView tabSelected="1" topLeftCell="A7" zoomScale="85" zoomScaleNormal="85" workbookViewId="0">
      <selection activeCell="D11" sqref="D11:D38"/>
    </sheetView>
  </sheetViews>
  <sheetFormatPr defaultRowHeight="15" x14ac:dyDescent="0.25"/>
  <cols>
    <col min="2" max="2" width="27.85546875" bestFit="1" customWidth="1"/>
    <col min="3" max="3" width="20" bestFit="1" customWidth="1"/>
    <col min="4" max="5" width="24.7109375" bestFit="1" customWidth="1"/>
    <col min="6" max="6" width="10.28515625" bestFit="1" customWidth="1"/>
    <col min="7" max="8" width="22.7109375" customWidth="1"/>
    <col min="9" max="9" width="21" customWidth="1"/>
    <col min="10" max="10" width="26.28515625" customWidth="1"/>
    <col min="11" max="11" width="17.28515625" customWidth="1"/>
    <col min="12" max="12" width="19.7109375" customWidth="1"/>
    <col min="13" max="13" width="27.42578125" customWidth="1"/>
    <col min="17" max="17" width="11.5703125" bestFit="1" customWidth="1"/>
    <col min="25" max="25" width="12.42578125" bestFit="1" customWidth="1"/>
    <col min="26" max="26" width="11" bestFit="1" customWidth="1"/>
  </cols>
  <sheetData>
    <row r="1" spans="1:17" x14ac:dyDescent="0.25">
      <c r="K1" s="13"/>
    </row>
    <row r="2" spans="1:17" x14ac:dyDescent="0.25">
      <c r="C2" s="6" t="s">
        <v>72</v>
      </c>
      <c r="D2" s="6"/>
      <c r="E2" s="6"/>
      <c r="F2" s="6"/>
      <c r="G2" s="6"/>
      <c r="H2" s="6"/>
      <c r="I2" s="8" t="s">
        <v>0</v>
      </c>
      <c r="J2" s="8" t="s">
        <v>1</v>
      </c>
    </row>
    <row r="3" spans="1:17" x14ac:dyDescent="0.25">
      <c r="C3" t="s">
        <v>90</v>
      </c>
      <c r="I3" s="10">
        <v>-12201309.710000001</v>
      </c>
      <c r="J3" s="10">
        <v>4430615.9400000004</v>
      </c>
    </row>
    <row r="5" spans="1:17" x14ac:dyDescent="0.25">
      <c r="C5" s="6" t="s">
        <v>91</v>
      </c>
      <c r="D5" s="6"/>
      <c r="E5" s="6"/>
      <c r="F5" s="6"/>
      <c r="G5" s="6"/>
      <c r="H5" s="6"/>
      <c r="I5" s="8" t="s">
        <v>0</v>
      </c>
      <c r="J5" s="8" t="s">
        <v>1</v>
      </c>
      <c r="L5" s="8" t="s">
        <v>73</v>
      </c>
      <c r="M5" s="8" t="s">
        <v>74</v>
      </c>
    </row>
    <row r="6" spans="1:17" x14ac:dyDescent="0.25">
      <c r="B6" s="6">
        <v>1</v>
      </c>
      <c r="C6" t="s">
        <v>92</v>
      </c>
      <c r="I6" s="15">
        <v>-12187577.3772</v>
      </c>
      <c r="J6" s="15">
        <v>4519747.8101000004</v>
      </c>
      <c r="L6" s="9">
        <f>(I6-$I$3)/1000</f>
        <v>13.732332800000906</v>
      </c>
      <c r="M6" s="9">
        <f>(J6-$J$3)/1000</f>
        <v>89.131870099999944</v>
      </c>
    </row>
    <row r="7" spans="1:17" x14ac:dyDescent="0.25">
      <c r="B7" s="6">
        <v>12</v>
      </c>
      <c r="C7" t="s">
        <v>93</v>
      </c>
      <c r="I7" s="15">
        <v>-11321096.1829</v>
      </c>
      <c r="J7" s="15">
        <v>4774646.6036</v>
      </c>
      <c r="L7" s="9">
        <f>(I7-$I$3)/1000</f>
        <v>880.21352710000053</v>
      </c>
      <c r="M7" s="9">
        <f>(J7-$J$3)/1000</f>
        <v>344.03066359999963</v>
      </c>
      <c r="P7" s="23"/>
    </row>
    <row r="8" spans="1:17" x14ac:dyDescent="0.25">
      <c r="N8" s="15"/>
    </row>
    <row r="9" spans="1:17" x14ac:dyDescent="0.25">
      <c r="D9" t="s">
        <v>428</v>
      </c>
      <c r="E9" t="s">
        <v>383</v>
      </c>
    </row>
    <row r="10" spans="1:17" x14ac:dyDescent="0.25">
      <c r="A10" s="2" t="s">
        <v>112</v>
      </c>
      <c r="B10" s="2" t="s">
        <v>113</v>
      </c>
      <c r="C10" s="2" t="s">
        <v>373</v>
      </c>
      <c r="D10" s="2" t="s">
        <v>426</v>
      </c>
      <c r="E10" s="2" t="s">
        <v>427</v>
      </c>
      <c r="I10" s="2" t="s">
        <v>184</v>
      </c>
      <c r="J10" s="128" t="s">
        <v>0</v>
      </c>
      <c r="K10" s="128" t="s">
        <v>1</v>
      </c>
      <c r="N10" t="s">
        <v>0</v>
      </c>
      <c r="O10" t="s">
        <v>1</v>
      </c>
      <c r="P10" t="s">
        <v>375</v>
      </c>
      <c r="Q10" t="s">
        <v>376</v>
      </c>
    </row>
    <row r="11" spans="1:17" x14ac:dyDescent="0.25">
      <c r="A11" s="4">
        <v>2</v>
      </c>
      <c r="B11" s="4" t="s">
        <v>26</v>
      </c>
      <c r="C11" s="125">
        <v>116800</v>
      </c>
      <c r="D11" s="133">
        <f t="shared" ref="D11:D38" si="0">+$C$42+$C$44*((C11-$C$40)/$C$41)</f>
        <v>23.711965957002441</v>
      </c>
      <c r="E11" s="133">
        <f t="shared" ref="E11:E38" si="1">+$C$45+$C$47*((C11-$C$40)/$C$41)</f>
        <v>0.56186609928337405</v>
      </c>
      <c r="F11">
        <v>0.86478069999999996</v>
      </c>
      <c r="G11">
        <f>+E11*F11</f>
        <v>0.48589095864454568</v>
      </c>
      <c r="H11">
        <f t="shared" ref="H11:H38" si="2">+E11*D55</f>
        <v>0.54845171472281329</v>
      </c>
      <c r="I11" s="126">
        <v>5762.7987409999996</v>
      </c>
      <c r="J11" s="4">
        <v>-11712787.303200001</v>
      </c>
      <c r="K11" s="4">
        <v>4914769.3243000004</v>
      </c>
      <c r="L11" s="9">
        <f t="shared" ref="L11:L38" si="3">(J11-$I$3)/1000</f>
        <v>488.5224068</v>
      </c>
      <c r="M11" s="9">
        <f t="shared" ref="M11:M38" si="4">(K11-$J$3)/1000</f>
        <v>484.15338430000003</v>
      </c>
      <c r="N11">
        <v>488.5224068</v>
      </c>
      <c r="O11">
        <v>474.15338430000003</v>
      </c>
    </row>
    <row r="12" spans="1:17" x14ac:dyDescent="0.25">
      <c r="A12" s="4">
        <v>3</v>
      </c>
      <c r="B12" s="4" t="s">
        <v>65</v>
      </c>
      <c r="C12" s="125">
        <v>27076</v>
      </c>
      <c r="D12" s="133">
        <f t="shared" si="0"/>
        <v>20.198384001879674</v>
      </c>
      <c r="E12" s="133">
        <f t="shared" si="1"/>
        <v>0.50330640003132787</v>
      </c>
      <c r="F12">
        <v>0.936558</v>
      </c>
      <c r="G12">
        <f t="shared" ref="G12:G38" si="5">+E12*F12</f>
        <v>0.47137563540054039</v>
      </c>
      <c r="H12">
        <f t="shared" si="2"/>
        <v>0.50038042827474571</v>
      </c>
      <c r="I12" s="126">
        <v>10466.214246</v>
      </c>
      <c r="J12" s="4">
        <v>-11920139.7656</v>
      </c>
      <c r="K12" s="4">
        <v>4884567.5750000002</v>
      </c>
      <c r="L12" s="9">
        <f t="shared" si="3"/>
        <v>281.16994440000133</v>
      </c>
      <c r="M12" s="9">
        <f t="shared" si="4"/>
        <v>453.95163499999978</v>
      </c>
      <c r="N12">
        <v>281.16994440000133</v>
      </c>
      <c r="O12">
        <v>453.95163499999978</v>
      </c>
    </row>
    <row r="13" spans="1:17" x14ac:dyDescent="0.25">
      <c r="A13" s="4">
        <v>4</v>
      </c>
      <c r="B13" s="4" t="s">
        <v>38</v>
      </c>
      <c r="C13" s="125">
        <v>79060</v>
      </c>
      <c r="D13" s="133">
        <f t="shared" si="0"/>
        <v>22.234071714811577</v>
      </c>
      <c r="E13" s="133">
        <f t="shared" si="1"/>
        <v>0.53723452858019294</v>
      </c>
      <c r="F13">
        <v>0.89727630000000003</v>
      </c>
      <c r="G13">
        <f t="shared" si="5"/>
        <v>0.48204781003667979</v>
      </c>
      <c r="H13">
        <f t="shared" si="2"/>
        <v>0.529555942910102</v>
      </c>
      <c r="I13" s="126">
        <v>6845.7810589999999</v>
      </c>
      <c r="J13" s="4">
        <v>-11720235.247</v>
      </c>
      <c r="K13" s="4">
        <v>4749708.5777000003</v>
      </c>
      <c r="L13" s="9">
        <f t="shared" si="3"/>
        <v>481.0744630000014</v>
      </c>
      <c r="M13" s="9">
        <f t="shared" si="4"/>
        <v>319.09263769999984</v>
      </c>
      <c r="N13">
        <v>481.0744630000014</v>
      </c>
      <c r="O13">
        <v>324.09263770000001</v>
      </c>
    </row>
    <row r="14" spans="1:17" x14ac:dyDescent="0.25">
      <c r="A14" s="4">
        <v>5</v>
      </c>
      <c r="B14" s="4" t="s">
        <v>34</v>
      </c>
      <c r="C14" s="125">
        <v>95960</v>
      </c>
      <c r="D14" s="133">
        <f t="shared" si="0"/>
        <v>22.895873852941559</v>
      </c>
      <c r="E14" s="133">
        <f t="shared" si="1"/>
        <v>0.5482645642156927</v>
      </c>
      <c r="F14">
        <v>0.88305100000000003</v>
      </c>
      <c r="G14">
        <f t="shared" si="5"/>
        <v>0.48414557169523165</v>
      </c>
      <c r="H14">
        <f t="shared" si="2"/>
        <v>0.53828181785690976</v>
      </c>
      <c r="I14" s="126">
        <v>5550.9188130000002</v>
      </c>
      <c r="J14" s="4">
        <v>-11672476.547499999</v>
      </c>
      <c r="K14" s="4">
        <v>4813815.4593000002</v>
      </c>
      <c r="L14" s="9">
        <f t="shared" si="3"/>
        <v>528.83316250000144</v>
      </c>
      <c r="M14" s="9">
        <f t="shared" si="4"/>
        <v>383.19951929999979</v>
      </c>
      <c r="N14">
        <v>528.83316250000144</v>
      </c>
      <c r="O14">
        <v>373.19951930000002</v>
      </c>
    </row>
    <row r="15" spans="1:17" x14ac:dyDescent="0.25">
      <c r="A15" s="4">
        <v>6</v>
      </c>
      <c r="B15" s="4" t="s">
        <v>56</v>
      </c>
      <c r="C15" s="125">
        <v>26720</v>
      </c>
      <c r="D15" s="133">
        <f t="shared" si="0"/>
        <v>20.184443081100131</v>
      </c>
      <c r="E15" s="133">
        <f t="shared" si="1"/>
        <v>0.50307405135166883</v>
      </c>
      <c r="F15">
        <v>0.93680030000000003</v>
      </c>
      <c r="G15">
        <f t="shared" si="5"/>
        <v>0.47127992222845877</v>
      </c>
      <c r="H15">
        <f t="shared" si="2"/>
        <v>0.50017025761986189</v>
      </c>
      <c r="I15" s="126">
        <v>10272.277232</v>
      </c>
      <c r="J15" s="4">
        <v>-11936027.426899999</v>
      </c>
      <c r="K15" s="4">
        <v>4561893.6727999998</v>
      </c>
      <c r="L15" s="9">
        <f t="shared" si="3"/>
        <v>265.28228310000151</v>
      </c>
      <c r="M15" s="9">
        <f t="shared" si="4"/>
        <v>131.27773279999943</v>
      </c>
      <c r="N15">
        <v>265.28228310000151</v>
      </c>
      <c r="O15">
        <v>131.27773279999943</v>
      </c>
    </row>
    <row r="16" spans="1:17" x14ac:dyDescent="0.25">
      <c r="A16" s="4">
        <v>7</v>
      </c>
      <c r="B16" s="4" t="s">
        <v>57</v>
      </c>
      <c r="C16" s="125">
        <v>24800</v>
      </c>
      <c r="D16" s="133">
        <f t="shared" si="0"/>
        <v>20.109256092626193</v>
      </c>
      <c r="E16" s="133">
        <f t="shared" si="1"/>
        <v>0.50182093487710322</v>
      </c>
      <c r="F16">
        <v>0.93809120000000001</v>
      </c>
      <c r="G16">
        <f t="shared" si="5"/>
        <v>0.47075380298398362</v>
      </c>
      <c r="H16">
        <f t="shared" si="2"/>
        <v>0.4990338214047958</v>
      </c>
      <c r="I16" s="126">
        <v>5737.6937529999996</v>
      </c>
      <c r="J16" s="4">
        <v>-11645808.6315</v>
      </c>
      <c r="K16" s="4">
        <v>4541139.8051000005</v>
      </c>
      <c r="L16" s="9">
        <f t="shared" si="3"/>
        <v>555.50107850000074</v>
      </c>
      <c r="M16" s="9">
        <f t="shared" si="4"/>
        <v>110.52386510000005</v>
      </c>
      <c r="N16">
        <v>555.50107850000074</v>
      </c>
      <c r="O16">
        <v>110.52386510000005</v>
      </c>
    </row>
    <row r="17" spans="1:15" x14ac:dyDescent="0.25">
      <c r="A17" s="4">
        <v>8</v>
      </c>
      <c r="B17" s="4" t="s">
        <v>16</v>
      </c>
      <c r="C17" s="125">
        <v>257304</v>
      </c>
      <c r="D17" s="133">
        <f t="shared" si="0"/>
        <v>29.214087117701574</v>
      </c>
      <c r="E17" s="133">
        <f t="shared" si="1"/>
        <v>0.65356811862835962</v>
      </c>
      <c r="F17">
        <v>0.73237459999999999</v>
      </c>
      <c r="G17">
        <f t="shared" si="5"/>
        <v>0.47865668945319739</v>
      </c>
      <c r="H17">
        <f t="shared" si="2"/>
        <v>0.59776287803521777</v>
      </c>
      <c r="I17" s="126">
        <v>9022.5462200000002</v>
      </c>
      <c r="J17" s="4">
        <v>-11806326.2784</v>
      </c>
      <c r="K17" s="4">
        <v>4808258.6867000004</v>
      </c>
      <c r="L17" s="9">
        <f t="shared" si="3"/>
        <v>394.9834316000007</v>
      </c>
      <c r="M17" s="9">
        <f t="shared" si="4"/>
        <v>377.64274670000003</v>
      </c>
      <c r="N17">
        <v>394.9834316000007</v>
      </c>
      <c r="O17">
        <v>377.64274670000003</v>
      </c>
    </row>
    <row r="18" spans="1:15" x14ac:dyDescent="0.25">
      <c r="A18" s="4">
        <v>9</v>
      </c>
      <c r="B18" s="4" t="s">
        <v>95</v>
      </c>
      <c r="C18" s="125">
        <v>97780</v>
      </c>
      <c r="D18" s="133">
        <f t="shared" si="0"/>
        <v>22.967144852432483</v>
      </c>
      <c r="E18" s="133">
        <f t="shared" si="1"/>
        <v>0.54945241420720803</v>
      </c>
      <c r="F18">
        <v>0.88149140000000004</v>
      </c>
      <c r="G18">
        <f t="shared" si="5"/>
        <v>0.48433757783289172</v>
      </c>
      <c r="H18">
        <f t="shared" si="2"/>
        <v>0.53919754423892752</v>
      </c>
      <c r="I18" s="126">
        <v>8565.7745520000008</v>
      </c>
      <c r="J18" s="4">
        <v>-11749056.971899999</v>
      </c>
      <c r="K18" s="4">
        <v>4713776.4467000002</v>
      </c>
      <c r="L18" s="9">
        <f t="shared" si="3"/>
        <v>452.25273810000158</v>
      </c>
      <c r="M18" s="9">
        <f t="shared" si="4"/>
        <v>283.16050669999981</v>
      </c>
      <c r="N18">
        <v>452.25273810000158</v>
      </c>
      <c r="O18">
        <v>273.16050669999998</v>
      </c>
    </row>
    <row r="19" spans="1:15" x14ac:dyDescent="0.25">
      <c r="A19" s="4">
        <v>10</v>
      </c>
      <c r="B19" s="4" t="s">
        <v>53</v>
      </c>
      <c r="C19" s="125">
        <v>46060</v>
      </c>
      <c r="D19" s="133">
        <f t="shared" si="0"/>
        <v>20.941795350415749</v>
      </c>
      <c r="E19" s="133">
        <f t="shared" si="1"/>
        <v>0.51569658917359584</v>
      </c>
      <c r="F19">
        <v>0.92309390000000002</v>
      </c>
      <c r="G19">
        <f t="shared" si="5"/>
        <v>0.4760363757169524</v>
      </c>
      <c r="H19">
        <f t="shared" si="2"/>
        <v>0.51140264152384185</v>
      </c>
      <c r="I19" s="126">
        <v>7285.2692619999998</v>
      </c>
      <c r="J19" s="4">
        <v>-11729107.6755</v>
      </c>
      <c r="K19" s="4">
        <v>4858280.3364000004</v>
      </c>
      <c r="L19" s="9">
        <f t="shared" si="3"/>
        <v>472.20203450000099</v>
      </c>
      <c r="M19" s="9">
        <f t="shared" si="4"/>
        <v>427.66439639999999</v>
      </c>
      <c r="N19">
        <v>482.20203450000099</v>
      </c>
      <c r="O19">
        <v>420.66439639999999</v>
      </c>
    </row>
    <row r="20" spans="1:15" x14ac:dyDescent="0.25">
      <c r="A20" s="4">
        <v>11</v>
      </c>
      <c r="B20" s="4" t="s">
        <v>58</v>
      </c>
      <c r="C20" s="125">
        <v>22010</v>
      </c>
      <c r="D20" s="133">
        <f t="shared" si="0"/>
        <v>20</v>
      </c>
      <c r="E20" s="133">
        <f t="shared" si="1"/>
        <v>0.5</v>
      </c>
      <c r="F20">
        <v>0.93994529999999998</v>
      </c>
      <c r="G20">
        <f t="shared" si="5"/>
        <v>0.46997264999999999</v>
      </c>
      <c r="H20">
        <f t="shared" si="2"/>
        <v>0.49737625000000002</v>
      </c>
      <c r="I20" s="126">
        <v>8724.8920109999999</v>
      </c>
      <c r="J20" s="4">
        <v>-12055607.9397</v>
      </c>
      <c r="K20" s="4">
        <v>4550903.9874</v>
      </c>
      <c r="L20" s="9">
        <f t="shared" si="3"/>
        <v>145.7017703000009</v>
      </c>
      <c r="M20" s="9">
        <f t="shared" si="4"/>
        <v>120.28804739999957</v>
      </c>
      <c r="N20">
        <v>145.7017703000009</v>
      </c>
      <c r="O20">
        <v>140.28804740000001</v>
      </c>
    </row>
    <row r="21" spans="1:15" x14ac:dyDescent="0.25">
      <c r="A21" s="4">
        <v>12</v>
      </c>
      <c r="B21" s="4" t="s">
        <v>59</v>
      </c>
      <c r="C21" s="125">
        <v>29010</v>
      </c>
      <c r="D21" s="133">
        <f t="shared" si="0"/>
        <v>20.274119228811237</v>
      </c>
      <c r="E21" s="133">
        <f t="shared" si="1"/>
        <v>0.50456865381352056</v>
      </c>
      <c r="F21">
        <v>0.93523520000000004</v>
      </c>
      <c r="G21">
        <f t="shared" si="5"/>
        <v>0.47189036586301869</v>
      </c>
      <c r="H21">
        <f t="shared" si="2"/>
        <v>0.50152015092091007</v>
      </c>
      <c r="I21" s="126">
        <v>5067.1917629999998</v>
      </c>
      <c r="J21" s="4">
        <v>-11641736.209000001</v>
      </c>
      <c r="K21" s="4">
        <v>4865505.8503</v>
      </c>
      <c r="L21" s="9">
        <f t="shared" si="3"/>
        <v>559.57350100000019</v>
      </c>
      <c r="M21" s="9">
        <f t="shared" si="4"/>
        <v>434.88991029999966</v>
      </c>
      <c r="N21">
        <v>559.57350100000019</v>
      </c>
      <c r="O21">
        <v>434.88991029999966</v>
      </c>
    </row>
    <row r="22" spans="1:15" x14ac:dyDescent="0.25">
      <c r="A22" s="4">
        <v>13</v>
      </c>
      <c r="B22" s="4" t="s">
        <v>18</v>
      </c>
      <c r="C22" s="125">
        <v>156735</v>
      </c>
      <c r="D22" s="133">
        <f t="shared" si="0"/>
        <v>25.275816157370542</v>
      </c>
      <c r="E22" s="133">
        <f t="shared" si="1"/>
        <v>0.58793026928950909</v>
      </c>
      <c r="F22">
        <v>0.82811069999999998</v>
      </c>
      <c r="G22">
        <f t="shared" si="5"/>
        <v>0.48687134685252387</v>
      </c>
      <c r="H22">
        <f t="shared" si="2"/>
        <v>0.56596225477750661</v>
      </c>
      <c r="I22" s="126">
        <v>5397.6051600000001</v>
      </c>
      <c r="J22" s="4">
        <v>-11706720.881200001</v>
      </c>
      <c r="K22" s="4">
        <v>4949637.2642999999</v>
      </c>
      <c r="L22" s="9">
        <f t="shared" si="3"/>
        <v>494.58882880000027</v>
      </c>
      <c r="M22" s="9">
        <f t="shared" si="4"/>
        <v>519.02132429999949</v>
      </c>
      <c r="N22">
        <v>494.58882880000027</v>
      </c>
      <c r="O22">
        <v>539.02132429999904</v>
      </c>
    </row>
    <row r="23" spans="1:15" x14ac:dyDescent="0.25">
      <c r="A23" s="4">
        <v>14</v>
      </c>
      <c r="B23" s="4" t="s">
        <v>8</v>
      </c>
      <c r="C23" s="125">
        <v>788100</v>
      </c>
      <c r="D23" s="133">
        <f t="shared" si="0"/>
        <v>50</v>
      </c>
      <c r="E23" s="133">
        <f t="shared" si="1"/>
        <v>1</v>
      </c>
      <c r="F23">
        <v>0.52763340000000003</v>
      </c>
      <c r="G23">
        <f t="shared" si="5"/>
        <v>0.52763340000000003</v>
      </c>
      <c r="H23">
        <f t="shared" si="2"/>
        <v>0.81362599999999996</v>
      </c>
      <c r="I23" s="126">
        <v>3852.880701</v>
      </c>
      <c r="J23" s="4">
        <v>-11465155.715399999</v>
      </c>
      <c r="K23" s="4">
        <v>4588466.4254000001</v>
      </c>
      <c r="L23" s="9">
        <f t="shared" si="3"/>
        <v>736.15399460000174</v>
      </c>
      <c r="M23" s="9">
        <f t="shared" si="4"/>
        <v>157.85048539999966</v>
      </c>
      <c r="N23">
        <v>736.15399460000174</v>
      </c>
      <c r="O23">
        <v>157.85048539999966</v>
      </c>
    </row>
    <row r="24" spans="1:15" x14ac:dyDescent="0.25">
      <c r="A24" s="4">
        <v>15</v>
      </c>
      <c r="B24" s="4" t="s">
        <v>94</v>
      </c>
      <c r="C24" s="125">
        <v>539758</v>
      </c>
      <c r="D24" s="133">
        <f t="shared" si="0"/>
        <v>40.274954639794281</v>
      </c>
      <c r="E24" s="133">
        <f t="shared" si="1"/>
        <v>0.83791591066323801</v>
      </c>
      <c r="F24">
        <v>0.68523420000000002</v>
      </c>
      <c r="G24">
        <f t="shared" si="5"/>
        <v>0.57416863871059542</v>
      </c>
      <c r="H24">
        <f t="shared" si="2"/>
        <v>0.77500987641974184</v>
      </c>
      <c r="I24" s="126">
        <v>8283.7929160000003</v>
      </c>
      <c r="J24" s="4">
        <v>-11784809.4573</v>
      </c>
      <c r="K24" s="4">
        <v>4889174.1960000005</v>
      </c>
      <c r="L24" s="9">
        <f t="shared" si="3"/>
        <v>416.500252700001</v>
      </c>
      <c r="M24" s="9">
        <f t="shared" si="4"/>
        <v>458.55825600000003</v>
      </c>
      <c r="N24">
        <v>406.500252700001</v>
      </c>
      <c r="O24">
        <v>458.55825600000003</v>
      </c>
    </row>
    <row r="25" spans="1:15" x14ac:dyDescent="0.25">
      <c r="A25" s="4">
        <v>16</v>
      </c>
      <c r="B25" s="4" t="s">
        <v>60</v>
      </c>
      <c r="C25" s="125">
        <v>26000</v>
      </c>
      <c r="D25" s="133">
        <f t="shared" si="0"/>
        <v>20.156247960422405</v>
      </c>
      <c r="E25" s="133">
        <f t="shared" si="1"/>
        <v>0.50260413267370674</v>
      </c>
      <c r="F25">
        <v>0.93728359999999999</v>
      </c>
      <c r="G25">
        <f t="shared" si="5"/>
        <v>0.47108261084728947</v>
      </c>
      <c r="H25">
        <f t="shared" si="2"/>
        <v>0.49974431515879336</v>
      </c>
      <c r="I25" s="126">
        <v>4256.2271700000001</v>
      </c>
      <c r="J25" s="4">
        <v>-11544230.4131</v>
      </c>
      <c r="K25" s="4">
        <v>4606419.4396000002</v>
      </c>
      <c r="L25" s="9">
        <f t="shared" si="3"/>
        <v>657.07929690000037</v>
      </c>
      <c r="M25" s="9">
        <f t="shared" si="4"/>
        <v>175.80349959999975</v>
      </c>
      <c r="N25">
        <v>647.07929690000003</v>
      </c>
      <c r="O25">
        <v>175.80349959999975</v>
      </c>
    </row>
    <row r="26" spans="1:15" x14ac:dyDescent="0.25">
      <c r="A26" s="4">
        <v>17</v>
      </c>
      <c r="B26" s="4" t="s">
        <v>54</v>
      </c>
      <c r="C26" s="125">
        <v>40146</v>
      </c>
      <c r="D26" s="133">
        <f t="shared" si="0"/>
        <v>20.710203761960084</v>
      </c>
      <c r="E26" s="133">
        <f t="shared" si="1"/>
        <v>0.51183672936600133</v>
      </c>
      <c r="F26">
        <v>0.92741260000000003</v>
      </c>
      <c r="G26">
        <f t="shared" si="5"/>
        <v>0.47468383195681968</v>
      </c>
      <c r="H26">
        <f t="shared" si="2"/>
        <v>0.50801080099766338</v>
      </c>
      <c r="I26" s="126">
        <v>8129.8198140000004</v>
      </c>
      <c r="J26" s="4">
        <v>-11984964.187200001</v>
      </c>
      <c r="K26" s="4">
        <v>4494982.1732999999</v>
      </c>
      <c r="L26" s="9">
        <f t="shared" si="3"/>
        <v>216.3455228000004</v>
      </c>
      <c r="M26" s="9">
        <f t="shared" si="4"/>
        <v>64.366233299999493</v>
      </c>
      <c r="N26">
        <v>216.3455228000004</v>
      </c>
      <c r="O26">
        <v>64.366233299999493</v>
      </c>
    </row>
    <row r="27" spans="1:15" x14ac:dyDescent="0.25">
      <c r="A27" s="4">
        <v>18</v>
      </c>
      <c r="B27" s="4" t="s">
        <v>12</v>
      </c>
      <c r="C27" s="125">
        <v>381195</v>
      </c>
      <c r="D27" s="133">
        <f t="shared" si="0"/>
        <v>34.065645028651986</v>
      </c>
      <c r="E27" s="133">
        <f t="shared" si="1"/>
        <v>0.73442741714419979</v>
      </c>
      <c r="F27">
        <v>0.72543159999999995</v>
      </c>
      <c r="G27">
        <f t="shared" si="5"/>
        <v>0.53277685630278426</v>
      </c>
      <c r="H27">
        <f t="shared" si="2"/>
        <v>0.68577380404064803</v>
      </c>
      <c r="I27" s="126">
        <v>6927.9989089999999</v>
      </c>
      <c r="J27" s="4">
        <v>-12084981.426999999</v>
      </c>
      <c r="K27" s="4">
        <v>4510585.7704999996</v>
      </c>
      <c r="L27" s="9">
        <f t="shared" si="3"/>
        <v>116.32828300000169</v>
      </c>
      <c r="M27" s="9">
        <f t="shared" si="4"/>
        <v>79.969830499999219</v>
      </c>
      <c r="N27">
        <v>116.32828300000169</v>
      </c>
      <c r="O27">
        <v>70.969830499999205</v>
      </c>
    </row>
    <row r="28" spans="1:15" x14ac:dyDescent="0.25">
      <c r="A28" s="4">
        <v>19</v>
      </c>
      <c r="B28" s="4" t="s">
        <v>39</v>
      </c>
      <c r="C28" s="125">
        <v>72000</v>
      </c>
      <c r="D28" s="133">
        <f t="shared" si="0"/>
        <v>21.957602892610527</v>
      </c>
      <c r="E28" s="133">
        <f t="shared" si="1"/>
        <v>0.5326267148768421</v>
      </c>
      <c r="F28">
        <v>0.90302289999999996</v>
      </c>
      <c r="G28">
        <f t="shared" si="5"/>
        <v>0.48097412068555906</v>
      </c>
      <c r="H28">
        <f t="shared" si="2"/>
        <v>0.52578959878865406</v>
      </c>
      <c r="I28" s="126">
        <v>4069.898424</v>
      </c>
      <c r="J28" s="4">
        <v>-11499490.2864</v>
      </c>
      <c r="K28" s="4">
        <v>4978596.2411000002</v>
      </c>
      <c r="L28" s="9">
        <f t="shared" si="3"/>
        <v>701.8194236000013</v>
      </c>
      <c r="M28" s="9">
        <f t="shared" si="4"/>
        <v>547.98030109999979</v>
      </c>
      <c r="N28">
        <v>701.8194236000013</v>
      </c>
      <c r="O28">
        <v>547.98030109999979</v>
      </c>
    </row>
    <row r="29" spans="1:15" x14ac:dyDescent="0.25">
      <c r="A29" s="4">
        <v>20</v>
      </c>
      <c r="B29" s="4" t="s">
        <v>45</v>
      </c>
      <c r="C29" s="125">
        <v>60000</v>
      </c>
      <c r="D29" s="133">
        <f t="shared" si="0"/>
        <v>21.487684214648411</v>
      </c>
      <c r="E29" s="133">
        <f t="shared" si="1"/>
        <v>0.5247947369108068</v>
      </c>
      <c r="F29">
        <v>0.91253070000000003</v>
      </c>
      <c r="G29">
        <f t="shared" si="5"/>
        <v>0.47889130862953438</v>
      </c>
      <c r="H29">
        <f t="shared" si="2"/>
        <v>0.51923842015428989</v>
      </c>
      <c r="I29" s="126">
        <v>9975.9714480000002</v>
      </c>
      <c r="J29" s="4">
        <v>-11862637.1746</v>
      </c>
      <c r="K29" s="4">
        <v>4486540.5443000002</v>
      </c>
      <c r="L29" s="9">
        <f t="shared" si="3"/>
        <v>338.67253540000132</v>
      </c>
      <c r="M29" s="9">
        <f t="shared" si="4"/>
        <v>55.924604299999771</v>
      </c>
      <c r="N29">
        <v>338.67253540000132</v>
      </c>
      <c r="O29">
        <v>55.924604299999771</v>
      </c>
    </row>
    <row r="30" spans="1:15" x14ac:dyDescent="0.25">
      <c r="A30" s="4">
        <v>21</v>
      </c>
      <c r="B30" s="4" t="s">
        <v>62</v>
      </c>
      <c r="C30" s="125">
        <v>32820</v>
      </c>
      <c r="D30" s="133">
        <f t="shared" si="0"/>
        <v>20.423318409064208</v>
      </c>
      <c r="E30" s="133">
        <f t="shared" si="1"/>
        <v>0.50705530681773681</v>
      </c>
      <c r="F30">
        <v>0.93260620000000005</v>
      </c>
      <c r="G30">
        <f t="shared" si="5"/>
        <v>0.47288292288112366</v>
      </c>
      <c r="H30">
        <f t="shared" si="2"/>
        <v>0.50375554299755898</v>
      </c>
      <c r="I30" s="126">
        <v>4089.2488189999999</v>
      </c>
      <c r="J30" s="4">
        <v>-11506157.555</v>
      </c>
      <c r="K30" s="4">
        <v>4927425.2041999996</v>
      </c>
      <c r="L30" s="9">
        <f t="shared" si="3"/>
        <v>695.15215500000124</v>
      </c>
      <c r="M30" s="9">
        <f t="shared" si="4"/>
        <v>496.80926419999918</v>
      </c>
      <c r="N30">
        <v>695.15215500000124</v>
      </c>
      <c r="O30">
        <v>496.80926419999918</v>
      </c>
    </row>
    <row r="31" spans="1:15" x14ac:dyDescent="0.25">
      <c r="A31" s="4">
        <v>22</v>
      </c>
      <c r="B31" s="4" t="s">
        <v>14</v>
      </c>
      <c r="C31" s="125">
        <v>357700</v>
      </c>
      <c r="D31" s="133">
        <f t="shared" si="0"/>
        <v>33.145583417091984</v>
      </c>
      <c r="E31" s="133">
        <f t="shared" si="1"/>
        <v>0.71909305695153314</v>
      </c>
      <c r="F31">
        <v>0.74469669999999999</v>
      </c>
      <c r="G31">
        <f t="shared" si="5"/>
        <v>0.5355062265047188</v>
      </c>
      <c r="H31">
        <f t="shared" si="2"/>
        <v>0.67820434709368349</v>
      </c>
      <c r="I31" s="126">
        <v>4825.9483170000003</v>
      </c>
      <c r="J31" s="4">
        <v>-11661312.4397</v>
      </c>
      <c r="K31" s="4">
        <v>4617087.2640000004</v>
      </c>
      <c r="L31" s="9">
        <f t="shared" si="3"/>
        <v>539.99727030000088</v>
      </c>
      <c r="M31" s="9">
        <f t="shared" si="4"/>
        <v>186.47132400000001</v>
      </c>
      <c r="N31">
        <v>539.99727030000088</v>
      </c>
      <c r="O31">
        <v>186.47132400000001</v>
      </c>
    </row>
    <row r="32" spans="1:15" x14ac:dyDescent="0.25">
      <c r="A32" s="4">
        <v>23</v>
      </c>
      <c r="B32" s="4" t="s">
        <v>36</v>
      </c>
      <c r="C32" s="125">
        <v>84230</v>
      </c>
      <c r="D32" s="133">
        <f t="shared" si="0"/>
        <v>22.43652834523359</v>
      </c>
      <c r="E32" s="133">
        <f t="shared" si="1"/>
        <v>0.54060880575389314</v>
      </c>
      <c r="F32">
        <v>0.89297780000000004</v>
      </c>
      <c r="G32">
        <f t="shared" si="5"/>
        <v>0.48275166202273884</v>
      </c>
      <c r="H32">
        <f t="shared" si="2"/>
        <v>0.53226748218551345</v>
      </c>
      <c r="I32" s="126">
        <v>6687.0080879999996</v>
      </c>
      <c r="J32" s="4">
        <v>-11995339.0646</v>
      </c>
      <c r="K32" s="4">
        <v>4612147.8017999995</v>
      </c>
      <c r="L32" s="9">
        <f t="shared" si="3"/>
        <v>205.97064540000073</v>
      </c>
      <c r="M32" s="9">
        <f t="shared" si="4"/>
        <v>181.53186179999915</v>
      </c>
      <c r="N32">
        <v>205.97064540000073</v>
      </c>
      <c r="O32">
        <v>181.53186179999915</v>
      </c>
    </row>
    <row r="33" spans="1:15" x14ac:dyDescent="0.25">
      <c r="A33" s="4">
        <v>24</v>
      </c>
      <c r="B33" s="4" t="s">
        <v>44</v>
      </c>
      <c r="C33" s="125">
        <v>57510</v>
      </c>
      <c r="D33" s="133">
        <f t="shared" si="0"/>
        <v>21.39017608897127</v>
      </c>
      <c r="E33" s="133">
        <f t="shared" si="1"/>
        <v>0.52316960148285452</v>
      </c>
      <c r="F33">
        <v>0.91446620000000001</v>
      </c>
      <c r="G33">
        <f t="shared" si="5"/>
        <v>0.47842091742354032</v>
      </c>
      <c r="H33">
        <f t="shared" si="2"/>
        <v>0.51785707576459694</v>
      </c>
      <c r="I33" s="126">
        <v>4503.9043439999996</v>
      </c>
      <c r="J33" s="4">
        <v>-11606367.186899999</v>
      </c>
      <c r="K33" s="4">
        <v>4915113.9241000004</v>
      </c>
      <c r="L33" s="9">
        <f t="shared" si="3"/>
        <v>594.94252310000172</v>
      </c>
      <c r="M33" s="9">
        <f t="shared" si="4"/>
        <v>484.4979841</v>
      </c>
      <c r="N33">
        <v>594.94252310000172</v>
      </c>
      <c r="O33">
        <v>484.4979841</v>
      </c>
    </row>
    <row r="34" spans="1:15" x14ac:dyDescent="0.25">
      <c r="A34" s="4">
        <v>25</v>
      </c>
      <c r="B34" s="4" t="s">
        <v>69</v>
      </c>
      <c r="C34" s="125">
        <v>103000</v>
      </c>
      <c r="D34" s="133">
        <f t="shared" si="0"/>
        <v>23.171559477346005</v>
      </c>
      <c r="E34" s="133">
        <f t="shared" si="1"/>
        <v>0.55285932462243337</v>
      </c>
      <c r="F34">
        <v>0.87695440000000002</v>
      </c>
      <c r="G34">
        <f t="shared" si="5"/>
        <v>0.48483241730867127</v>
      </c>
      <c r="H34">
        <f t="shared" si="2"/>
        <v>0.54179124680128965</v>
      </c>
      <c r="I34" s="126">
        <v>8262.4116819999999</v>
      </c>
      <c r="J34" s="4">
        <v>-11734675.831700001</v>
      </c>
      <c r="K34" s="4">
        <v>4450766.7242999999</v>
      </c>
      <c r="L34" s="9">
        <f t="shared" si="3"/>
        <v>466.63387829999999</v>
      </c>
      <c r="M34" s="9">
        <f t="shared" si="4"/>
        <v>20.150784299999476</v>
      </c>
      <c r="N34">
        <v>466.63387829999999</v>
      </c>
      <c r="O34">
        <v>20.150784299999476</v>
      </c>
    </row>
    <row r="35" spans="1:15" x14ac:dyDescent="0.25">
      <c r="A35" s="4">
        <v>26</v>
      </c>
      <c r="B35" s="4" t="s">
        <v>27</v>
      </c>
      <c r="C35" s="125">
        <v>106200</v>
      </c>
      <c r="D35" s="133">
        <f t="shared" si="0"/>
        <v>23.296871124802568</v>
      </c>
      <c r="E35" s="133">
        <f t="shared" si="1"/>
        <v>0.55494785208004282</v>
      </c>
      <c r="F35">
        <v>0.8741641</v>
      </c>
      <c r="G35">
        <f t="shared" si="5"/>
        <v>0.48511548966048379</v>
      </c>
      <c r="H35">
        <f t="shared" si="2"/>
        <v>0.54336309368873115</v>
      </c>
      <c r="I35" s="126">
        <v>9335.8926869999996</v>
      </c>
      <c r="J35" s="4">
        <v>-11864457.1072</v>
      </c>
      <c r="K35" s="4">
        <v>4698081.9874999998</v>
      </c>
      <c r="L35" s="9">
        <f t="shared" si="3"/>
        <v>336.85260280000045</v>
      </c>
      <c r="M35" s="9">
        <f t="shared" si="4"/>
        <v>267.46604749999938</v>
      </c>
      <c r="N35">
        <v>326.8526028</v>
      </c>
      <c r="O35">
        <v>260.46604749999898</v>
      </c>
    </row>
    <row r="36" spans="1:15" x14ac:dyDescent="0.25">
      <c r="A36" s="4">
        <v>27</v>
      </c>
      <c r="B36" s="4" t="s">
        <v>23</v>
      </c>
      <c r="C36" s="125">
        <v>129440</v>
      </c>
      <c r="D36" s="133">
        <f t="shared" si="0"/>
        <v>24.206946964455874</v>
      </c>
      <c r="E36" s="133">
        <f t="shared" si="1"/>
        <v>0.57011578274093122</v>
      </c>
      <c r="F36">
        <v>0.85337320000000005</v>
      </c>
      <c r="G36">
        <f t="shared" si="5"/>
        <v>0.4865215298881333</v>
      </c>
      <c r="H36">
        <f t="shared" si="2"/>
        <v>0.55428286929211967</v>
      </c>
      <c r="I36" s="126">
        <v>9867.8480849999996</v>
      </c>
      <c r="J36" s="4">
        <v>-11842499.4772</v>
      </c>
      <c r="K36" s="4">
        <v>4760316.0153000001</v>
      </c>
      <c r="L36" s="9">
        <f t="shared" si="3"/>
        <v>358.8102328000013</v>
      </c>
      <c r="M36" s="9">
        <f t="shared" si="4"/>
        <v>329.7000752999997</v>
      </c>
      <c r="N36">
        <v>353.81023280000102</v>
      </c>
      <c r="O36">
        <v>317.70007529999998</v>
      </c>
    </row>
    <row r="37" spans="1:15" x14ac:dyDescent="0.25">
      <c r="A37" s="4">
        <v>28</v>
      </c>
      <c r="B37" s="4" t="s">
        <v>49</v>
      </c>
      <c r="C37" s="125">
        <v>48720</v>
      </c>
      <c r="D37" s="133">
        <f t="shared" si="0"/>
        <v>21.045960657364017</v>
      </c>
      <c r="E37" s="133">
        <f t="shared" si="1"/>
        <v>0.51743267762273359</v>
      </c>
      <c r="F37">
        <v>0.92112419999999995</v>
      </c>
      <c r="G37">
        <f t="shared" si="5"/>
        <v>0.47661976122909838</v>
      </c>
      <c r="H37">
        <f t="shared" si="2"/>
        <v>0.51291605952303254</v>
      </c>
      <c r="I37" s="126">
        <v>4231.9817629999998</v>
      </c>
      <c r="J37" s="4">
        <v>-11417221.6154</v>
      </c>
      <c r="K37" s="4">
        <v>4527732.0126</v>
      </c>
      <c r="L37" s="9">
        <f t="shared" si="3"/>
        <v>784.08809460000134</v>
      </c>
      <c r="M37" s="9">
        <f t="shared" si="4"/>
        <v>97.116072599999612</v>
      </c>
      <c r="N37">
        <v>799.088094600001</v>
      </c>
      <c r="O37">
        <v>75.116072599999598</v>
      </c>
    </row>
    <row r="38" spans="1:15" x14ac:dyDescent="0.25">
      <c r="A38" s="4">
        <v>29</v>
      </c>
      <c r="B38" s="4" t="s">
        <v>63</v>
      </c>
      <c r="C38" s="125">
        <v>32930</v>
      </c>
      <c r="D38" s="133">
        <f t="shared" si="0"/>
        <v>20.42762599694553</v>
      </c>
      <c r="E38" s="133">
        <f t="shared" si="1"/>
        <v>0.50712709994909211</v>
      </c>
      <c r="F38">
        <v>0.93251709999999999</v>
      </c>
      <c r="G38">
        <f t="shared" si="5"/>
        <v>0.47290469257593754</v>
      </c>
      <c r="H38">
        <f t="shared" si="2"/>
        <v>0.50381875488715422</v>
      </c>
      <c r="I38" s="126">
        <v>7982.4149539999999</v>
      </c>
      <c r="J38" s="4">
        <v>-11999811.1939</v>
      </c>
      <c r="K38" s="4">
        <v>4753648.7675999999</v>
      </c>
      <c r="L38" s="9">
        <f t="shared" si="3"/>
        <v>201.49851610000059</v>
      </c>
      <c r="M38" s="9">
        <f t="shared" si="4"/>
        <v>323.03282759999951</v>
      </c>
      <c r="N38">
        <v>201.49851610000059</v>
      </c>
      <c r="O38">
        <v>323.03282759999951</v>
      </c>
    </row>
    <row r="39" spans="1:15" x14ac:dyDescent="0.25">
      <c r="B39" s="131" t="s">
        <v>378</v>
      </c>
      <c r="C39" s="132">
        <f>+MAX(C11:C38)</f>
        <v>788100</v>
      </c>
      <c r="D39" s="132">
        <f>+MAX(D11:D38)</f>
        <v>50</v>
      </c>
      <c r="E39" s="134">
        <f>+MAX(E11:E38)</f>
        <v>1</v>
      </c>
    </row>
    <row r="40" spans="1:15" x14ac:dyDescent="0.25">
      <c r="B40" s="131" t="s">
        <v>379</v>
      </c>
      <c r="C40" s="132">
        <f>+MIN(C11:C38)</f>
        <v>22010</v>
      </c>
      <c r="D40" s="132">
        <f>+MIN(D11:D38)</f>
        <v>20</v>
      </c>
      <c r="E40" s="134">
        <f>+MIN(E11:E38)</f>
        <v>0.5</v>
      </c>
    </row>
    <row r="41" spans="1:15" x14ac:dyDescent="0.25">
      <c r="B41" s="131" t="s">
        <v>377</v>
      </c>
      <c r="C41" s="132">
        <f>+C39-C40</f>
        <v>766090</v>
      </c>
      <c r="D41" s="132">
        <f>+D39-D40</f>
        <v>30</v>
      </c>
      <c r="E41" s="134">
        <f>+E39-E40</f>
        <v>0.5</v>
      </c>
      <c r="F41" s="134"/>
      <c r="G41" s="134"/>
      <c r="H41" s="134"/>
    </row>
    <row r="42" spans="1:15" x14ac:dyDescent="0.25">
      <c r="B42" s="131" t="s">
        <v>380</v>
      </c>
      <c r="C42">
        <v>20</v>
      </c>
      <c r="E42" s="133"/>
      <c r="F42" s="133"/>
      <c r="G42" s="133"/>
      <c r="H42" s="133"/>
    </row>
    <row r="43" spans="1:15" x14ac:dyDescent="0.25">
      <c r="B43" s="131" t="s">
        <v>381</v>
      </c>
      <c r="C43">
        <v>50</v>
      </c>
      <c r="E43" s="133"/>
      <c r="F43" s="133"/>
      <c r="G43" s="133"/>
      <c r="H43" s="133"/>
    </row>
    <row r="44" spans="1:15" x14ac:dyDescent="0.25">
      <c r="B44" s="131" t="s">
        <v>382</v>
      </c>
      <c r="C44">
        <f>+C43-C42</f>
        <v>30</v>
      </c>
      <c r="E44" s="133"/>
      <c r="F44" s="133"/>
      <c r="G44" s="133"/>
      <c r="H44" s="133"/>
    </row>
    <row r="45" spans="1:15" x14ac:dyDescent="0.25">
      <c r="B45" s="131" t="s">
        <v>380</v>
      </c>
      <c r="C45">
        <v>0.5</v>
      </c>
      <c r="E45" s="133"/>
      <c r="F45" s="133"/>
      <c r="G45" s="133"/>
      <c r="H45" s="133"/>
    </row>
    <row r="46" spans="1:15" x14ac:dyDescent="0.25">
      <c r="B46" s="131" t="s">
        <v>381</v>
      </c>
      <c r="C46">
        <v>1</v>
      </c>
      <c r="E46" s="133"/>
      <c r="F46" s="133"/>
      <c r="G46" s="133"/>
      <c r="H46" s="133"/>
    </row>
    <row r="47" spans="1:15" x14ac:dyDescent="0.25">
      <c r="B47" s="131" t="s">
        <v>382</v>
      </c>
      <c r="C47">
        <f>+C46-C45</f>
        <v>0.5</v>
      </c>
      <c r="E47" s="133"/>
      <c r="F47" s="133"/>
      <c r="G47" s="133"/>
      <c r="H47" s="133"/>
    </row>
    <row r="53" spans="4:40" ht="15.75" x14ac:dyDescent="0.25">
      <c r="F53" s="129"/>
      <c r="G53" s="129"/>
      <c r="H53" s="129"/>
      <c r="I53" t="s">
        <v>384</v>
      </c>
      <c r="J53" t="s">
        <v>385</v>
      </c>
      <c r="K53" t="s">
        <v>384</v>
      </c>
      <c r="L53" t="s">
        <v>386</v>
      </c>
      <c r="M53" t="s">
        <v>384</v>
      </c>
      <c r="N53" t="s">
        <v>387</v>
      </c>
      <c r="O53" t="s">
        <v>384</v>
      </c>
      <c r="P53" t="s">
        <v>388</v>
      </c>
      <c r="Q53" t="s">
        <v>384</v>
      </c>
      <c r="R53" t="s">
        <v>389</v>
      </c>
      <c r="S53" t="s">
        <v>384</v>
      </c>
      <c r="T53" t="s">
        <v>390</v>
      </c>
      <c r="U53" t="s">
        <v>384</v>
      </c>
      <c r="V53" t="s">
        <v>391</v>
      </c>
      <c r="W53" t="s">
        <v>384</v>
      </c>
      <c r="X53" t="s">
        <v>392</v>
      </c>
      <c r="Y53" t="s">
        <v>384</v>
      </c>
      <c r="Z53" t="s">
        <v>393</v>
      </c>
      <c r="AA53" t="s">
        <v>384</v>
      </c>
      <c r="AB53" t="s">
        <v>394</v>
      </c>
      <c r="AC53" t="s">
        <v>384</v>
      </c>
      <c r="AD53" t="s">
        <v>395</v>
      </c>
    </row>
    <row r="54" spans="4:40" ht="15.75" x14ac:dyDescent="0.25">
      <c r="F54" s="129" t="s">
        <v>396</v>
      </c>
      <c r="G54" s="129"/>
      <c r="H54" s="129"/>
      <c r="I54" t="s">
        <v>397</v>
      </c>
    </row>
    <row r="55" spans="4:40" ht="15.75" x14ac:dyDescent="0.25">
      <c r="D55">
        <v>0.97612529999999997</v>
      </c>
      <c r="F55" s="129"/>
      <c r="G55" s="129"/>
      <c r="H55" s="129"/>
      <c r="I55" t="s">
        <v>384</v>
      </c>
      <c r="J55" t="s">
        <v>398</v>
      </c>
      <c r="K55" t="s">
        <v>384</v>
      </c>
      <c r="L55" t="s">
        <v>399</v>
      </c>
      <c r="M55" t="s">
        <v>384</v>
      </c>
      <c r="N55" t="s">
        <v>400</v>
      </c>
      <c r="O55" t="s">
        <v>384</v>
      </c>
      <c r="P55" t="s">
        <v>401</v>
      </c>
      <c r="Q55" t="s">
        <v>384</v>
      </c>
      <c r="R55" t="s">
        <v>402</v>
      </c>
      <c r="S55" t="s">
        <v>384</v>
      </c>
      <c r="T55" t="s">
        <v>403</v>
      </c>
      <c r="U55" t="s">
        <v>384</v>
      </c>
      <c r="V55" t="s">
        <v>404</v>
      </c>
      <c r="W55" t="s">
        <v>384</v>
      </c>
      <c r="X55" t="s">
        <v>405</v>
      </c>
      <c r="Y55" t="s">
        <v>384</v>
      </c>
      <c r="Z55" t="s">
        <v>406</v>
      </c>
      <c r="AA55" t="s">
        <v>384</v>
      </c>
      <c r="AB55" t="s">
        <v>407</v>
      </c>
    </row>
    <row r="56" spans="4:40" ht="15.75" x14ac:dyDescent="0.25">
      <c r="D56">
        <v>0.99418649999999997</v>
      </c>
      <c r="F56" s="129" t="s">
        <v>396</v>
      </c>
      <c r="G56" s="129"/>
      <c r="H56" s="129"/>
      <c r="I56" t="s">
        <v>397</v>
      </c>
    </row>
    <row r="57" spans="4:40" ht="15.75" x14ac:dyDescent="0.25">
      <c r="D57">
        <v>0.98570720000000001</v>
      </c>
      <c r="F57" s="129"/>
      <c r="G57" s="129"/>
      <c r="H57" s="129"/>
      <c r="I57" t="s">
        <v>384</v>
      </c>
      <c r="J57" t="s">
        <v>408</v>
      </c>
      <c r="K57" t="s">
        <v>384</v>
      </c>
      <c r="L57" t="s">
        <v>409</v>
      </c>
      <c r="M57" t="s">
        <v>384</v>
      </c>
      <c r="N57" t="s">
        <v>410</v>
      </c>
      <c r="O57" t="s">
        <v>384</v>
      </c>
      <c r="P57" t="s">
        <v>411</v>
      </c>
      <c r="Q57" t="s">
        <v>384</v>
      </c>
      <c r="R57" t="s">
        <v>412</v>
      </c>
      <c r="S57" t="s">
        <v>384</v>
      </c>
      <c r="T57" t="s">
        <v>413</v>
      </c>
      <c r="U57" t="s">
        <v>384</v>
      </c>
      <c r="V57" t="s">
        <v>414</v>
      </c>
      <c r="W57" t="s">
        <v>384</v>
      </c>
      <c r="X57" t="s">
        <v>415</v>
      </c>
      <c r="Y57" t="s">
        <v>384</v>
      </c>
      <c r="Z57" t="s">
        <v>416</v>
      </c>
      <c r="AA57" t="s">
        <v>384</v>
      </c>
      <c r="AB57" t="s">
        <v>417</v>
      </c>
    </row>
    <row r="58" spans="4:40" ht="15.75" x14ac:dyDescent="0.25">
      <c r="D58">
        <v>0.98179209999999995</v>
      </c>
      <c r="F58" s="130" t="s">
        <v>396</v>
      </c>
      <c r="G58" s="130"/>
      <c r="H58" s="130"/>
      <c r="I58" t="s">
        <v>397</v>
      </c>
    </row>
    <row r="59" spans="4:40" x14ac:dyDescent="0.25">
      <c r="D59">
        <v>0.99422790000000005</v>
      </c>
    </row>
    <row r="60" spans="4:40" x14ac:dyDescent="0.25">
      <c r="D60">
        <v>0.99444600000000005</v>
      </c>
    </row>
    <row r="61" spans="4:40" x14ac:dyDescent="0.25">
      <c r="D61">
        <v>0.9146145</v>
      </c>
    </row>
    <row r="62" spans="4:40" x14ac:dyDescent="0.25">
      <c r="D62">
        <v>0.98133619999999999</v>
      </c>
      <c r="J62">
        <v>1</v>
      </c>
      <c r="K62">
        <v>0.86478069999999996</v>
      </c>
      <c r="L62">
        <v>0.936558</v>
      </c>
      <c r="M62">
        <v>0.89727630000000003</v>
      </c>
      <c r="N62">
        <v>0.88305100000000003</v>
      </c>
      <c r="O62">
        <v>0.93680030000000003</v>
      </c>
      <c r="P62">
        <v>0.93809120000000001</v>
      </c>
      <c r="Q62">
        <v>0.73237459999999999</v>
      </c>
      <c r="R62">
        <v>0.88149140000000004</v>
      </c>
      <c r="S62">
        <v>0.92309390000000002</v>
      </c>
      <c r="T62">
        <v>0.93994529999999998</v>
      </c>
      <c r="U62">
        <v>0.93523520000000004</v>
      </c>
      <c r="V62">
        <v>0.82811069999999998</v>
      </c>
      <c r="W62">
        <v>0.52763340000000003</v>
      </c>
      <c r="X62">
        <v>0.68523420000000002</v>
      </c>
      <c r="Y62">
        <v>0.93728359999999999</v>
      </c>
      <c r="Z62">
        <v>0.92741260000000003</v>
      </c>
      <c r="AA62">
        <v>0.72543159999999995</v>
      </c>
      <c r="AB62">
        <v>0.90302289999999996</v>
      </c>
      <c r="AC62">
        <v>0.91253070000000003</v>
      </c>
      <c r="AD62">
        <v>0.93260620000000005</v>
      </c>
      <c r="AE62">
        <v>0.74469669999999999</v>
      </c>
      <c r="AF62">
        <v>0.89297780000000004</v>
      </c>
      <c r="AG62">
        <v>0.91446620000000001</v>
      </c>
      <c r="AH62">
        <v>0.87695440000000002</v>
      </c>
      <c r="AI62">
        <v>0.8741641</v>
      </c>
      <c r="AJ62">
        <v>0.85337320000000005</v>
      </c>
      <c r="AK62">
        <v>0.92112419999999995</v>
      </c>
      <c r="AL62">
        <v>0.93251709999999999</v>
      </c>
      <c r="AM62">
        <v>0.90782229999999997</v>
      </c>
      <c r="AN62">
        <v>1</v>
      </c>
    </row>
    <row r="63" spans="4:40" x14ac:dyDescent="0.25">
      <c r="D63">
        <v>0.99167349999999999</v>
      </c>
    </row>
    <row r="64" spans="4:40" x14ac:dyDescent="0.25">
      <c r="D64">
        <v>0.99475250000000004</v>
      </c>
    </row>
    <row r="65" spans="4:38" ht="15.75" x14ac:dyDescent="0.25">
      <c r="D65">
        <v>0.99395820000000001</v>
      </c>
      <c r="F65" s="129"/>
      <c r="G65" t="s">
        <v>384</v>
      </c>
      <c r="I65" t="s">
        <v>385</v>
      </c>
      <c r="J65" t="s">
        <v>384</v>
      </c>
      <c r="K65" t="s">
        <v>386</v>
      </c>
      <c r="L65" t="s">
        <v>384</v>
      </c>
      <c r="M65" t="s">
        <v>387</v>
      </c>
      <c r="N65" t="s">
        <v>384</v>
      </c>
      <c r="O65" t="s">
        <v>388</v>
      </c>
      <c r="P65" t="s">
        <v>384</v>
      </c>
      <c r="Q65" t="s">
        <v>389</v>
      </c>
      <c r="R65" t="s">
        <v>384</v>
      </c>
      <c r="S65" t="s">
        <v>390</v>
      </c>
      <c r="T65" t="s">
        <v>384</v>
      </c>
      <c r="U65" t="s">
        <v>391</v>
      </c>
      <c r="V65" t="s">
        <v>384</v>
      </c>
      <c r="W65" t="s">
        <v>392</v>
      </c>
      <c r="X65" t="s">
        <v>384</v>
      </c>
      <c r="Y65" t="s">
        <v>393</v>
      </c>
      <c r="Z65" t="s">
        <v>384</v>
      </c>
      <c r="AA65" t="s">
        <v>394</v>
      </c>
      <c r="AB65" t="s">
        <v>384</v>
      </c>
      <c r="AC65" t="s">
        <v>395</v>
      </c>
    </row>
    <row r="66" spans="4:38" ht="15.75" x14ac:dyDescent="0.25">
      <c r="D66">
        <v>0.96263500000000002</v>
      </c>
      <c r="F66" s="129" t="s">
        <v>396</v>
      </c>
      <c r="G66" t="s">
        <v>397</v>
      </c>
      <c r="I66">
        <v>1</v>
      </c>
      <c r="J66">
        <v>0.97612529999999997</v>
      </c>
      <c r="K66">
        <v>0.99418649999999997</v>
      </c>
      <c r="L66">
        <v>0.98570720000000001</v>
      </c>
      <c r="M66">
        <v>0.98179209999999995</v>
      </c>
      <c r="N66">
        <v>0.99422790000000005</v>
      </c>
      <c r="O66">
        <v>0.99444600000000005</v>
      </c>
      <c r="P66">
        <v>0.9146145</v>
      </c>
      <c r="Q66">
        <v>0.98133619999999999</v>
      </c>
      <c r="R66">
        <v>0.99167349999999999</v>
      </c>
      <c r="S66">
        <v>0.99475250000000004</v>
      </c>
      <c r="T66">
        <v>0.99395820000000001</v>
      </c>
      <c r="U66">
        <v>0.96263500000000002</v>
      </c>
      <c r="V66">
        <v>0.81362599999999996</v>
      </c>
      <c r="W66">
        <v>0.92492560000000001</v>
      </c>
      <c r="X66">
        <v>0.99431000000000003</v>
      </c>
      <c r="Y66">
        <v>0.99252510000000005</v>
      </c>
      <c r="Z66">
        <v>0.93375300000000006</v>
      </c>
      <c r="AA66">
        <v>0.98716340000000002</v>
      </c>
      <c r="AB66">
        <v>0.98941239999999997</v>
      </c>
      <c r="AC66">
        <v>0.99349229999999999</v>
      </c>
      <c r="AD66">
        <v>0.94313849999999999</v>
      </c>
      <c r="AE66">
        <v>0.98457050000000002</v>
      </c>
      <c r="AF66">
        <v>0.98984550000000004</v>
      </c>
      <c r="AG66">
        <v>0.97998030000000003</v>
      </c>
      <c r="AH66">
        <v>0.97912460000000001</v>
      </c>
      <c r="AI66">
        <v>0.9722286</v>
      </c>
      <c r="AJ66">
        <v>0.99127109999999996</v>
      </c>
      <c r="AK66">
        <v>0.99347629999999998</v>
      </c>
      <c r="AL66">
        <v>0.98832379999999997</v>
      </c>
    </row>
    <row r="67" spans="4:38" ht="15.75" x14ac:dyDescent="0.25">
      <c r="D67">
        <v>0.81362599999999996</v>
      </c>
      <c r="F67" s="129"/>
      <c r="G67" t="s">
        <v>384</v>
      </c>
      <c r="I67" t="s">
        <v>398</v>
      </c>
      <c r="J67" t="s">
        <v>384</v>
      </c>
      <c r="K67" t="s">
        <v>399</v>
      </c>
      <c r="L67" t="s">
        <v>384</v>
      </c>
      <c r="M67" t="s">
        <v>400</v>
      </c>
      <c r="N67" t="s">
        <v>384</v>
      </c>
      <c r="O67" t="s">
        <v>401</v>
      </c>
      <c r="P67" t="s">
        <v>384</v>
      </c>
      <c r="Q67" t="s">
        <v>402</v>
      </c>
      <c r="R67" t="s">
        <v>384</v>
      </c>
      <c r="S67" t="s">
        <v>403</v>
      </c>
      <c r="T67" t="s">
        <v>384</v>
      </c>
      <c r="U67" t="s">
        <v>404</v>
      </c>
      <c r="V67" t="s">
        <v>384</v>
      </c>
      <c r="W67" t="s">
        <v>405</v>
      </c>
      <c r="X67" t="s">
        <v>384</v>
      </c>
      <c r="Y67" t="s">
        <v>406</v>
      </c>
      <c r="Z67" t="s">
        <v>384</v>
      </c>
      <c r="AA67" t="s">
        <v>407</v>
      </c>
    </row>
    <row r="68" spans="4:38" ht="15.75" x14ac:dyDescent="0.25">
      <c r="D68">
        <v>0.92492560000000001</v>
      </c>
      <c r="F68" s="129" t="s">
        <v>396</v>
      </c>
      <c r="G68" t="s">
        <v>397</v>
      </c>
    </row>
    <row r="69" spans="4:38" ht="15.75" x14ac:dyDescent="0.25">
      <c r="D69">
        <v>0.99431000000000003</v>
      </c>
      <c r="F69" s="129"/>
      <c r="G69" t="s">
        <v>384</v>
      </c>
      <c r="I69" t="s">
        <v>408</v>
      </c>
      <c r="J69" t="s">
        <v>384</v>
      </c>
      <c r="K69" t="s">
        <v>409</v>
      </c>
      <c r="L69" t="s">
        <v>384</v>
      </c>
      <c r="M69" t="s">
        <v>410</v>
      </c>
      <c r="N69" t="s">
        <v>384</v>
      </c>
      <c r="O69" t="s">
        <v>411</v>
      </c>
      <c r="P69" t="s">
        <v>384</v>
      </c>
      <c r="Q69" t="s">
        <v>412</v>
      </c>
      <c r="R69" t="s">
        <v>384</v>
      </c>
      <c r="S69" t="s">
        <v>413</v>
      </c>
      <c r="T69" t="s">
        <v>384</v>
      </c>
      <c r="U69" t="s">
        <v>414</v>
      </c>
      <c r="V69" t="s">
        <v>384</v>
      </c>
      <c r="W69" t="s">
        <v>415</v>
      </c>
      <c r="X69" t="s">
        <v>384</v>
      </c>
      <c r="Y69" t="s">
        <v>416</v>
      </c>
      <c r="Z69" t="s">
        <v>384</v>
      </c>
      <c r="AA69" t="s">
        <v>417</v>
      </c>
    </row>
    <row r="70" spans="4:38" ht="15.75" x14ac:dyDescent="0.25">
      <c r="D70">
        <v>0.99252510000000005</v>
      </c>
      <c r="F70" s="130" t="s">
        <v>396</v>
      </c>
      <c r="G70" t="s">
        <v>397</v>
      </c>
      <c r="R70">
        <v>1</v>
      </c>
    </row>
    <row r="71" spans="4:38" x14ac:dyDescent="0.25">
      <c r="D71">
        <v>0.93375300000000006</v>
      </c>
    </row>
    <row r="72" spans="4:38" x14ac:dyDescent="0.25">
      <c r="D72">
        <v>0.98716340000000002</v>
      </c>
    </row>
    <row r="73" spans="4:38" x14ac:dyDescent="0.25">
      <c r="D73">
        <v>0.98941239999999997</v>
      </c>
    </row>
    <row r="74" spans="4:38" x14ac:dyDescent="0.25">
      <c r="D74">
        <v>0.99349229999999999</v>
      </c>
    </row>
    <row r="75" spans="4:38" x14ac:dyDescent="0.25">
      <c r="D75">
        <v>0.94313849999999999</v>
      </c>
    </row>
    <row r="76" spans="4:38" x14ac:dyDescent="0.25">
      <c r="D76">
        <v>0.98457050000000002</v>
      </c>
    </row>
    <row r="77" spans="4:38" x14ac:dyDescent="0.25">
      <c r="D77">
        <v>0.98984550000000004</v>
      </c>
    </row>
    <row r="78" spans="4:38" x14ac:dyDescent="0.25">
      <c r="D78">
        <v>0.97998030000000003</v>
      </c>
    </row>
    <row r="79" spans="4:38" x14ac:dyDescent="0.25">
      <c r="D79">
        <v>0.97912460000000001</v>
      </c>
    </row>
    <row r="80" spans="4:38" x14ac:dyDescent="0.25">
      <c r="D80">
        <v>0.9722286</v>
      </c>
    </row>
    <row r="81" spans="4:4" x14ac:dyDescent="0.25">
      <c r="D81">
        <v>0.99127109999999996</v>
      </c>
    </row>
    <row r="82" spans="4:4" x14ac:dyDescent="0.25">
      <c r="D82">
        <v>0.99347629999999998</v>
      </c>
    </row>
    <row r="83" spans="4:4" x14ac:dyDescent="0.25">
      <c r="D83">
        <v>0.98832379999999997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E2267-E89E-4390-8D97-511AA8CA7BE0}">
  <dimension ref="C5:Q28"/>
  <sheetViews>
    <sheetView topLeftCell="A4" workbookViewId="0">
      <selection activeCell="Q26" sqref="Q26"/>
    </sheetView>
  </sheetViews>
  <sheetFormatPr defaultRowHeight="15" x14ac:dyDescent="0.25"/>
  <cols>
    <col min="10" max="10" width="9.5703125" bestFit="1" customWidth="1"/>
    <col min="16" max="16" width="11.7109375" customWidth="1"/>
  </cols>
  <sheetData>
    <row r="5" spans="3:16" ht="15.75" thickBot="1" x14ac:dyDescent="0.3"/>
    <row r="6" spans="3:16" ht="15.75" thickBot="1" x14ac:dyDescent="0.3">
      <c r="C6" s="144" t="s">
        <v>208</v>
      </c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6"/>
    </row>
    <row r="7" spans="3:16" ht="15.75" thickBot="1" x14ac:dyDescent="0.3">
      <c r="G7" s="141" t="s">
        <v>209</v>
      </c>
      <c r="H7" s="142"/>
      <c r="I7" s="142"/>
      <c r="J7" s="143"/>
      <c r="K7" s="141" t="s">
        <v>205</v>
      </c>
      <c r="L7" s="142"/>
      <c r="M7" s="142"/>
      <c r="N7" s="142"/>
      <c r="O7" s="142"/>
      <c r="P7" s="143"/>
    </row>
    <row r="8" spans="3:16" ht="30.75" thickBot="1" x14ac:dyDescent="0.3">
      <c r="C8" s="104" t="s">
        <v>188</v>
      </c>
      <c r="D8" s="31" t="s">
        <v>189</v>
      </c>
      <c r="E8" s="31" t="s">
        <v>190</v>
      </c>
      <c r="F8" s="31" t="s">
        <v>206</v>
      </c>
      <c r="G8" s="68" t="s">
        <v>210</v>
      </c>
      <c r="H8" s="69" t="s">
        <v>211</v>
      </c>
      <c r="I8" s="68" t="s">
        <v>212</v>
      </c>
      <c r="J8" s="68" t="s">
        <v>207</v>
      </c>
      <c r="K8" s="68" t="s">
        <v>213</v>
      </c>
      <c r="L8" s="68" t="s">
        <v>214</v>
      </c>
      <c r="M8" s="69" t="s">
        <v>309</v>
      </c>
      <c r="N8" s="69" t="s">
        <v>310</v>
      </c>
      <c r="O8" s="81" t="s">
        <v>215</v>
      </c>
      <c r="P8" s="70" t="s">
        <v>207</v>
      </c>
    </row>
    <row r="9" spans="3:16" x14ac:dyDescent="0.25">
      <c r="C9" s="34">
        <v>7</v>
      </c>
      <c r="D9" s="35">
        <v>15</v>
      </c>
      <c r="E9" s="36">
        <v>50</v>
      </c>
      <c r="F9" s="38">
        <v>13.23836</v>
      </c>
      <c r="G9" s="38">
        <v>13.23836</v>
      </c>
      <c r="H9" s="38">
        <v>13.7109829333333</v>
      </c>
      <c r="I9" s="71">
        <v>3.5701018353731115E-2</v>
      </c>
      <c r="J9" s="72">
        <v>11.718</v>
      </c>
      <c r="K9" s="38">
        <v>13.23836</v>
      </c>
      <c r="L9" s="38">
        <v>13.23836</v>
      </c>
      <c r="M9" s="38">
        <v>13.238360031697599</v>
      </c>
      <c r="N9" s="38">
        <v>74</v>
      </c>
      <c r="O9" s="71">
        <v>2.3943752087436E-9</v>
      </c>
      <c r="P9" s="72">
        <v>45.636000000000003</v>
      </c>
    </row>
    <row r="10" spans="3:16" x14ac:dyDescent="0.25">
      <c r="C10" s="42">
        <v>8</v>
      </c>
      <c r="D10" s="43">
        <v>15</v>
      </c>
      <c r="E10" s="44">
        <v>100</v>
      </c>
      <c r="F10" s="46">
        <v>23.239658666666699</v>
      </c>
      <c r="G10" s="46">
        <v>23.239658666666699</v>
      </c>
      <c r="H10" s="46">
        <v>24.385263970464202</v>
      </c>
      <c r="I10" s="73">
        <v>4.9295272371649615E-2</v>
      </c>
      <c r="J10" s="74">
        <v>178.10300000000001</v>
      </c>
      <c r="K10" s="46">
        <v>23.239589333333299</v>
      </c>
      <c r="L10" s="46">
        <v>23.239589333333299</v>
      </c>
      <c r="M10" s="46">
        <v>23.239658666666699</v>
      </c>
      <c r="N10" s="46">
        <v>74</v>
      </c>
      <c r="O10" s="73">
        <v>2.9834147384402898E-6</v>
      </c>
      <c r="P10" s="74">
        <v>261.084</v>
      </c>
    </row>
    <row r="11" spans="3:16" x14ac:dyDescent="0.25">
      <c r="C11" s="42">
        <v>9</v>
      </c>
      <c r="D11" s="43">
        <v>15</v>
      </c>
      <c r="E11" s="44">
        <v>200</v>
      </c>
      <c r="F11" s="46">
        <v>40.223031066666699</v>
      </c>
      <c r="G11" s="46">
        <v>40.223031066666699</v>
      </c>
      <c r="H11" s="46">
        <v>42.232792669441302</v>
      </c>
      <c r="I11" s="73">
        <v>4.9965443913054977E-2</v>
      </c>
      <c r="J11" s="74">
        <v>7034.24</v>
      </c>
      <c r="K11" s="46">
        <v>39.204904800000001</v>
      </c>
      <c r="L11" s="46">
        <v>39.204904800000001</v>
      </c>
      <c r="M11" s="46">
        <v>40.228250553846202</v>
      </c>
      <c r="N11" s="46">
        <v>74</v>
      </c>
      <c r="O11" s="73">
        <v>2.6102493018836499E-2</v>
      </c>
      <c r="P11" s="74">
        <v>7024.384</v>
      </c>
    </row>
    <row r="12" spans="3:16" x14ac:dyDescent="0.25">
      <c r="C12" s="42">
        <v>10</v>
      </c>
      <c r="D12" s="43">
        <v>15</v>
      </c>
      <c r="E12" s="44">
        <v>300</v>
      </c>
      <c r="F12" s="46">
        <v>44.213533333333302</v>
      </c>
      <c r="G12" s="46">
        <v>44.213533333333302</v>
      </c>
      <c r="H12" s="46">
        <v>46.423585890967601</v>
      </c>
      <c r="I12" s="73">
        <v>4.9985884208175332E-2</v>
      </c>
      <c r="J12" s="74">
        <v>15760.787</v>
      </c>
      <c r="K12" s="46">
        <v>41.271109066666703</v>
      </c>
      <c r="L12" s="46">
        <v>43.308517600000201</v>
      </c>
      <c r="M12" s="46">
        <v>44.233842666666703</v>
      </c>
      <c r="N12" s="46">
        <v>58.557909176846003</v>
      </c>
      <c r="O12" s="73">
        <v>2.1365891005849E-2</v>
      </c>
      <c r="P12" s="74">
        <v>14542.725999999999</v>
      </c>
    </row>
    <row r="13" spans="3:16" x14ac:dyDescent="0.25">
      <c r="C13" s="42">
        <v>11</v>
      </c>
      <c r="D13" s="43">
        <v>15</v>
      </c>
      <c r="E13" s="44">
        <v>400</v>
      </c>
      <c r="F13" s="46">
        <v>44.311045999999997</v>
      </c>
      <c r="G13" s="46">
        <v>44.311045999999997</v>
      </c>
      <c r="H13" s="46">
        <v>46.525603565172503</v>
      </c>
      <c r="I13" s="73">
        <v>4.9977551086753974E-2</v>
      </c>
      <c r="J13" s="74">
        <v>17912.73</v>
      </c>
      <c r="K13" s="46">
        <v>42.335640666666698</v>
      </c>
      <c r="L13" s="46">
        <v>42.335640666666698</v>
      </c>
      <c r="M13" s="46">
        <v>44.325509333333301</v>
      </c>
      <c r="N13" s="46">
        <v>74</v>
      </c>
      <c r="O13" s="73">
        <v>4.7002209848058502E-2</v>
      </c>
      <c r="P13" s="74">
        <v>11247.784</v>
      </c>
    </row>
    <row r="14" spans="3:16" ht="15.75" thickBot="1" x14ac:dyDescent="0.3">
      <c r="C14" s="50">
        <v>12</v>
      </c>
      <c r="D14" s="51">
        <v>15</v>
      </c>
      <c r="E14" s="52">
        <v>500</v>
      </c>
      <c r="F14" s="54">
        <v>44.369553600000003</v>
      </c>
      <c r="G14" s="54">
        <v>44.369553600000003</v>
      </c>
      <c r="H14" s="54">
        <v>46.587535838754199</v>
      </c>
      <c r="I14" s="75">
        <v>4.9988833756357556E-2</v>
      </c>
      <c r="J14" s="76">
        <v>19272.216</v>
      </c>
      <c r="K14" s="54">
        <v>42.386479999999999</v>
      </c>
      <c r="L14" s="54">
        <v>42.386479999999999</v>
      </c>
      <c r="M14" s="54">
        <v>44.380509333333301</v>
      </c>
      <c r="N14" s="54">
        <v>74</v>
      </c>
      <c r="O14" s="75">
        <v>4.7043994531589403E-2</v>
      </c>
      <c r="P14" s="76">
        <v>12256</v>
      </c>
    </row>
    <row r="15" spans="3:16" x14ac:dyDescent="0.25">
      <c r="C15" s="58">
        <v>13</v>
      </c>
      <c r="D15" s="59">
        <v>20</v>
      </c>
      <c r="E15" s="60">
        <v>50</v>
      </c>
      <c r="F15" s="37">
        <v>13.330769999999999</v>
      </c>
      <c r="G15" s="37">
        <v>13.330769999999999</v>
      </c>
      <c r="H15" s="37">
        <v>13.871600509518</v>
      </c>
      <c r="I15" s="77">
        <v>4.057008781323216E-2</v>
      </c>
      <c r="J15" s="78">
        <v>10.663000000005001</v>
      </c>
      <c r="K15" s="37">
        <v>13.330769999999999</v>
      </c>
      <c r="L15" s="37">
        <v>13.330769999999999</v>
      </c>
      <c r="M15" s="37">
        <v>13.330769999999999</v>
      </c>
      <c r="N15" s="37">
        <v>78</v>
      </c>
      <c r="O15" s="77">
        <v>0</v>
      </c>
      <c r="P15" s="78">
        <v>47.834999999998701</v>
      </c>
    </row>
    <row r="16" spans="3:16" x14ac:dyDescent="0.25">
      <c r="C16" s="63">
        <v>14</v>
      </c>
      <c r="D16" s="64">
        <v>20</v>
      </c>
      <c r="E16" s="65">
        <v>100</v>
      </c>
      <c r="F16" s="45">
        <v>26.271807800000001</v>
      </c>
      <c r="G16" s="45">
        <v>26.271807800000001</v>
      </c>
      <c r="H16" s="45">
        <v>27.549761840544399</v>
      </c>
      <c r="I16" s="79">
        <v>4.8643551683732911E-2</v>
      </c>
      <c r="J16" s="80">
        <v>385.53699999999799</v>
      </c>
      <c r="K16" s="45">
        <v>26.270165800000001</v>
      </c>
      <c r="L16" s="45">
        <v>26.270165800000001</v>
      </c>
      <c r="M16" s="45">
        <v>26.271807800000001</v>
      </c>
      <c r="N16" s="45">
        <v>78</v>
      </c>
      <c r="O16" s="79">
        <v>6.2504363790515802E-5</v>
      </c>
      <c r="P16" s="80">
        <v>304.45799999999394</v>
      </c>
    </row>
    <row r="17" spans="3:17" x14ac:dyDescent="0.25">
      <c r="C17" s="63">
        <v>15</v>
      </c>
      <c r="D17" s="64">
        <v>20</v>
      </c>
      <c r="E17" s="65">
        <v>200</v>
      </c>
      <c r="F17" s="45">
        <v>49.2004698</v>
      </c>
      <c r="G17" s="45">
        <v>48.2032138</v>
      </c>
      <c r="H17" s="45">
        <v>50.597000542396401</v>
      </c>
      <c r="I17" s="79">
        <v>4.9660314192503087E-2</v>
      </c>
      <c r="J17" s="80">
        <v>2412.1819999999998</v>
      </c>
      <c r="K17" s="45">
        <v>46.239736200000003</v>
      </c>
      <c r="L17" s="45">
        <v>47.2063962</v>
      </c>
      <c r="M17" s="45">
        <v>49.2004698</v>
      </c>
      <c r="N17" s="45">
        <v>49.670794886524099</v>
      </c>
      <c r="O17" s="79">
        <v>4.2241597760432299E-2</v>
      </c>
      <c r="P17" s="80">
        <v>1955.9160000000011</v>
      </c>
    </row>
    <row r="18" spans="3:17" x14ac:dyDescent="0.25">
      <c r="C18" s="63">
        <v>16</v>
      </c>
      <c r="D18" s="64">
        <v>20</v>
      </c>
      <c r="E18" s="65">
        <v>300</v>
      </c>
      <c r="F18" s="45">
        <v>61.2099288</v>
      </c>
      <c r="G18" s="45">
        <v>61.2099288</v>
      </c>
      <c r="H18" s="45">
        <v>64.269525178685697</v>
      </c>
      <c r="I18" s="79">
        <v>4.9985295501368023E-2</v>
      </c>
      <c r="J18" s="80">
        <v>24907.215</v>
      </c>
      <c r="K18" s="45">
        <v>58.248997066666703</v>
      </c>
      <c r="L18" s="45">
        <v>59.241373666666803</v>
      </c>
      <c r="M18" s="45">
        <v>61.221415701333299</v>
      </c>
      <c r="N18" s="45">
        <v>69.859378732499806</v>
      </c>
      <c r="O18" s="79">
        <v>3.3423297133648402E-2</v>
      </c>
      <c r="P18" s="80">
        <v>31268.039000000004</v>
      </c>
    </row>
    <row r="19" spans="3:17" x14ac:dyDescent="0.25">
      <c r="C19" s="42">
        <v>17</v>
      </c>
      <c r="D19" s="43">
        <v>20</v>
      </c>
      <c r="E19" s="44">
        <v>400</v>
      </c>
      <c r="F19" s="46">
        <v>61.3074868</v>
      </c>
      <c r="G19" s="46">
        <v>61.3074868</v>
      </c>
      <c r="H19" s="46">
        <v>64.372654024625803</v>
      </c>
      <c r="I19" s="73">
        <v>4.9996621695244617E-2</v>
      </c>
      <c r="J19" s="74">
        <v>56066.144999999997</v>
      </c>
      <c r="K19" s="46">
        <v>58.331978800000002</v>
      </c>
      <c r="L19" s="46">
        <v>59.336170000000003</v>
      </c>
      <c r="M19" s="46">
        <v>61.316061775999998</v>
      </c>
      <c r="N19" s="46">
        <v>74.936243890588202</v>
      </c>
      <c r="O19" s="73">
        <v>3.3367367256767602E-2</v>
      </c>
      <c r="P19" s="74">
        <v>37415.146000000008</v>
      </c>
    </row>
    <row r="20" spans="3:17" ht="15.75" thickBot="1" x14ac:dyDescent="0.3">
      <c r="C20" s="50">
        <v>18</v>
      </c>
      <c r="D20" s="51">
        <v>20</v>
      </c>
      <c r="E20" s="52">
        <v>500</v>
      </c>
      <c r="F20" s="54">
        <v>61.366021600000003</v>
      </c>
      <c r="G20" s="54">
        <v>61.366021600000003</v>
      </c>
      <c r="H20" s="54">
        <v>64.433993620152506</v>
      </c>
      <c r="I20" s="75">
        <v>4.9994637751659347E-2</v>
      </c>
      <c r="J20" s="76">
        <v>68264.407999999996</v>
      </c>
      <c r="K20" s="54">
        <v>58.386189799999997</v>
      </c>
      <c r="L20" s="54">
        <v>59.394748999999997</v>
      </c>
      <c r="M20" s="54">
        <v>61.372849420800001</v>
      </c>
      <c r="N20" s="54">
        <v>75.384344238352398</v>
      </c>
      <c r="O20" s="75">
        <v>3.3304298007892898E-2</v>
      </c>
      <c r="P20" s="76">
        <v>38175.406999999999</v>
      </c>
    </row>
    <row r="21" spans="3:17" x14ac:dyDescent="0.25">
      <c r="C21" s="42">
        <v>19</v>
      </c>
      <c r="D21" s="43">
        <v>24</v>
      </c>
      <c r="E21" s="44">
        <v>50</v>
      </c>
      <c r="F21" s="46">
        <v>13.376975</v>
      </c>
      <c r="G21" s="46">
        <v>13.376975</v>
      </c>
      <c r="H21" s="46">
        <v>13.8976691158854</v>
      </c>
      <c r="I21" s="73">
        <v>3.8924653435130116E-2</v>
      </c>
      <c r="J21" s="74">
        <v>19.684000000004701</v>
      </c>
      <c r="K21" s="46">
        <v>13.376975</v>
      </c>
      <c r="L21" s="46">
        <v>13.376975</v>
      </c>
      <c r="M21" s="46">
        <v>13.376975</v>
      </c>
      <c r="N21" s="46">
        <v>78</v>
      </c>
      <c r="O21" s="73">
        <v>0</v>
      </c>
      <c r="P21" s="74">
        <v>43.916999999984903</v>
      </c>
    </row>
    <row r="22" spans="3:17" x14ac:dyDescent="0.25">
      <c r="C22" s="42">
        <v>20</v>
      </c>
      <c r="D22" s="43">
        <v>24</v>
      </c>
      <c r="E22" s="44">
        <v>100</v>
      </c>
      <c r="F22" s="46">
        <v>27.266423704713901</v>
      </c>
      <c r="G22" s="46">
        <v>27.245136333333299</v>
      </c>
      <c r="H22" s="46">
        <v>27.743102195321299</v>
      </c>
      <c r="I22" s="73">
        <v>1.8277238766420088E-2</v>
      </c>
      <c r="J22" s="74">
        <v>266.42000000000399</v>
      </c>
      <c r="K22" s="46">
        <v>27.252798333333299</v>
      </c>
      <c r="L22" s="46">
        <v>27.252798333333299</v>
      </c>
      <c r="M22" s="46">
        <v>27.266423166666701</v>
      </c>
      <c r="N22" s="46">
        <v>78</v>
      </c>
      <c r="O22" s="73">
        <v>4.9994254412656397E-4</v>
      </c>
      <c r="P22" s="74">
        <v>248.0259999999904</v>
      </c>
    </row>
    <row r="23" spans="3:17" x14ac:dyDescent="0.25">
      <c r="C23" s="42">
        <v>21</v>
      </c>
      <c r="D23" s="43">
        <v>24</v>
      </c>
      <c r="E23" s="44">
        <v>200</v>
      </c>
      <c r="F23" s="46">
        <v>50.232759166666703</v>
      </c>
      <c r="G23" s="46">
        <v>50.225557833333298</v>
      </c>
      <c r="H23" s="46">
        <v>52.716279757301898</v>
      </c>
      <c r="I23" s="73">
        <v>4.9590726940927622E-2</v>
      </c>
      <c r="J23" s="74">
        <v>1337.45200000001</v>
      </c>
      <c r="K23" s="46">
        <v>49.220467499999998</v>
      </c>
      <c r="L23" s="46">
        <v>49.220467499999998</v>
      </c>
      <c r="M23" s="46">
        <v>51.220494166666697</v>
      </c>
      <c r="N23" s="46">
        <v>78</v>
      </c>
      <c r="O23" s="73">
        <v>4.0634044499204602E-2</v>
      </c>
      <c r="P23" s="74">
        <v>3461.8670000000043</v>
      </c>
    </row>
    <row r="24" spans="3:17" x14ac:dyDescent="0.25">
      <c r="C24" s="42">
        <v>22</v>
      </c>
      <c r="D24" s="43">
        <v>24</v>
      </c>
      <c r="E24" s="44">
        <v>300</v>
      </c>
      <c r="F24" s="46">
        <v>69.201741666666706</v>
      </c>
      <c r="G24" s="46">
        <v>68.215458833333301</v>
      </c>
      <c r="H24" s="46">
        <v>71.625885513129305</v>
      </c>
      <c r="I24" s="73">
        <v>4.9994923997044319E-2</v>
      </c>
      <c r="J24" s="74">
        <v>11910.236000000001</v>
      </c>
      <c r="K24" s="46">
        <v>66.228053166666697</v>
      </c>
      <c r="L24" s="46">
        <v>66.228053166666697</v>
      </c>
      <c r="M24" s="46">
        <v>69.201741666666706</v>
      </c>
      <c r="N24" s="46">
        <v>78</v>
      </c>
      <c r="O24" s="73">
        <v>4.4900738551328701E-2</v>
      </c>
      <c r="P24" s="74">
        <v>14879.764999999998</v>
      </c>
    </row>
    <row r="25" spans="3:17" x14ac:dyDescent="0.25">
      <c r="C25" s="42">
        <v>23</v>
      </c>
      <c r="D25" s="43">
        <v>24</v>
      </c>
      <c r="E25" s="44">
        <v>400</v>
      </c>
      <c r="F25" s="46">
        <v>70.288910333333305</v>
      </c>
      <c r="G25" s="46">
        <v>69.300174833333301</v>
      </c>
      <c r="H25" s="46">
        <v>72.765113154053793</v>
      </c>
      <c r="I25" s="73">
        <v>4.9998983827294195E-2</v>
      </c>
      <c r="J25" s="74">
        <v>31927.494999999999</v>
      </c>
      <c r="K25" s="46">
        <v>66.313573666666699</v>
      </c>
      <c r="L25" s="46">
        <v>67.301080499999998</v>
      </c>
      <c r="M25" s="46">
        <v>70.288910333333305</v>
      </c>
      <c r="N25" s="46">
        <v>77.4227997953749</v>
      </c>
      <c r="O25" s="73">
        <v>4.4394975699287902E-2</v>
      </c>
      <c r="P25" s="74">
        <v>18121.976999999992</v>
      </c>
    </row>
    <row r="26" spans="3:17" ht="15.75" thickBot="1" x14ac:dyDescent="0.3">
      <c r="C26" s="50">
        <v>24</v>
      </c>
      <c r="D26" s="51">
        <v>24</v>
      </c>
      <c r="E26" s="52">
        <v>500</v>
      </c>
      <c r="F26" s="54">
        <v>70.351310333333302</v>
      </c>
      <c r="G26" s="54">
        <v>69.361741666666703</v>
      </c>
      <c r="H26" s="54">
        <v>72.829390792978799</v>
      </c>
      <c r="I26" s="75">
        <v>4.9993685899305362E-2</v>
      </c>
      <c r="J26" s="76">
        <v>39508.133999999998</v>
      </c>
      <c r="K26" s="54">
        <v>68.3708721666667</v>
      </c>
      <c r="L26" s="54">
        <v>68.3708721666667</v>
      </c>
      <c r="M26" s="54">
        <v>70.351310333333302</v>
      </c>
      <c r="N26" s="54">
        <v>78</v>
      </c>
      <c r="O26" s="75">
        <v>2.89661094543152E-2</v>
      </c>
      <c r="P26" s="76">
        <v>14783.451999999985</v>
      </c>
    </row>
    <row r="27" spans="3:17" x14ac:dyDescent="0.25">
      <c r="J27" s="83">
        <f>+SUM(J9:J26)</f>
        <v>297185.36500000005</v>
      </c>
      <c r="L27">
        <f>+J27*0.7</f>
        <v>208029.75550000003</v>
      </c>
      <c r="P27" s="83">
        <f>+SUM(P9:P26)</f>
        <v>206083.41899999994</v>
      </c>
    </row>
    <row r="28" spans="3:17" x14ac:dyDescent="0.25">
      <c r="P28" s="83">
        <f>+P27-L27</f>
        <v>-1946.3365000000922</v>
      </c>
      <c r="Q28">
        <v>12912.931749999902</v>
      </c>
    </row>
  </sheetData>
  <mergeCells count="3">
    <mergeCell ref="C6:P6"/>
    <mergeCell ref="G7:J7"/>
    <mergeCell ref="K7:P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A8254-13EA-4E04-AE5E-DF59E910F0E4}">
  <dimension ref="A1:W121"/>
  <sheetViews>
    <sheetView topLeftCell="E10" zoomScale="85" zoomScaleNormal="85" workbookViewId="0">
      <selection activeCell="T49" sqref="M38:T49"/>
    </sheetView>
  </sheetViews>
  <sheetFormatPr defaultRowHeight="15" x14ac:dyDescent="0.25"/>
  <cols>
    <col min="2" max="2" width="27.85546875" bestFit="1" customWidth="1"/>
    <col min="3" max="3" width="20" bestFit="1" customWidth="1"/>
    <col min="4" max="4" width="21" customWidth="1"/>
    <col min="5" max="5" width="26.28515625" customWidth="1"/>
    <col min="6" max="6" width="17.28515625" customWidth="1"/>
    <col min="7" max="7" width="11.28515625" customWidth="1"/>
    <col min="9" max="9" width="19.7109375" customWidth="1"/>
    <col min="10" max="10" width="27.42578125" customWidth="1"/>
    <col min="14" max="14" width="11.5703125" bestFit="1" customWidth="1"/>
    <col min="16" max="16" width="12.28515625" bestFit="1" customWidth="1"/>
    <col min="17" max="17" width="13.42578125" bestFit="1" customWidth="1"/>
    <col min="19" max="19" width="14.42578125" bestFit="1" customWidth="1"/>
    <col min="20" max="20" width="17.140625" bestFit="1" customWidth="1"/>
    <col min="22" max="22" width="12.42578125" bestFit="1" customWidth="1"/>
    <col min="23" max="23" width="11" bestFit="1" customWidth="1"/>
  </cols>
  <sheetData>
    <row r="1" spans="1:17" x14ac:dyDescent="0.25">
      <c r="F1" s="13"/>
      <c r="G1" s="13"/>
    </row>
    <row r="2" spans="1:17" x14ac:dyDescent="0.25">
      <c r="C2" s="6" t="s">
        <v>72</v>
      </c>
      <c r="D2" s="8" t="s">
        <v>0</v>
      </c>
      <c r="E2" s="8" t="s">
        <v>1</v>
      </c>
    </row>
    <row r="3" spans="1:17" x14ac:dyDescent="0.25">
      <c r="C3" t="s">
        <v>90</v>
      </c>
      <c r="D3" s="10">
        <v>-12201309.710000001</v>
      </c>
      <c r="E3" s="10">
        <v>4430615.9400000004</v>
      </c>
    </row>
    <row r="5" spans="1:17" x14ac:dyDescent="0.25">
      <c r="C5" s="6" t="s">
        <v>91</v>
      </c>
      <c r="D5" s="8" t="s">
        <v>0</v>
      </c>
      <c r="E5" s="8" t="s">
        <v>1</v>
      </c>
      <c r="I5" s="8" t="s">
        <v>73</v>
      </c>
      <c r="J5" s="8" t="s">
        <v>74</v>
      </c>
    </row>
    <row r="6" spans="1:17" x14ac:dyDescent="0.25">
      <c r="B6" s="6">
        <v>1</v>
      </c>
      <c r="C6" t="s">
        <v>92</v>
      </c>
      <c r="D6" s="15">
        <v>-12187577.3772</v>
      </c>
      <c r="E6" s="15">
        <v>4519747.8101000004</v>
      </c>
      <c r="I6" s="9">
        <f>(D6-$D$3)/1000</f>
        <v>13.732332800000906</v>
      </c>
      <c r="J6" s="9">
        <f>(E6-$E$3)/1000</f>
        <v>89.131870099999944</v>
      </c>
    </row>
    <row r="7" spans="1:17" x14ac:dyDescent="0.25">
      <c r="B7" s="6">
        <v>12</v>
      </c>
      <c r="C7" t="s">
        <v>93</v>
      </c>
      <c r="D7" s="15">
        <v>-11321096.1829</v>
      </c>
      <c r="E7" s="15">
        <v>4774646.6036</v>
      </c>
      <c r="I7" s="9">
        <f>(D7-$D$3)/1000</f>
        <v>880.21352710000053</v>
      </c>
      <c r="J7" s="9">
        <f>(E7-$E$3)/1000</f>
        <v>344.03066359999963</v>
      </c>
      <c r="M7" s="23"/>
    </row>
    <row r="8" spans="1:17" x14ac:dyDescent="0.25">
      <c r="M8" s="136" t="s">
        <v>111</v>
      </c>
      <c r="N8" s="136"/>
      <c r="O8" s="136"/>
      <c r="P8" s="136"/>
    </row>
    <row r="9" spans="1:17" ht="15.6" customHeight="1" x14ac:dyDescent="0.25">
      <c r="A9" s="6" t="s">
        <v>187</v>
      </c>
      <c r="B9" s="124" t="s">
        <v>185</v>
      </c>
      <c r="C9" s="12" t="s">
        <v>75</v>
      </c>
      <c r="D9" s="8" t="s">
        <v>0</v>
      </c>
      <c r="E9" s="8" t="s">
        <v>1</v>
      </c>
      <c r="F9" s="8" t="s">
        <v>3</v>
      </c>
      <c r="G9" s="8" t="s">
        <v>71</v>
      </c>
      <c r="H9" s="11"/>
      <c r="I9" s="8" t="s">
        <v>73</v>
      </c>
      <c r="J9" s="8" t="s">
        <v>74</v>
      </c>
      <c r="K9" s="8" t="s">
        <v>106</v>
      </c>
      <c r="M9" s="6" t="s">
        <v>107</v>
      </c>
      <c r="N9" s="8" t="s">
        <v>108</v>
      </c>
      <c r="O9" s="8" t="s">
        <v>109</v>
      </c>
      <c r="P9" s="8" t="s">
        <v>110</v>
      </c>
    </row>
    <row r="10" spans="1:17" x14ac:dyDescent="0.25">
      <c r="A10" s="6">
        <v>2</v>
      </c>
      <c r="B10">
        <v>4</v>
      </c>
      <c r="C10" t="s">
        <v>65</v>
      </c>
      <c r="D10" s="11">
        <v>-11920139.7656</v>
      </c>
      <c r="E10" s="11">
        <v>4884567.5750000002</v>
      </c>
      <c r="F10" s="11">
        <v>27076</v>
      </c>
      <c r="G10" s="11">
        <v>10466.214246</v>
      </c>
      <c r="H10" s="11"/>
      <c r="I10" s="9">
        <f t="shared" ref="I10:I19" si="0">(D10-$D$3)/1000</f>
        <v>281.16994440000133</v>
      </c>
      <c r="J10" s="9">
        <f t="shared" ref="J10:J19" si="1">(E10-$E$3)/1000</f>
        <v>453.95163499999978</v>
      </c>
      <c r="K10" s="15">
        <v>12</v>
      </c>
      <c r="M10">
        <v>1</v>
      </c>
      <c r="N10">
        <v>3</v>
      </c>
      <c r="O10">
        <v>1</v>
      </c>
      <c r="P10">
        <v>4</v>
      </c>
      <c r="Q10">
        <f t="shared" ref="Q10:Q19" si="2">AVERAGE(M10:P10)</f>
        <v>2.25</v>
      </c>
    </row>
    <row r="11" spans="1:17" x14ac:dyDescent="0.25">
      <c r="A11" s="6">
        <v>3</v>
      </c>
      <c r="B11">
        <v>7</v>
      </c>
      <c r="C11" t="s">
        <v>56</v>
      </c>
      <c r="D11" s="11">
        <v>-11936027.426899999</v>
      </c>
      <c r="E11" s="11">
        <v>4561893.6727999998</v>
      </c>
      <c r="F11" s="11">
        <v>26720</v>
      </c>
      <c r="G11" s="11">
        <v>10272.277232</v>
      </c>
      <c r="H11" s="11"/>
      <c r="I11" s="9">
        <f t="shared" si="0"/>
        <v>265.28228310000151</v>
      </c>
      <c r="J11" s="9">
        <f t="shared" si="1"/>
        <v>131.27773279999943</v>
      </c>
      <c r="K11" s="15">
        <v>10</v>
      </c>
      <c r="M11">
        <v>1</v>
      </c>
      <c r="N11">
        <v>3</v>
      </c>
      <c r="O11">
        <v>1</v>
      </c>
      <c r="P11">
        <v>2</v>
      </c>
      <c r="Q11">
        <f t="shared" si="2"/>
        <v>1.75</v>
      </c>
    </row>
    <row r="12" spans="1:17" x14ac:dyDescent="0.25">
      <c r="A12" s="6">
        <v>4</v>
      </c>
      <c r="B12">
        <v>14</v>
      </c>
      <c r="C12" t="s">
        <v>51</v>
      </c>
      <c r="D12" s="11">
        <v>-11851964.6406</v>
      </c>
      <c r="E12" s="11">
        <v>4773062.7741</v>
      </c>
      <c r="F12" s="11">
        <v>42900</v>
      </c>
      <c r="G12" s="11">
        <v>10266.220800999999</v>
      </c>
      <c r="H12" s="11"/>
      <c r="I12" s="9">
        <f t="shared" si="0"/>
        <v>349.34506940000131</v>
      </c>
      <c r="J12" s="9">
        <f t="shared" si="1"/>
        <v>342.44683409999965</v>
      </c>
      <c r="K12" s="15">
        <v>13</v>
      </c>
      <c r="M12">
        <v>4</v>
      </c>
      <c r="N12">
        <v>3</v>
      </c>
      <c r="O12">
        <v>1</v>
      </c>
      <c r="P12">
        <v>2</v>
      </c>
      <c r="Q12">
        <f t="shared" si="2"/>
        <v>2.5</v>
      </c>
    </row>
    <row r="13" spans="1:17" x14ac:dyDescent="0.25">
      <c r="A13" s="6">
        <v>5</v>
      </c>
      <c r="B13">
        <v>27</v>
      </c>
      <c r="C13" t="s">
        <v>45</v>
      </c>
      <c r="D13" s="11">
        <v>-11862637.1746</v>
      </c>
      <c r="E13" s="11">
        <v>4486540.5443000002</v>
      </c>
      <c r="F13" s="11">
        <v>60000</v>
      </c>
      <c r="G13" s="11">
        <v>9975.9714480000002</v>
      </c>
      <c r="H13" s="11"/>
      <c r="I13" s="9">
        <f t="shared" si="0"/>
        <v>338.67253540000132</v>
      </c>
      <c r="J13" s="9">
        <f t="shared" si="1"/>
        <v>55.924604299999771</v>
      </c>
      <c r="K13" s="15">
        <v>17</v>
      </c>
      <c r="M13">
        <v>1</v>
      </c>
      <c r="N13">
        <v>3</v>
      </c>
      <c r="O13">
        <v>5</v>
      </c>
      <c r="P13">
        <v>4</v>
      </c>
      <c r="Q13">
        <f t="shared" si="2"/>
        <v>3.25</v>
      </c>
    </row>
    <row r="14" spans="1:17" x14ac:dyDescent="0.25">
      <c r="A14" s="6">
        <v>6</v>
      </c>
      <c r="B14">
        <v>37</v>
      </c>
      <c r="C14" t="s">
        <v>23</v>
      </c>
      <c r="D14" s="11">
        <v>-11842499.4772</v>
      </c>
      <c r="E14" s="11">
        <v>4760316.0153000001</v>
      </c>
      <c r="F14" s="11">
        <v>129440</v>
      </c>
      <c r="G14" s="11">
        <v>9867.8480849999996</v>
      </c>
      <c r="H14" s="11"/>
      <c r="I14" s="9">
        <f t="shared" si="0"/>
        <v>358.8102328000013</v>
      </c>
      <c r="J14" s="9">
        <f t="shared" si="1"/>
        <v>329.7000752999997</v>
      </c>
      <c r="K14" s="15">
        <v>23</v>
      </c>
      <c r="M14">
        <v>5</v>
      </c>
      <c r="N14">
        <v>3</v>
      </c>
      <c r="O14">
        <v>3</v>
      </c>
      <c r="P14">
        <v>4</v>
      </c>
      <c r="Q14">
        <f t="shared" si="2"/>
        <v>3.75</v>
      </c>
    </row>
    <row r="15" spans="1:17" x14ac:dyDescent="0.25">
      <c r="A15" s="6">
        <v>7</v>
      </c>
      <c r="B15">
        <v>34</v>
      </c>
      <c r="C15" t="s">
        <v>50</v>
      </c>
      <c r="D15" s="11">
        <v>-11920739.5222</v>
      </c>
      <c r="E15" s="11">
        <v>4550426.7467999998</v>
      </c>
      <c r="F15" s="11">
        <v>43560</v>
      </c>
      <c r="G15" s="11">
        <v>9487.264083</v>
      </c>
      <c r="H15" s="11"/>
      <c r="I15" s="9">
        <f t="shared" si="0"/>
        <v>280.57018780000135</v>
      </c>
      <c r="J15" s="9">
        <f t="shared" si="1"/>
        <v>119.81080679999944</v>
      </c>
      <c r="K15" s="15">
        <v>14</v>
      </c>
      <c r="M15">
        <v>5</v>
      </c>
      <c r="N15">
        <v>3</v>
      </c>
      <c r="O15">
        <v>2</v>
      </c>
      <c r="P15">
        <v>1</v>
      </c>
      <c r="Q15">
        <f t="shared" si="2"/>
        <v>2.75</v>
      </c>
    </row>
    <row r="16" spans="1:17" x14ac:dyDescent="0.25">
      <c r="A16" s="6">
        <v>8</v>
      </c>
      <c r="B16">
        <v>31</v>
      </c>
      <c r="C16" t="s">
        <v>64</v>
      </c>
      <c r="D16" s="11">
        <v>-11944618.613299999</v>
      </c>
      <c r="E16" s="11">
        <v>4541011.3819000004</v>
      </c>
      <c r="F16" s="11">
        <v>51110</v>
      </c>
      <c r="G16" s="11">
        <v>9378.8815340000001</v>
      </c>
      <c r="H16" s="11"/>
      <c r="I16" s="9">
        <f t="shared" si="0"/>
        <v>256.69109670000148</v>
      </c>
      <c r="J16" s="9">
        <f t="shared" si="1"/>
        <v>110.39544189999998</v>
      </c>
      <c r="K16" s="15">
        <v>16</v>
      </c>
      <c r="M16">
        <v>4</v>
      </c>
      <c r="N16">
        <v>1</v>
      </c>
      <c r="O16">
        <v>2</v>
      </c>
      <c r="P16">
        <v>5</v>
      </c>
      <c r="Q16">
        <f t="shared" si="2"/>
        <v>3</v>
      </c>
    </row>
    <row r="17" spans="1:23" x14ac:dyDescent="0.25">
      <c r="A17" s="6">
        <v>9</v>
      </c>
      <c r="B17">
        <v>36</v>
      </c>
      <c r="C17" t="s">
        <v>27</v>
      </c>
      <c r="D17" s="11">
        <v>-11864457.1072</v>
      </c>
      <c r="E17" s="11">
        <v>4698081.9874999998</v>
      </c>
      <c r="F17" s="11">
        <v>106200</v>
      </c>
      <c r="G17" s="11">
        <v>9335.8926869999996</v>
      </c>
      <c r="H17" s="11"/>
      <c r="I17" s="9">
        <f t="shared" si="0"/>
        <v>336.85260280000045</v>
      </c>
      <c r="J17" s="9">
        <f t="shared" si="1"/>
        <v>267.46604749999938</v>
      </c>
      <c r="K17" s="15">
        <v>21</v>
      </c>
      <c r="M17">
        <v>3</v>
      </c>
      <c r="N17">
        <v>4</v>
      </c>
      <c r="O17">
        <v>5</v>
      </c>
      <c r="P17">
        <v>2</v>
      </c>
      <c r="Q17">
        <f t="shared" si="2"/>
        <v>3.5</v>
      </c>
    </row>
    <row r="18" spans="1:23" x14ac:dyDescent="0.25">
      <c r="A18" s="6">
        <v>10</v>
      </c>
      <c r="B18">
        <v>38</v>
      </c>
      <c r="C18" t="s">
        <v>21</v>
      </c>
      <c r="D18" s="11">
        <v>-11837606.5747</v>
      </c>
      <c r="E18" s="11">
        <v>4733623.3716000002</v>
      </c>
      <c r="F18" s="11">
        <v>141000</v>
      </c>
      <c r="G18" s="11">
        <v>9194.8821840000001</v>
      </c>
      <c r="H18" s="11"/>
      <c r="I18" s="9">
        <f t="shared" si="0"/>
        <v>363.70313530000112</v>
      </c>
      <c r="J18" s="9">
        <f t="shared" si="1"/>
        <v>303.00743159999979</v>
      </c>
      <c r="K18" s="15">
        <v>24</v>
      </c>
      <c r="M18">
        <v>5</v>
      </c>
      <c r="N18">
        <v>4</v>
      </c>
      <c r="O18">
        <v>5</v>
      </c>
      <c r="P18">
        <v>2</v>
      </c>
      <c r="Q18">
        <f t="shared" si="2"/>
        <v>4</v>
      </c>
    </row>
    <row r="19" spans="1:23" x14ac:dyDescent="0.25">
      <c r="A19" s="6">
        <v>11</v>
      </c>
      <c r="B19">
        <v>9</v>
      </c>
      <c r="C19" t="s">
        <v>16</v>
      </c>
      <c r="D19" s="11">
        <v>-11806326.2784</v>
      </c>
      <c r="E19" s="11">
        <v>4808258.6867000004</v>
      </c>
      <c r="F19" s="11">
        <v>257304</v>
      </c>
      <c r="G19" s="11">
        <v>9022.5462200000002</v>
      </c>
      <c r="H19" s="11"/>
      <c r="I19" s="9">
        <f t="shared" si="0"/>
        <v>394.9834316000007</v>
      </c>
      <c r="J19" s="9">
        <f t="shared" si="1"/>
        <v>377.64274670000003</v>
      </c>
      <c r="K19" s="15">
        <v>30</v>
      </c>
      <c r="L19" s="23"/>
      <c r="M19">
        <v>5</v>
      </c>
      <c r="N19">
        <v>2</v>
      </c>
      <c r="O19">
        <v>5</v>
      </c>
      <c r="P19">
        <v>5</v>
      </c>
      <c r="Q19">
        <f t="shared" si="2"/>
        <v>4.25</v>
      </c>
    </row>
    <row r="20" spans="1:23" x14ac:dyDescent="0.25">
      <c r="K20" s="15"/>
    </row>
    <row r="22" spans="1:23" x14ac:dyDescent="0.25">
      <c r="A22" s="6" t="s">
        <v>112</v>
      </c>
      <c r="B22" s="6" t="s">
        <v>181</v>
      </c>
      <c r="C22" s="6" t="s">
        <v>182</v>
      </c>
      <c r="D22" s="6" t="s">
        <v>183</v>
      </c>
      <c r="E22" s="6" t="s">
        <v>184</v>
      </c>
      <c r="F22" s="8" t="s">
        <v>0</v>
      </c>
      <c r="G22" s="8" t="s">
        <v>1</v>
      </c>
      <c r="K22" t="s">
        <v>0</v>
      </c>
      <c r="L22" t="s">
        <v>1</v>
      </c>
      <c r="M22" t="s">
        <v>375</v>
      </c>
      <c r="N22" t="s">
        <v>376</v>
      </c>
      <c r="P22" t="s">
        <v>423</v>
      </c>
      <c r="Q22" t="s">
        <v>422</v>
      </c>
      <c r="S22" t="s">
        <v>424</v>
      </c>
      <c r="T22" t="s">
        <v>425</v>
      </c>
    </row>
    <row r="23" spans="1:23" x14ac:dyDescent="0.25">
      <c r="A23" s="16">
        <v>4</v>
      </c>
      <c r="B23" t="s">
        <v>89</v>
      </c>
      <c r="C23" t="s">
        <v>123</v>
      </c>
      <c r="D23" t="s">
        <v>115</v>
      </c>
      <c r="E23">
        <v>14279</v>
      </c>
      <c r="F23">
        <v>-11895693.181299999</v>
      </c>
      <c r="G23">
        <v>4723063.9748</v>
      </c>
      <c r="I23" s="9">
        <f t="shared" ref="I23:I34" si="3">(F23-$D$3)/1000</f>
        <v>305.61652870000154</v>
      </c>
      <c r="J23" s="9">
        <f t="shared" ref="J23:J34" si="4">(G23-$E$3)/1000</f>
        <v>292.44803479999956</v>
      </c>
      <c r="K23">
        <v>234.76249530000101</v>
      </c>
      <c r="L23">
        <v>180.93939339999901</v>
      </c>
      <c r="M23">
        <v>0.95402430599999999</v>
      </c>
      <c r="N23">
        <v>9.6420060000000002E-2</v>
      </c>
      <c r="P23">
        <f>+(E23-$E$35)/$E$37</f>
        <v>0.86538461538461542</v>
      </c>
      <c r="Q23">
        <f>+(P23*$E$41 + $E$39)</f>
        <v>0.89903846153846156</v>
      </c>
      <c r="S23">
        <f>+(E23-$E$35)/$E$37</f>
        <v>0.86538461538461542</v>
      </c>
      <c r="T23">
        <f>+(S23*$E$46 + $E$44)</f>
        <v>4.5961538461538463E-2</v>
      </c>
      <c r="V23">
        <v>-11966547.2147</v>
      </c>
      <c r="W23">
        <v>4611555.3333999999</v>
      </c>
    </row>
    <row r="24" spans="1:23" x14ac:dyDescent="0.25">
      <c r="A24" s="16">
        <v>3</v>
      </c>
      <c r="B24" t="s">
        <v>83</v>
      </c>
      <c r="C24" t="s">
        <v>119</v>
      </c>
      <c r="D24" t="s">
        <v>115</v>
      </c>
      <c r="E24">
        <v>14294</v>
      </c>
      <c r="F24">
        <v>-11753637.266000001</v>
      </c>
      <c r="G24">
        <v>4574718.4710999997</v>
      </c>
      <c r="I24" s="9">
        <f t="shared" si="3"/>
        <v>447.67244400000016</v>
      </c>
      <c r="J24" s="9">
        <f t="shared" si="4"/>
        <v>144.10253109999931</v>
      </c>
      <c r="K24">
        <v>447.67244400000016</v>
      </c>
      <c r="L24">
        <v>148.102531099999</v>
      </c>
      <c r="M24">
        <v>0.90778866400000002</v>
      </c>
      <c r="N24">
        <v>8.9637030000000006E-2</v>
      </c>
      <c r="P24">
        <f t="shared" ref="P24:P34" si="5">+(E24-$E$35)/$E$37</f>
        <v>0.91346153846153844</v>
      </c>
      <c r="Q24">
        <f t="shared" ref="Q24:Q34" si="6">+(P24*$E$41 + $E$39)</f>
        <v>0.93509615384615385</v>
      </c>
      <c r="S24">
        <f t="shared" ref="S24:S34" si="7">+(E24-$E$35)/$E$37</f>
        <v>0.91346153846153844</v>
      </c>
      <c r="T24">
        <f t="shared" ref="T24:T34" si="8">+(S24*$E$46 + $E$44)</f>
        <v>4.7403846153846158E-2</v>
      </c>
      <c r="V24">
        <v>-11753637.266000001</v>
      </c>
      <c r="W24">
        <v>4578718.4710999997</v>
      </c>
    </row>
    <row r="25" spans="1:23" x14ac:dyDescent="0.25">
      <c r="A25" s="16">
        <v>11</v>
      </c>
      <c r="B25" t="s">
        <v>154</v>
      </c>
      <c r="C25" t="s">
        <v>155</v>
      </c>
      <c r="D25" t="s">
        <v>115</v>
      </c>
      <c r="E25">
        <v>14047</v>
      </c>
      <c r="F25">
        <v>-11709140.6391</v>
      </c>
      <c r="G25">
        <v>4456156.3987999996</v>
      </c>
      <c r="I25" s="9">
        <f t="shared" si="3"/>
        <v>492.16907090000063</v>
      </c>
      <c r="J25" s="9">
        <f t="shared" si="4"/>
        <v>25.540458799999207</v>
      </c>
      <c r="K25">
        <v>280.61652870000199</v>
      </c>
      <c r="L25">
        <v>285.44803480000002</v>
      </c>
      <c r="M25">
        <v>0.85574953200000003</v>
      </c>
      <c r="N25">
        <v>8.9417860000000002E-2</v>
      </c>
      <c r="P25">
        <f t="shared" si="5"/>
        <v>0.12179487179487179</v>
      </c>
      <c r="Q25">
        <f t="shared" si="6"/>
        <v>0.34134615384615385</v>
      </c>
      <c r="S25">
        <f t="shared" si="7"/>
        <v>0.12179487179487179</v>
      </c>
      <c r="T25">
        <f t="shared" si="8"/>
        <v>2.3653846153846154E-2</v>
      </c>
      <c r="V25">
        <v>-11920693.181299999</v>
      </c>
      <c r="W25">
        <v>4716063.9748</v>
      </c>
    </row>
    <row r="26" spans="1:23" x14ac:dyDescent="0.25">
      <c r="A26" s="16">
        <v>5</v>
      </c>
      <c r="B26" t="s">
        <v>85</v>
      </c>
      <c r="C26" t="s">
        <v>121</v>
      </c>
      <c r="D26" t="s">
        <v>115</v>
      </c>
      <c r="E26">
        <v>14278</v>
      </c>
      <c r="F26">
        <v>-11779487.8781</v>
      </c>
      <c r="G26">
        <v>4812881.9314999999</v>
      </c>
      <c r="I26" s="9">
        <f t="shared" si="3"/>
        <v>421.82183190000057</v>
      </c>
      <c r="J26" s="9">
        <f t="shared" si="4"/>
        <v>382.26599149999953</v>
      </c>
      <c r="K26">
        <v>431.82183190000097</v>
      </c>
      <c r="L26">
        <v>382.26599149999998</v>
      </c>
      <c r="M26">
        <v>0.72077991299999999</v>
      </c>
      <c r="N26">
        <v>8.4779430000000003E-2</v>
      </c>
      <c r="P26">
        <f t="shared" si="5"/>
        <v>0.86217948717948723</v>
      </c>
      <c r="Q26">
        <f t="shared" si="6"/>
        <v>0.89663461538461542</v>
      </c>
      <c r="S26">
        <f t="shared" si="7"/>
        <v>0.86217948717948723</v>
      </c>
      <c r="T26">
        <f t="shared" si="8"/>
        <v>4.586538461538462E-2</v>
      </c>
      <c r="V26">
        <v>-11769487.8781</v>
      </c>
      <c r="W26">
        <v>4812881.9315000009</v>
      </c>
    </row>
    <row r="27" spans="1:23" x14ac:dyDescent="0.25">
      <c r="A27" s="16">
        <v>7</v>
      </c>
      <c r="B27" t="s">
        <v>97</v>
      </c>
      <c r="C27" t="s">
        <v>125</v>
      </c>
      <c r="D27" t="s">
        <v>115</v>
      </c>
      <c r="E27">
        <v>14259</v>
      </c>
      <c r="F27">
        <v>-11757039.1896</v>
      </c>
      <c r="G27">
        <v>4903026.8310000002</v>
      </c>
      <c r="I27" s="9">
        <f t="shared" si="3"/>
        <v>444.27052040000075</v>
      </c>
      <c r="J27" s="9">
        <f t="shared" si="4"/>
        <v>472.41089099999982</v>
      </c>
      <c r="K27">
        <v>374.04684600000081</v>
      </c>
      <c r="L27">
        <v>244.45024269999936</v>
      </c>
      <c r="M27">
        <v>0.616024974</v>
      </c>
      <c r="N27">
        <v>8.2462229999999997E-2</v>
      </c>
      <c r="P27">
        <f t="shared" si="5"/>
        <v>0.80128205128205132</v>
      </c>
      <c r="Q27">
        <f t="shared" si="6"/>
        <v>0.85096153846153855</v>
      </c>
      <c r="S27">
        <f t="shared" si="7"/>
        <v>0.80128205128205132</v>
      </c>
      <c r="T27">
        <f t="shared" si="8"/>
        <v>4.403846153846154E-2</v>
      </c>
      <c r="V27">
        <v>-11827262.864</v>
      </c>
      <c r="W27">
        <v>4675066.1826999998</v>
      </c>
    </row>
    <row r="28" spans="1:23" x14ac:dyDescent="0.25">
      <c r="A28" s="16">
        <v>6</v>
      </c>
      <c r="B28" t="s">
        <v>86</v>
      </c>
      <c r="C28" t="s">
        <v>116</v>
      </c>
      <c r="D28" t="s">
        <v>115</v>
      </c>
      <c r="E28">
        <v>14276</v>
      </c>
      <c r="F28">
        <v>-11827262.864</v>
      </c>
      <c r="G28">
        <v>4675066.1826999998</v>
      </c>
      <c r="I28" s="9">
        <f t="shared" si="3"/>
        <v>374.04684600000081</v>
      </c>
      <c r="J28" s="9">
        <f t="shared" si="4"/>
        <v>244.45024269999936</v>
      </c>
      <c r="K28">
        <v>444.27052040000075</v>
      </c>
      <c r="L28">
        <v>490.41089099999999</v>
      </c>
      <c r="M28">
        <v>0.50886530299999999</v>
      </c>
      <c r="N28">
        <v>7.8411720000000004E-2</v>
      </c>
      <c r="P28">
        <f t="shared" si="5"/>
        <v>0.85576923076923073</v>
      </c>
      <c r="Q28">
        <f t="shared" si="6"/>
        <v>0.89182692307692302</v>
      </c>
      <c r="S28">
        <f t="shared" si="7"/>
        <v>0.85576923076923073</v>
      </c>
      <c r="T28">
        <f t="shared" si="8"/>
        <v>4.5673076923076927E-2</v>
      </c>
      <c r="V28">
        <v>-11757039.1896</v>
      </c>
      <c r="W28">
        <v>4921026.8310000002</v>
      </c>
    </row>
    <row r="29" spans="1:23" x14ac:dyDescent="0.25">
      <c r="A29" s="16">
        <v>10</v>
      </c>
      <c r="B29" t="s">
        <v>144</v>
      </c>
      <c r="C29" t="s">
        <v>145</v>
      </c>
      <c r="D29" t="s">
        <v>115</v>
      </c>
      <c r="E29">
        <v>14083</v>
      </c>
      <c r="F29">
        <v>-11980295.9943</v>
      </c>
      <c r="G29">
        <v>4526273.4797</v>
      </c>
      <c r="I29" s="9">
        <f t="shared" si="3"/>
        <v>221.01371570000052</v>
      </c>
      <c r="J29" s="9">
        <f t="shared" si="4"/>
        <v>95.657539699999617</v>
      </c>
      <c r="K29">
        <v>155.82550409999999</v>
      </c>
      <c r="L29">
        <v>126.11483499999996</v>
      </c>
      <c r="M29">
        <v>0.49537731000000002</v>
      </c>
      <c r="N29">
        <v>6.5247029999999998E-2</v>
      </c>
      <c r="P29">
        <f t="shared" si="5"/>
        <v>0.23717948717948717</v>
      </c>
      <c r="Q29">
        <f t="shared" si="6"/>
        <v>0.42788461538461536</v>
      </c>
      <c r="S29">
        <f t="shared" si="7"/>
        <v>0.23717948717948717</v>
      </c>
      <c r="T29">
        <f t="shared" si="8"/>
        <v>2.7115384615384618E-2</v>
      </c>
      <c r="V29">
        <v>-12045484.2059</v>
      </c>
      <c r="W29">
        <v>4556730.7750000004</v>
      </c>
    </row>
    <row r="30" spans="1:23" x14ac:dyDescent="0.25">
      <c r="A30" s="16">
        <v>13</v>
      </c>
      <c r="B30" t="s">
        <v>172</v>
      </c>
      <c r="C30" t="s">
        <v>173</v>
      </c>
      <c r="D30" t="s">
        <v>115</v>
      </c>
      <c r="E30">
        <v>14009</v>
      </c>
      <c r="F30">
        <v>-11853206.9845</v>
      </c>
      <c r="G30">
        <v>4788940.6489000004</v>
      </c>
      <c r="I30" s="9">
        <f t="shared" si="3"/>
        <v>348.10272550000064</v>
      </c>
      <c r="J30" s="9">
        <f t="shared" si="4"/>
        <v>358.32470889999996</v>
      </c>
      <c r="K30">
        <v>507.87736430000143</v>
      </c>
      <c r="L30">
        <v>268.24288499999977</v>
      </c>
      <c r="M30">
        <v>0.41405354599999999</v>
      </c>
      <c r="N30">
        <v>6.2663060000000007E-2</v>
      </c>
      <c r="P30">
        <f t="shared" si="5"/>
        <v>0</v>
      </c>
      <c r="Q30">
        <f t="shared" si="6"/>
        <v>0.25</v>
      </c>
      <c r="S30">
        <f t="shared" si="7"/>
        <v>0</v>
      </c>
      <c r="T30">
        <f t="shared" si="8"/>
        <v>0.02</v>
      </c>
      <c r="V30">
        <v>-11693432.345699999</v>
      </c>
      <c r="W30">
        <v>4698858.8250000002</v>
      </c>
    </row>
    <row r="31" spans="1:23" x14ac:dyDescent="0.25">
      <c r="A31" s="16">
        <v>8</v>
      </c>
      <c r="B31" t="s">
        <v>98</v>
      </c>
      <c r="C31" t="s">
        <v>126</v>
      </c>
      <c r="D31" t="s">
        <v>115</v>
      </c>
      <c r="E31">
        <v>14246</v>
      </c>
      <c r="F31">
        <v>-12021484.2059</v>
      </c>
      <c r="G31">
        <v>4556730.7750000004</v>
      </c>
      <c r="I31" s="9">
        <f t="shared" si="3"/>
        <v>179.82550410000047</v>
      </c>
      <c r="J31" s="9">
        <f t="shared" si="4"/>
        <v>126.11483499999996</v>
      </c>
      <c r="K31">
        <v>231.013715700001</v>
      </c>
      <c r="L31">
        <v>65.657539699999603</v>
      </c>
      <c r="M31">
        <v>0.30010509899999999</v>
      </c>
      <c r="N31">
        <v>6.1971579999999998E-2</v>
      </c>
      <c r="P31">
        <f t="shared" si="5"/>
        <v>0.75961538461538458</v>
      </c>
      <c r="Q31">
        <f t="shared" si="6"/>
        <v>0.81971153846153844</v>
      </c>
      <c r="S31">
        <f t="shared" si="7"/>
        <v>0.75961538461538458</v>
      </c>
      <c r="T31">
        <f t="shared" si="8"/>
        <v>4.2788461538461539E-2</v>
      </c>
      <c r="V31">
        <v>-11970295.9943</v>
      </c>
      <c r="W31">
        <v>4496273.4797</v>
      </c>
    </row>
    <row r="32" spans="1:23" x14ac:dyDescent="0.25">
      <c r="A32" s="16">
        <v>9</v>
      </c>
      <c r="B32" t="s">
        <v>141</v>
      </c>
      <c r="C32" t="s">
        <v>142</v>
      </c>
      <c r="D32" t="s">
        <v>115</v>
      </c>
      <c r="E32">
        <v>14115</v>
      </c>
      <c r="F32">
        <v>-11693432.345699999</v>
      </c>
      <c r="G32">
        <v>4698858.8250000002</v>
      </c>
      <c r="I32" s="9">
        <f t="shared" si="3"/>
        <v>507.87736430000143</v>
      </c>
      <c r="J32" s="9">
        <f t="shared" si="4"/>
        <v>268.24288499999977</v>
      </c>
      <c r="K32">
        <v>492.16907090000063</v>
      </c>
      <c r="L32">
        <v>25.540458799999207</v>
      </c>
      <c r="M32">
        <v>0.26412080399999999</v>
      </c>
      <c r="N32">
        <v>6.1537969999999997E-2</v>
      </c>
      <c r="P32">
        <f t="shared" si="5"/>
        <v>0.33974358974358976</v>
      </c>
      <c r="Q32">
        <f t="shared" si="6"/>
        <v>0.50480769230769229</v>
      </c>
      <c r="S32">
        <f t="shared" si="7"/>
        <v>0.33974358974358976</v>
      </c>
      <c r="T32">
        <f t="shared" si="8"/>
        <v>3.0192307692307692E-2</v>
      </c>
      <c r="V32">
        <v>-11709140.6391</v>
      </c>
      <c r="W32">
        <v>4456156.3987999996</v>
      </c>
    </row>
    <row r="33" spans="1:23" x14ac:dyDescent="0.25">
      <c r="A33" s="16">
        <v>12</v>
      </c>
      <c r="B33" t="s">
        <v>171</v>
      </c>
      <c r="C33" t="s">
        <v>119</v>
      </c>
      <c r="D33" t="s">
        <v>115</v>
      </c>
      <c r="E33">
        <v>14014</v>
      </c>
      <c r="F33">
        <v>-11903485.545700001</v>
      </c>
      <c r="G33">
        <v>4577581.0371000003</v>
      </c>
      <c r="I33" s="9">
        <f t="shared" si="3"/>
        <v>297.82416430000029</v>
      </c>
      <c r="J33" s="9">
        <f t="shared" si="4"/>
        <v>146.96509709999989</v>
      </c>
      <c r="K33">
        <v>315.82416430000001</v>
      </c>
      <c r="L33">
        <v>142.96509710000001</v>
      </c>
      <c r="M33">
        <v>0.211134446</v>
      </c>
      <c r="N33">
        <v>5.8843800000000002E-2</v>
      </c>
      <c r="P33">
        <f t="shared" si="5"/>
        <v>1.6025641025641024E-2</v>
      </c>
      <c r="Q33">
        <f t="shared" si="6"/>
        <v>0.26201923076923078</v>
      </c>
      <c r="S33">
        <f t="shared" si="7"/>
        <v>1.6025641025641024E-2</v>
      </c>
      <c r="T33">
        <f t="shared" si="8"/>
        <v>2.0480769230769229E-2</v>
      </c>
      <c r="V33">
        <v>-11885485.545700001</v>
      </c>
      <c r="W33">
        <v>4573581.0371000003</v>
      </c>
    </row>
    <row r="34" spans="1:23" x14ac:dyDescent="0.25">
      <c r="A34" s="16">
        <v>2</v>
      </c>
      <c r="B34" t="s">
        <v>82</v>
      </c>
      <c r="C34" t="s">
        <v>118</v>
      </c>
      <c r="D34" t="s">
        <v>115</v>
      </c>
      <c r="E34">
        <v>14321</v>
      </c>
      <c r="F34">
        <v>-11962547.2147</v>
      </c>
      <c r="G34">
        <v>4589555.3333999999</v>
      </c>
      <c r="I34" s="9">
        <f t="shared" si="3"/>
        <v>238.76249530000052</v>
      </c>
      <c r="J34" s="9">
        <f t="shared" si="4"/>
        <v>158.93939339999949</v>
      </c>
      <c r="K34">
        <v>348.10272550000064</v>
      </c>
      <c r="L34">
        <v>358.32470889999996</v>
      </c>
      <c r="M34">
        <v>2.412904E-3</v>
      </c>
      <c r="N34">
        <v>5.7332639999999997E-2</v>
      </c>
      <c r="P34">
        <f t="shared" si="5"/>
        <v>1</v>
      </c>
      <c r="Q34">
        <f t="shared" si="6"/>
        <v>1</v>
      </c>
      <c r="S34">
        <f t="shared" si="7"/>
        <v>1</v>
      </c>
      <c r="T34">
        <f t="shared" si="8"/>
        <v>0.05</v>
      </c>
      <c r="V34">
        <v>-11853206.9845</v>
      </c>
      <c r="W34">
        <v>4788940.6489000004</v>
      </c>
    </row>
    <row r="35" spans="1:23" x14ac:dyDescent="0.25">
      <c r="D35" s="135" t="s">
        <v>418</v>
      </c>
      <c r="E35">
        <f>+MIN(E23:E34)</f>
        <v>14009</v>
      </c>
    </row>
    <row r="36" spans="1:23" x14ac:dyDescent="0.25">
      <c r="D36" s="135" t="s">
        <v>419</v>
      </c>
      <c r="E36">
        <f>+MAX(E23:E34)</f>
        <v>14321</v>
      </c>
    </row>
    <row r="37" spans="1:23" x14ac:dyDescent="0.25">
      <c r="D37" s="135" t="s">
        <v>420</v>
      </c>
      <c r="E37">
        <f>+E36-E35</f>
        <v>312</v>
      </c>
    </row>
    <row r="39" spans="1:23" ht="15.75" x14ac:dyDescent="0.25">
      <c r="D39" s="135" t="s">
        <v>418</v>
      </c>
      <c r="E39">
        <v>0.25</v>
      </c>
      <c r="M39" s="129"/>
    </row>
    <row r="40" spans="1:23" ht="15.75" x14ac:dyDescent="0.25">
      <c r="D40" s="135" t="s">
        <v>419</v>
      </c>
      <c r="E40">
        <v>1</v>
      </c>
      <c r="M40" s="129"/>
      <c r="N40" s="129"/>
    </row>
    <row r="41" spans="1:23" ht="15.75" x14ac:dyDescent="0.25">
      <c r="D41" s="135" t="s">
        <v>421</v>
      </c>
      <c r="E41">
        <f>+E40-E39</f>
        <v>0.75</v>
      </c>
      <c r="M41" s="130"/>
      <c r="N41" s="130"/>
      <c r="O41" s="129"/>
    </row>
    <row r="42" spans="1:23" ht="15.75" x14ac:dyDescent="0.25">
      <c r="O42" s="130"/>
    </row>
    <row r="44" spans="1:23" x14ac:dyDescent="0.25">
      <c r="A44" s="16"/>
      <c r="D44" s="135" t="s">
        <v>418</v>
      </c>
      <c r="E44">
        <v>0.02</v>
      </c>
      <c r="I44" s="9"/>
      <c r="J44" s="9"/>
    </row>
    <row r="45" spans="1:23" x14ac:dyDescent="0.25">
      <c r="D45" s="135" t="s">
        <v>419</v>
      </c>
      <c r="E45">
        <v>0.05</v>
      </c>
    </row>
    <row r="46" spans="1:23" x14ac:dyDescent="0.25">
      <c r="D46" s="135" t="s">
        <v>421</v>
      </c>
      <c r="E46">
        <f>+E45-E44</f>
        <v>3.0000000000000002E-2</v>
      </c>
    </row>
    <row r="74" spans="1:10" x14ac:dyDescent="0.25">
      <c r="A74" s="16"/>
      <c r="I74" s="9"/>
      <c r="J74" s="9"/>
    </row>
    <row r="81" spans="1:10" x14ac:dyDescent="0.25">
      <c r="A81" s="4">
        <v>1</v>
      </c>
      <c r="B81" s="4" t="s">
        <v>41</v>
      </c>
      <c r="C81" s="125">
        <v>70000</v>
      </c>
      <c r="D81" s="126">
        <v>4130.1215229999998</v>
      </c>
      <c r="E81" s="4">
        <v>-11491413.3902</v>
      </c>
      <c r="F81" s="4">
        <v>4618171.7289000005</v>
      </c>
      <c r="I81" s="9">
        <f t="shared" ref="I81:I121" si="9">(E81-$D$3)/1000</f>
        <v>709.89631980000058</v>
      </c>
      <c r="J81" s="9">
        <f t="shared" ref="J81:J121" si="10">(F81-$E$3)/1000</f>
        <v>187.55578890000004</v>
      </c>
    </row>
    <row r="82" spans="1:10" x14ac:dyDescent="0.25">
      <c r="A82" s="4">
        <v>2</v>
      </c>
      <c r="B82" s="4" t="s">
        <v>48</v>
      </c>
      <c r="C82" s="125">
        <v>60000</v>
      </c>
      <c r="D82" s="126">
        <v>4952.657639</v>
      </c>
      <c r="E82" s="4">
        <v>-11691958.7162</v>
      </c>
      <c r="F82" s="4">
        <v>4927788.1706999997</v>
      </c>
      <c r="I82" s="9">
        <f t="shared" si="9"/>
        <v>509.35099380000122</v>
      </c>
      <c r="J82" s="9">
        <f t="shared" si="10"/>
        <v>497.17223069999926</v>
      </c>
    </row>
    <row r="83" spans="1:10" x14ac:dyDescent="0.25">
      <c r="A83" s="4">
        <v>3</v>
      </c>
      <c r="B83" s="4" t="s">
        <v>26</v>
      </c>
      <c r="C83" s="125">
        <v>116800</v>
      </c>
      <c r="D83" s="126">
        <v>5762.7987409999996</v>
      </c>
      <c r="E83" s="4">
        <v>-11712787.303200001</v>
      </c>
      <c r="F83" s="4">
        <v>4914769.3243000004</v>
      </c>
      <c r="I83" s="9">
        <f t="shared" si="9"/>
        <v>488.5224068</v>
      </c>
      <c r="J83" s="9">
        <f t="shared" si="10"/>
        <v>484.15338430000003</v>
      </c>
    </row>
    <row r="84" spans="1:10" x14ac:dyDescent="0.25">
      <c r="A84" s="4">
        <v>4</v>
      </c>
      <c r="B84" s="4" t="s">
        <v>65</v>
      </c>
      <c r="C84" s="125">
        <v>27076</v>
      </c>
      <c r="D84" s="126">
        <v>10466.214246</v>
      </c>
      <c r="E84" s="4">
        <v>-11920139.7656</v>
      </c>
      <c r="F84" s="4">
        <v>4884567.5750000002</v>
      </c>
      <c r="I84" s="9">
        <f t="shared" si="9"/>
        <v>281.16994440000133</v>
      </c>
      <c r="J84" s="9">
        <f t="shared" si="10"/>
        <v>453.95163499999978</v>
      </c>
    </row>
    <row r="85" spans="1:10" x14ac:dyDescent="0.25">
      <c r="A85" s="4">
        <v>5</v>
      </c>
      <c r="B85" s="4" t="s">
        <v>38</v>
      </c>
      <c r="C85" s="125">
        <v>79060</v>
      </c>
      <c r="D85" s="126">
        <v>6845.7810589999999</v>
      </c>
      <c r="E85" s="4">
        <v>-11720235.247</v>
      </c>
      <c r="F85" s="4">
        <v>4749708.5777000003</v>
      </c>
      <c r="I85" s="9">
        <f t="shared" si="9"/>
        <v>481.0744630000014</v>
      </c>
      <c r="J85" s="9">
        <f t="shared" si="10"/>
        <v>319.09263769999984</v>
      </c>
    </row>
    <row r="86" spans="1:10" x14ac:dyDescent="0.25">
      <c r="A86" s="4">
        <v>6</v>
      </c>
      <c r="B86" s="4" t="s">
        <v>34</v>
      </c>
      <c r="C86" s="125">
        <v>95960</v>
      </c>
      <c r="D86" s="126">
        <v>5550.9188130000002</v>
      </c>
      <c r="E86" s="4">
        <v>-11672476.547499999</v>
      </c>
      <c r="F86" s="4">
        <v>4813815.4593000002</v>
      </c>
      <c r="I86" s="9">
        <f t="shared" si="9"/>
        <v>528.83316250000144</v>
      </c>
      <c r="J86" s="9">
        <f t="shared" si="10"/>
        <v>383.19951929999979</v>
      </c>
    </row>
    <row r="87" spans="1:10" x14ac:dyDescent="0.25">
      <c r="A87" s="4">
        <v>7</v>
      </c>
      <c r="B87" s="4" t="s">
        <v>56</v>
      </c>
      <c r="C87" s="125">
        <v>26720</v>
      </c>
      <c r="D87" s="126">
        <v>10272.277232</v>
      </c>
      <c r="E87" s="4">
        <v>-11936027.426899999</v>
      </c>
      <c r="F87" s="4">
        <v>4561893.6727999998</v>
      </c>
      <c r="I87" s="9">
        <f t="shared" si="9"/>
        <v>265.28228310000151</v>
      </c>
      <c r="J87" s="9">
        <f t="shared" si="10"/>
        <v>131.27773279999943</v>
      </c>
    </row>
    <row r="88" spans="1:10" x14ac:dyDescent="0.25">
      <c r="A88" s="4">
        <v>8</v>
      </c>
      <c r="B88" s="4" t="s">
        <v>57</v>
      </c>
      <c r="C88" s="125">
        <v>24800</v>
      </c>
      <c r="D88" s="126">
        <v>5737.6937529999996</v>
      </c>
      <c r="E88" s="4">
        <v>-11645808.6315</v>
      </c>
      <c r="F88" s="4">
        <v>4541139.8051000005</v>
      </c>
      <c r="I88" s="9">
        <f t="shared" si="9"/>
        <v>555.50107850000074</v>
      </c>
      <c r="J88" s="9">
        <f t="shared" si="10"/>
        <v>110.52386510000005</v>
      </c>
    </row>
    <row r="89" spans="1:10" x14ac:dyDescent="0.25">
      <c r="A89" s="4">
        <v>9</v>
      </c>
      <c r="B89" s="4" t="s">
        <v>16</v>
      </c>
      <c r="C89" s="125">
        <v>257304</v>
      </c>
      <c r="D89" s="126">
        <v>9022.5462200000002</v>
      </c>
      <c r="E89" s="4">
        <v>-11806326.2784</v>
      </c>
      <c r="F89" s="4">
        <v>4808258.6867000004</v>
      </c>
      <c r="I89" s="9">
        <f t="shared" si="9"/>
        <v>394.9834316000007</v>
      </c>
      <c r="J89" s="9">
        <f t="shared" si="10"/>
        <v>377.64274670000003</v>
      </c>
    </row>
    <row r="90" spans="1:10" x14ac:dyDescent="0.25">
      <c r="A90" s="4">
        <v>10</v>
      </c>
      <c r="B90" s="4" t="s">
        <v>95</v>
      </c>
      <c r="C90" s="125">
        <v>97780</v>
      </c>
      <c r="D90" s="126">
        <v>8565.7745520000008</v>
      </c>
      <c r="E90" s="4">
        <v>-11749056.971899999</v>
      </c>
      <c r="F90" s="4">
        <v>4713776.4467000002</v>
      </c>
      <c r="I90" s="9">
        <f t="shared" si="9"/>
        <v>452.25273810000158</v>
      </c>
      <c r="J90" s="9">
        <f t="shared" si="10"/>
        <v>283.16050669999981</v>
      </c>
    </row>
    <row r="91" spans="1:10" x14ac:dyDescent="0.25">
      <c r="A91" s="4">
        <v>11</v>
      </c>
      <c r="B91" s="4" t="s">
        <v>66</v>
      </c>
      <c r="C91" s="125">
        <v>68600</v>
      </c>
      <c r="D91" s="126">
        <v>8372.3755959999999</v>
      </c>
      <c r="E91" s="4">
        <v>-11779200.015799999</v>
      </c>
      <c r="F91" s="4">
        <v>4901391.9584999997</v>
      </c>
      <c r="I91" s="9">
        <f t="shared" si="9"/>
        <v>422.10969420000168</v>
      </c>
      <c r="J91" s="9">
        <f t="shared" si="10"/>
        <v>470.77601849999928</v>
      </c>
    </row>
    <row r="92" spans="1:10" x14ac:dyDescent="0.25">
      <c r="A92" s="4">
        <v>12</v>
      </c>
      <c r="B92" s="4" t="s">
        <v>53</v>
      </c>
      <c r="C92" s="125">
        <v>46060</v>
      </c>
      <c r="D92" s="126">
        <v>7285.2692619999998</v>
      </c>
      <c r="E92" s="4">
        <v>-11729107.6755</v>
      </c>
      <c r="F92" s="4">
        <v>4858280.3364000004</v>
      </c>
      <c r="I92" s="9">
        <f t="shared" si="9"/>
        <v>472.20203450000099</v>
      </c>
      <c r="J92" s="9">
        <f t="shared" si="10"/>
        <v>427.66439639999999</v>
      </c>
    </row>
    <row r="93" spans="1:10" x14ac:dyDescent="0.25">
      <c r="A93" s="4">
        <v>13</v>
      </c>
      <c r="B93" s="4" t="s">
        <v>58</v>
      </c>
      <c r="C93" s="125">
        <v>22010</v>
      </c>
      <c r="D93" s="126">
        <v>8724.8920109999999</v>
      </c>
      <c r="E93" s="4">
        <v>-12055607.9397</v>
      </c>
      <c r="F93" s="4">
        <v>4550903.9874</v>
      </c>
      <c r="I93" s="9">
        <f t="shared" si="9"/>
        <v>145.7017703000009</v>
      </c>
      <c r="J93" s="9">
        <f t="shared" si="10"/>
        <v>120.28804739999957</v>
      </c>
    </row>
    <row r="94" spans="1:10" x14ac:dyDescent="0.25">
      <c r="A94" s="4">
        <v>14</v>
      </c>
      <c r="B94" s="4" t="s">
        <v>51</v>
      </c>
      <c r="C94" s="125">
        <v>42900</v>
      </c>
      <c r="D94" s="126">
        <v>10266.220800999999</v>
      </c>
      <c r="E94" s="4">
        <v>-11851964.6406</v>
      </c>
      <c r="F94" s="4">
        <v>4773062.7741</v>
      </c>
      <c r="I94" s="9">
        <f t="shared" si="9"/>
        <v>349.34506940000131</v>
      </c>
      <c r="J94" s="9">
        <f t="shared" si="10"/>
        <v>342.44683409999965</v>
      </c>
    </row>
    <row r="95" spans="1:10" x14ac:dyDescent="0.25">
      <c r="A95" s="4">
        <v>15</v>
      </c>
      <c r="B95" s="4" t="s">
        <v>59</v>
      </c>
      <c r="C95" s="125">
        <v>29010</v>
      </c>
      <c r="D95" s="126">
        <v>5067.1917629999998</v>
      </c>
      <c r="E95" s="4">
        <v>-11641736.209000001</v>
      </c>
      <c r="F95" s="4">
        <v>4865505.8503</v>
      </c>
      <c r="I95" s="9">
        <f t="shared" si="9"/>
        <v>559.57350100000019</v>
      </c>
      <c r="J95" s="9">
        <f t="shared" si="10"/>
        <v>434.88991029999966</v>
      </c>
    </row>
    <row r="96" spans="1:10" x14ac:dyDescent="0.25">
      <c r="A96" s="4">
        <v>16</v>
      </c>
      <c r="B96" s="4" t="s">
        <v>18</v>
      </c>
      <c r="C96" s="125">
        <v>156735</v>
      </c>
      <c r="D96" s="126">
        <v>5397.6051600000001</v>
      </c>
      <c r="E96" s="4">
        <v>-11706720.881200001</v>
      </c>
      <c r="F96" s="4">
        <v>4949637.2642999999</v>
      </c>
      <c r="I96" s="9">
        <f t="shared" si="9"/>
        <v>494.58882880000027</v>
      </c>
      <c r="J96" s="9">
        <f t="shared" si="10"/>
        <v>519.02132429999949</v>
      </c>
    </row>
    <row r="97" spans="1:10" x14ac:dyDescent="0.25">
      <c r="A97" s="4">
        <v>17</v>
      </c>
      <c r="B97" s="4" t="s">
        <v>8</v>
      </c>
      <c r="C97" s="125">
        <v>788100</v>
      </c>
      <c r="D97" s="126">
        <v>3852.880701</v>
      </c>
      <c r="E97" s="4">
        <v>-11465155.715399999</v>
      </c>
      <c r="F97" s="4">
        <v>4588466.4254000001</v>
      </c>
      <c r="I97" s="9">
        <f t="shared" si="9"/>
        <v>736.15399460000174</v>
      </c>
      <c r="J97" s="9">
        <f t="shared" si="10"/>
        <v>157.85048539999966</v>
      </c>
    </row>
    <row r="98" spans="1:10" x14ac:dyDescent="0.25">
      <c r="A98" s="4">
        <v>18</v>
      </c>
      <c r="B98" s="4" t="s">
        <v>94</v>
      </c>
      <c r="C98" s="125">
        <v>539758</v>
      </c>
      <c r="D98" s="126">
        <v>8283.7929160000003</v>
      </c>
      <c r="E98" s="4">
        <v>-11784809.4573</v>
      </c>
      <c r="F98" s="4">
        <v>4889174.1960000005</v>
      </c>
      <c r="I98" s="9">
        <f t="shared" si="9"/>
        <v>416.500252700001</v>
      </c>
      <c r="J98" s="9">
        <f t="shared" si="10"/>
        <v>458.55825600000003</v>
      </c>
    </row>
    <row r="99" spans="1:10" x14ac:dyDescent="0.25">
      <c r="A99" s="4">
        <v>19</v>
      </c>
      <c r="B99" s="4" t="s">
        <v>60</v>
      </c>
      <c r="C99" s="125">
        <v>26000</v>
      </c>
      <c r="D99" s="126">
        <v>4256.2271700000001</v>
      </c>
      <c r="E99" s="4">
        <v>-11544230.4131</v>
      </c>
      <c r="F99" s="4">
        <v>4606419.4396000002</v>
      </c>
      <c r="I99" s="9">
        <f t="shared" si="9"/>
        <v>657.07929690000037</v>
      </c>
      <c r="J99" s="9">
        <f t="shared" si="10"/>
        <v>175.80349959999975</v>
      </c>
    </row>
    <row r="100" spans="1:10" x14ac:dyDescent="0.25">
      <c r="A100" s="4">
        <v>20</v>
      </c>
      <c r="B100" s="4" t="s">
        <v>54</v>
      </c>
      <c r="C100" s="125">
        <v>40146</v>
      </c>
      <c r="D100" s="126">
        <v>8129.8198140000004</v>
      </c>
      <c r="E100" s="4">
        <v>-11984964.187200001</v>
      </c>
      <c r="F100" s="4">
        <v>4494982.1732999999</v>
      </c>
      <c r="I100" s="9">
        <f t="shared" si="9"/>
        <v>216.3455228000004</v>
      </c>
      <c r="J100" s="9">
        <f t="shared" si="10"/>
        <v>64.366233299999493</v>
      </c>
    </row>
    <row r="101" spans="1:10" x14ac:dyDescent="0.25">
      <c r="A101" s="4">
        <v>21</v>
      </c>
      <c r="B101" s="4" t="s">
        <v>12</v>
      </c>
      <c r="C101" s="125">
        <v>381195</v>
      </c>
      <c r="D101" s="126">
        <v>6927.9989089999999</v>
      </c>
      <c r="E101" s="4">
        <v>-12084981.426999999</v>
      </c>
      <c r="F101" s="4">
        <v>4510585.7704999996</v>
      </c>
      <c r="I101" s="9">
        <f t="shared" si="9"/>
        <v>116.32828300000169</v>
      </c>
      <c r="J101" s="9">
        <f t="shared" si="10"/>
        <v>79.969830499999219</v>
      </c>
    </row>
    <row r="102" spans="1:10" x14ac:dyDescent="0.25">
      <c r="A102" s="4">
        <v>22</v>
      </c>
      <c r="B102" s="4" t="s">
        <v>61</v>
      </c>
      <c r="C102" s="125">
        <v>43030</v>
      </c>
      <c r="D102" s="126">
        <v>4802.9102590000002</v>
      </c>
      <c r="E102" s="4">
        <v>-11648533.375600001</v>
      </c>
      <c r="F102" s="4">
        <v>4898935.2734000003</v>
      </c>
      <c r="I102" s="9">
        <f t="shared" si="9"/>
        <v>552.7763344</v>
      </c>
      <c r="J102" s="9">
        <f t="shared" si="10"/>
        <v>468.31933339999989</v>
      </c>
    </row>
    <row r="103" spans="1:10" x14ac:dyDescent="0.25">
      <c r="A103" s="4">
        <v>23</v>
      </c>
      <c r="B103" s="4" t="s">
        <v>5</v>
      </c>
      <c r="C103" s="125">
        <v>1708600</v>
      </c>
      <c r="D103" s="126">
        <v>6089.1570190000002</v>
      </c>
      <c r="E103" s="4">
        <v>-11955650.6719</v>
      </c>
      <c r="F103" s="4">
        <v>4442666.2807999998</v>
      </c>
      <c r="I103" s="9">
        <f t="shared" si="9"/>
        <v>245.65903810000046</v>
      </c>
      <c r="J103" s="9">
        <f t="shared" si="10"/>
        <v>12.050340799999423</v>
      </c>
    </row>
    <row r="104" spans="1:10" x14ac:dyDescent="0.25">
      <c r="A104" s="4">
        <v>24</v>
      </c>
      <c r="B104" s="4" t="s">
        <v>30</v>
      </c>
      <c r="C104" s="125">
        <v>98660</v>
      </c>
      <c r="D104" s="126">
        <v>3877.9003870000001</v>
      </c>
      <c r="E104" s="4">
        <v>-11438640.762599999</v>
      </c>
      <c r="F104" s="4">
        <v>4622334.6516000004</v>
      </c>
      <c r="I104" s="9">
        <f t="shared" si="9"/>
        <v>762.6689474000018</v>
      </c>
      <c r="J104" s="9">
        <f t="shared" si="10"/>
        <v>191.71871160000003</v>
      </c>
    </row>
    <row r="105" spans="1:10" x14ac:dyDescent="0.25">
      <c r="A105" s="4">
        <v>25</v>
      </c>
      <c r="B105" s="4" t="s">
        <v>35</v>
      </c>
      <c r="C105" s="125">
        <v>94850</v>
      </c>
      <c r="D105" s="126">
        <v>3923.8387080000002</v>
      </c>
      <c r="E105" s="4">
        <v>-11431365.8596</v>
      </c>
      <c r="F105" s="4">
        <v>4627100.1960000005</v>
      </c>
      <c r="I105" s="9">
        <f t="shared" si="9"/>
        <v>769.94385040000077</v>
      </c>
      <c r="J105" s="9">
        <f t="shared" si="10"/>
        <v>196.48425600000004</v>
      </c>
    </row>
    <row r="106" spans="1:10" x14ac:dyDescent="0.25">
      <c r="A106" s="4">
        <v>26</v>
      </c>
      <c r="B106" s="4" t="s">
        <v>39</v>
      </c>
      <c r="C106" s="125">
        <v>72000</v>
      </c>
      <c r="D106" s="126">
        <v>4069.898424</v>
      </c>
      <c r="E106" s="4">
        <v>-11499490.2864</v>
      </c>
      <c r="F106" s="4">
        <v>4978596.2411000002</v>
      </c>
      <c r="I106" s="9">
        <f t="shared" si="9"/>
        <v>701.8194236000013</v>
      </c>
      <c r="J106" s="9">
        <f t="shared" si="10"/>
        <v>547.98030109999979</v>
      </c>
    </row>
    <row r="107" spans="1:10" x14ac:dyDescent="0.25">
      <c r="A107" s="4">
        <v>27</v>
      </c>
      <c r="B107" s="4" t="s">
        <v>45</v>
      </c>
      <c r="C107" s="125">
        <v>60000</v>
      </c>
      <c r="D107" s="126">
        <v>9975.9714480000002</v>
      </c>
      <c r="E107" s="4">
        <v>-11862637.1746</v>
      </c>
      <c r="F107" s="4">
        <v>4486540.5443000002</v>
      </c>
      <c r="I107" s="9">
        <f t="shared" si="9"/>
        <v>338.67253540000132</v>
      </c>
      <c r="J107" s="9">
        <f t="shared" si="10"/>
        <v>55.924604299999771</v>
      </c>
    </row>
    <row r="108" spans="1:10" x14ac:dyDescent="0.25">
      <c r="A108" s="4">
        <v>28</v>
      </c>
      <c r="B108" s="4" t="s">
        <v>62</v>
      </c>
      <c r="C108" s="125">
        <v>32820</v>
      </c>
      <c r="D108" s="126">
        <v>4089.2488189999999</v>
      </c>
      <c r="E108" s="4">
        <v>-11506157.555</v>
      </c>
      <c r="F108" s="4">
        <v>4927425.2041999996</v>
      </c>
      <c r="I108" s="9">
        <f t="shared" si="9"/>
        <v>695.15215500000124</v>
      </c>
      <c r="J108" s="9">
        <f t="shared" si="10"/>
        <v>496.80926419999918</v>
      </c>
    </row>
    <row r="109" spans="1:10" x14ac:dyDescent="0.25">
      <c r="A109" s="4">
        <v>29</v>
      </c>
      <c r="B109" s="4" t="s">
        <v>14</v>
      </c>
      <c r="C109" s="125">
        <v>357700</v>
      </c>
      <c r="D109" s="126">
        <v>4825.9483170000003</v>
      </c>
      <c r="E109" s="4">
        <v>-11661312.4397</v>
      </c>
      <c r="F109" s="4">
        <v>4617087.2640000004</v>
      </c>
      <c r="I109" s="9">
        <f t="shared" si="9"/>
        <v>539.99727030000088</v>
      </c>
      <c r="J109" s="9">
        <f t="shared" si="10"/>
        <v>186.47132400000001</v>
      </c>
    </row>
    <row r="110" spans="1:10" x14ac:dyDescent="0.25">
      <c r="A110" s="4">
        <v>30</v>
      </c>
      <c r="B110" s="4" t="s">
        <v>36</v>
      </c>
      <c r="C110" s="125">
        <v>84230</v>
      </c>
      <c r="D110" s="126">
        <v>6687.0080879999996</v>
      </c>
      <c r="E110" s="4">
        <v>-11995339.0646</v>
      </c>
      <c r="F110" s="4">
        <v>4612147.8017999995</v>
      </c>
      <c r="I110" s="9">
        <f t="shared" si="9"/>
        <v>205.97064540000073</v>
      </c>
      <c r="J110" s="9">
        <f t="shared" si="10"/>
        <v>181.53186179999915</v>
      </c>
    </row>
    <row r="111" spans="1:10" x14ac:dyDescent="0.25">
      <c r="A111" s="4">
        <v>31</v>
      </c>
      <c r="B111" s="4" t="s">
        <v>64</v>
      </c>
      <c r="C111" s="125">
        <v>51110</v>
      </c>
      <c r="D111" s="126">
        <v>9378.8815340000001</v>
      </c>
      <c r="E111" s="4">
        <v>-11944618.613299999</v>
      </c>
      <c r="F111" s="4">
        <v>4541011.3819000004</v>
      </c>
      <c r="I111" s="9">
        <f t="shared" si="9"/>
        <v>256.69109670000148</v>
      </c>
      <c r="J111" s="9">
        <f t="shared" si="10"/>
        <v>110.39544189999998</v>
      </c>
    </row>
    <row r="112" spans="1:10" x14ac:dyDescent="0.25">
      <c r="A112" s="4">
        <v>32</v>
      </c>
      <c r="B112" s="4" t="s">
        <v>44</v>
      </c>
      <c r="C112" s="125">
        <v>57510</v>
      </c>
      <c r="D112" s="126">
        <v>4503.9043439999996</v>
      </c>
      <c r="E112" s="4">
        <v>-11606367.186899999</v>
      </c>
      <c r="F112" s="4">
        <v>4915113.9241000004</v>
      </c>
      <c r="I112" s="9">
        <f t="shared" si="9"/>
        <v>594.94252310000172</v>
      </c>
      <c r="J112" s="9">
        <f t="shared" si="10"/>
        <v>484.4979841</v>
      </c>
    </row>
    <row r="113" spans="1:10" x14ac:dyDescent="0.25">
      <c r="A113" s="4">
        <v>33</v>
      </c>
      <c r="B113" s="4" t="s">
        <v>69</v>
      </c>
      <c r="C113" s="125">
        <v>103000</v>
      </c>
      <c r="D113" s="126">
        <v>8262.4116819999999</v>
      </c>
      <c r="E113" s="4">
        <v>-11734675.831700001</v>
      </c>
      <c r="F113" s="4">
        <v>4450766.7242999999</v>
      </c>
      <c r="I113" s="9">
        <f t="shared" si="9"/>
        <v>466.63387829999999</v>
      </c>
      <c r="J113" s="9">
        <f t="shared" si="10"/>
        <v>20.150784299999476</v>
      </c>
    </row>
    <row r="114" spans="1:10" x14ac:dyDescent="0.25">
      <c r="A114" s="4">
        <v>34</v>
      </c>
      <c r="B114" s="4" t="s">
        <v>50</v>
      </c>
      <c r="C114" s="125">
        <v>43560</v>
      </c>
      <c r="D114" s="126">
        <v>9487.264083</v>
      </c>
      <c r="E114" s="4">
        <v>-11920739.5222</v>
      </c>
      <c r="F114" s="4">
        <v>4550426.7467999998</v>
      </c>
      <c r="I114" s="9">
        <f t="shared" si="9"/>
        <v>280.57018780000135</v>
      </c>
      <c r="J114" s="9">
        <f t="shared" si="10"/>
        <v>119.81080679999944</v>
      </c>
    </row>
    <row r="115" spans="1:10" x14ac:dyDescent="0.25">
      <c r="A115" s="4">
        <v>35</v>
      </c>
      <c r="B115" s="4" t="s">
        <v>46</v>
      </c>
      <c r="C115" s="125">
        <v>53651</v>
      </c>
      <c r="D115" s="126">
        <v>8691.0927979999997</v>
      </c>
      <c r="E115" s="4">
        <v>-11760146.1624</v>
      </c>
      <c r="F115" s="4">
        <v>4719649.1798</v>
      </c>
      <c r="I115" s="9">
        <f t="shared" si="9"/>
        <v>441.1635476000011</v>
      </c>
      <c r="J115" s="9">
        <f t="shared" si="10"/>
        <v>289.03323979999965</v>
      </c>
    </row>
    <row r="116" spans="1:10" x14ac:dyDescent="0.25">
      <c r="A116" s="4">
        <v>36</v>
      </c>
      <c r="B116" s="4" t="s">
        <v>27</v>
      </c>
      <c r="C116" s="125">
        <v>106200</v>
      </c>
      <c r="D116" s="126">
        <v>9335.8926869999996</v>
      </c>
      <c r="E116" s="4">
        <v>-11864457.1072</v>
      </c>
      <c r="F116" s="4">
        <v>4698081.9874999998</v>
      </c>
      <c r="I116" s="9">
        <f t="shared" si="9"/>
        <v>336.85260280000045</v>
      </c>
      <c r="J116" s="9">
        <f t="shared" si="10"/>
        <v>267.46604749999938</v>
      </c>
    </row>
    <row r="117" spans="1:10" x14ac:dyDescent="0.25">
      <c r="A117" s="4">
        <v>37</v>
      </c>
      <c r="B117" s="4" t="s">
        <v>23</v>
      </c>
      <c r="C117" s="125">
        <v>129440</v>
      </c>
      <c r="D117" s="126">
        <v>9867.8480849999996</v>
      </c>
      <c r="E117" s="4">
        <v>-11842499.4772</v>
      </c>
      <c r="F117" s="4">
        <v>4760316.0153000001</v>
      </c>
      <c r="I117" s="9">
        <f t="shared" si="9"/>
        <v>358.8102328000013</v>
      </c>
      <c r="J117" s="9">
        <f t="shared" si="10"/>
        <v>329.7000752999997</v>
      </c>
    </row>
    <row r="118" spans="1:10" x14ac:dyDescent="0.25">
      <c r="A118" s="4">
        <v>38</v>
      </c>
      <c r="B118" s="4" t="s">
        <v>21</v>
      </c>
      <c r="C118" s="125">
        <v>141000</v>
      </c>
      <c r="D118" s="126">
        <v>9194.8821840000001</v>
      </c>
      <c r="E118" s="4">
        <v>-11837606.5747</v>
      </c>
      <c r="F118" s="4">
        <v>4733623.3716000002</v>
      </c>
      <c r="I118" s="9">
        <f t="shared" si="9"/>
        <v>363.70313530000112</v>
      </c>
      <c r="J118" s="9">
        <f t="shared" si="10"/>
        <v>303.00743159999979</v>
      </c>
    </row>
    <row r="119" spans="1:10" x14ac:dyDescent="0.25">
      <c r="A119" s="4">
        <v>39</v>
      </c>
      <c r="B119" s="4" t="s">
        <v>49</v>
      </c>
      <c r="C119" s="125">
        <v>48720</v>
      </c>
      <c r="D119" s="126">
        <v>4231.9817629999998</v>
      </c>
      <c r="E119" s="4">
        <v>-11417221.6154</v>
      </c>
      <c r="F119" s="4">
        <v>4527732.0126</v>
      </c>
      <c r="I119" s="9">
        <f t="shared" si="9"/>
        <v>784.08809460000134</v>
      </c>
      <c r="J119" s="9">
        <f t="shared" si="10"/>
        <v>97.116072599999612</v>
      </c>
    </row>
    <row r="120" spans="1:10" x14ac:dyDescent="0.25">
      <c r="A120" s="4">
        <v>40</v>
      </c>
      <c r="B120" s="4" t="s">
        <v>63</v>
      </c>
      <c r="C120" s="125">
        <v>32930</v>
      </c>
      <c r="D120" s="126">
        <v>7982.4149539999999</v>
      </c>
      <c r="E120" s="4">
        <v>-11999811.1939</v>
      </c>
      <c r="F120" s="4">
        <v>4753648.7675999999</v>
      </c>
      <c r="I120" s="9">
        <f t="shared" si="9"/>
        <v>201.49851610000059</v>
      </c>
      <c r="J120" s="9">
        <f t="shared" si="10"/>
        <v>323.03282759999951</v>
      </c>
    </row>
    <row r="121" spans="1:10" x14ac:dyDescent="0.25">
      <c r="A121" s="4">
        <v>41</v>
      </c>
      <c r="B121" s="4" t="s">
        <v>42</v>
      </c>
      <c r="C121" s="125">
        <v>66000</v>
      </c>
      <c r="D121" s="126">
        <v>7395.4825199999996</v>
      </c>
      <c r="E121" s="4">
        <v>-11846093.1743</v>
      </c>
      <c r="F121" s="4">
        <v>4883296.8392000003</v>
      </c>
      <c r="I121" s="9">
        <f t="shared" si="9"/>
        <v>355.2165357000008</v>
      </c>
      <c r="J121" s="9">
        <f t="shared" si="10"/>
        <v>452.68089919999989</v>
      </c>
    </row>
  </sheetData>
  <sortState ref="A23:G34">
    <sortCondition ref="B23"/>
  </sortState>
  <mergeCells count="1">
    <mergeCell ref="M8:P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8E673-4FC9-4B39-AA2E-F99A228BEC4B}">
  <dimension ref="A8:I102"/>
  <sheetViews>
    <sheetView topLeftCell="C71" zoomScale="85" zoomScaleNormal="85" workbookViewId="0">
      <selection activeCell="C57" sqref="C57:H97"/>
    </sheetView>
  </sheetViews>
  <sheetFormatPr defaultColWidth="8.85546875" defaultRowHeight="15" x14ac:dyDescent="0.25"/>
  <cols>
    <col min="1" max="1" width="8.85546875" style="4"/>
    <col min="2" max="2" width="28" style="4" bestFit="1" customWidth="1"/>
    <col min="3" max="3" width="8.85546875" style="4"/>
    <col min="4" max="4" width="30.85546875" style="4" customWidth="1"/>
    <col min="5" max="5" width="18.7109375" style="4" bestFit="1" customWidth="1"/>
    <col min="6" max="6" width="18.5703125" style="4" bestFit="1" customWidth="1"/>
    <col min="7" max="8" width="18.140625" style="4" customWidth="1"/>
    <col min="9" max="9" width="94" style="4" customWidth="1"/>
    <col min="10" max="16384" width="8.85546875" style="4"/>
  </cols>
  <sheetData>
    <row r="8" spans="3:9" x14ac:dyDescent="0.25">
      <c r="D8" s="2" t="s">
        <v>2</v>
      </c>
      <c r="E8" s="4" t="s">
        <v>0</v>
      </c>
      <c r="F8" s="4" t="s">
        <v>1</v>
      </c>
      <c r="G8" s="2" t="s">
        <v>3</v>
      </c>
      <c r="H8" s="2" t="s">
        <v>70</v>
      </c>
      <c r="I8" s="4" t="s">
        <v>4</v>
      </c>
    </row>
    <row r="9" spans="3:9" x14ac:dyDescent="0.25">
      <c r="C9" s="4">
        <v>1</v>
      </c>
      <c r="D9" s="4" t="s">
        <v>41</v>
      </c>
      <c r="G9" s="4">
        <v>70000</v>
      </c>
      <c r="I9" s="5" t="s">
        <v>31</v>
      </c>
    </row>
    <row r="10" spans="3:9" x14ac:dyDescent="0.25">
      <c r="C10" s="4">
        <v>2</v>
      </c>
      <c r="D10" s="4" t="s">
        <v>48</v>
      </c>
      <c r="G10" s="4">
        <v>60000</v>
      </c>
      <c r="I10" s="5" t="s">
        <v>31</v>
      </c>
    </row>
    <row r="11" spans="3:9" x14ac:dyDescent="0.25">
      <c r="C11" s="4">
        <v>3</v>
      </c>
      <c r="D11" s="4" t="s">
        <v>26</v>
      </c>
      <c r="G11" s="4">
        <v>116800</v>
      </c>
      <c r="I11" s="5" t="s">
        <v>31</v>
      </c>
    </row>
    <row r="12" spans="3:9" x14ac:dyDescent="0.25">
      <c r="C12" s="4">
        <v>4</v>
      </c>
      <c r="D12" s="4" t="s">
        <v>65</v>
      </c>
      <c r="G12" s="4">
        <v>27076</v>
      </c>
      <c r="I12" s="1" t="s">
        <v>17</v>
      </c>
    </row>
    <row r="13" spans="3:9" x14ac:dyDescent="0.25">
      <c r="C13" s="4">
        <v>5</v>
      </c>
      <c r="D13" s="4" t="s">
        <v>38</v>
      </c>
      <c r="G13" s="4">
        <v>79060</v>
      </c>
      <c r="I13" s="5" t="s">
        <v>31</v>
      </c>
    </row>
    <row r="14" spans="3:9" x14ac:dyDescent="0.25">
      <c r="C14" s="4">
        <v>6</v>
      </c>
      <c r="D14" s="4" t="s">
        <v>34</v>
      </c>
      <c r="G14" s="4">
        <v>95960</v>
      </c>
      <c r="I14" s="5" t="s">
        <v>31</v>
      </c>
    </row>
    <row r="15" spans="3:9" x14ac:dyDescent="0.25">
      <c r="C15" s="4">
        <v>7</v>
      </c>
      <c r="D15" s="4" t="s">
        <v>56</v>
      </c>
      <c r="G15" s="4">
        <v>26720</v>
      </c>
      <c r="I15" s="5" t="s">
        <v>31</v>
      </c>
    </row>
    <row r="16" spans="3:9" x14ac:dyDescent="0.25">
      <c r="C16" s="4">
        <v>8</v>
      </c>
      <c r="D16" s="4" t="s">
        <v>57</v>
      </c>
      <c r="G16" s="4">
        <v>24800</v>
      </c>
      <c r="I16" s="5" t="s">
        <v>31</v>
      </c>
    </row>
    <row r="17" spans="3:9" x14ac:dyDescent="0.25">
      <c r="C17" s="4">
        <v>9</v>
      </c>
      <c r="D17" s="4" t="s">
        <v>16</v>
      </c>
      <c r="G17" s="4">
        <v>257304</v>
      </c>
      <c r="I17" s="5" t="s">
        <v>17</v>
      </c>
    </row>
    <row r="18" spans="3:9" x14ac:dyDescent="0.25">
      <c r="C18" s="4">
        <v>10</v>
      </c>
      <c r="D18" s="4" t="s">
        <v>32</v>
      </c>
      <c r="G18" s="4">
        <v>97780</v>
      </c>
      <c r="I18" s="5" t="s">
        <v>31</v>
      </c>
    </row>
    <row r="19" spans="3:9" x14ac:dyDescent="0.25">
      <c r="C19" s="4">
        <v>11</v>
      </c>
      <c r="D19" s="4" t="s">
        <v>66</v>
      </c>
      <c r="G19" s="4">
        <v>68600</v>
      </c>
      <c r="I19" s="1" t="s">
        <v>67</v>
      </c>
    </row>
    <row r="20" spans="3:9" x14ac:dyDescent="0.25">
      <c r="C20" s="4">
        <v>12</v>
      </c>
      <c r="D20" s="4" t="s">
        <v>53</v>
      </c>
      <c r="G20" s="4">
        <v>46060</v>
      </c>
      <c r="I20" s="5" t="s">
        <v>31</v>
      </c>
    </row>
    <row r="21" spans="3:9" x14ac:dyDescent="0.25">
      <c r="C21" s="4">
        <v>13</v>
      </c>
      <c r="D21" s="4" t="s">
        <v>58</v>
      </c>
      <c r="G21" s="4">
        <v>22010</v>
      </c>
    </row>
    <row r="22" spans="3:9" x14ac:dyDescent="0.25">
      <c r="C22" s="4">
        <v>14</v>
      </c>
      <c r="D22" s="4" t="s">
        <v>51</v>
      </c>
      <c r="G22" s="4">
        <v>42900</v>
      </c>
      <c r="I22" s="5" t="s">
        <v>52</v>
      </c>
    </row>
    <row r="23" spans="3:9" x14ac:dyDescent="0.25">
      <c r="C23" s="4">
        <v>15</v>
      </c>
      <c r="D23" s="4" t="s">
        <v>59</v>
      </c>
      <c r="G23" s="4">
        <v>29010</v>
      </c>
    </row>
    <row r="24" spans="3:9" x14ac:dyDescent="0.25">
      <c r="C24" s="4">
        <v>16</v>
      </c>
      <c r="D24" s="4" t="s">
        <v>18</v>
      </c>
      <c r="G24" s="4">
        <v>156735</v>
      </c>
      <c r="I24" s="5" t="s">
        <v>19</v>
      </c>
    </row>
    <row r="25" spans="3:9" x14ac:dyDescent="0.25">
      <c r="C25" s="4">
        <v>17</v>
      </c>
      <c r="D25" s="4" t="s">
        <v>8</v>
      </c>
      <c r="G25" s="4">
        <v>788100</v>
      </c>
      <c r="I25" s="3" t="s">
        <v>9</v>
      </c>
    </row>
    <row r="26" spans="3:9" x14ac:dyDescent="0.25">
      <c r="C26" s="4">
        <v>18</v>
      </c>
      <c r="D26" s="4" t="s">
        <v>10</v>
      </c>
      <c r="G26" s="4">
        <v>539758</v>
      </c>
      <c r="I26" s="5" t="s">
        <v>11</v>
      </c>
    </row>
    <row r="27" spans="3:9" x14ac:dyDescent="0.25">
      <c r="C27" s="4">
        <v>19</v>
      </c>
      <c r="D27" s="4" t="s">
        <v>60</v>
      </c>
      <c r="G27" s="4">
        <v>26000</v>
      </c>
    </row>
    <row r="28" spans="3:9" x14ac:dyDescent="0.25">
      <c r="C28" s="4">
        <v>20</v>
      </c>
      <c r="D28" s="4" t="s">
        <v>54</v>
      </c>
      <c r="G28" s="4">
        <v>40146</v>
      </c>
      <c r="I28" s="5" t="s">
        <v>55</v>
      </c>
    </row>
    <row r="29" spans="3:9" x14ac:dyDescent="0.25">
      <c r="C29" s="4">
        <v>21</v>
      </c>
      <c r="D29" s="4" t="s">
        <v>12</v>
      </c>
      <c r="G29" s="4">
        <v>381195</v>
      </c>
      <c r="I29" s="5" t="s">
        <v>13</v>
      </c>
    </row>
    <row r="30" spans="3:9" x14ac:dyDescent="0.25">
      <c r="C30" s="4">
        <v>22</v>
      </c>
      <c r="D30" s="4" t="s">
        <v>61</v>
      </c>
      <c r="G30" s="4">
        <v>43030</v>
      </c>
    </row>
    <row r="31" spans="3:9" x14ac:dyDescent="0.25">
      <c r="C31" s="4">
        <v>23</v>
      </c>
      <c r="D31" s="4" t="s">
        <v>5</v>
      </c>
      <c r="G31" s="4">
        <v>1708600</v>
      </c>
      <c r="I31" s="5" t="s">
        <v>6</v>
      </c>
    </row>
    <row r="32" spans="3:9" x14ac:dyDescent="0.25">
      <c r="C32" s="4">
        <v>24</v>
      </c>
      <c r="D32" s="4" t="s">
        <v>30</v>
      </c>
      <c r="G32" s="4">
        <v>98660</v>
      </c>
      <c r="I32" s="5" t="s">
        <v>31</v>
      </c>
    </row>
    <row r="33" spans="3:9" x14ac:dyDescent="0.25">
      <c r="C33" s="4">
        <v>25</v>
      </c>
      <c r="D33" s="4" t="s">
        <v>35</v>
      </c>
      <c r="G33" s="4">
        <v>94850</v>
      </c>
      <c r="I33" s="5" t="s">
        <v>31</v>
      </c>
    </row>
    <row r="34" spans="3:9" x14ac:dyDescent="0.25">
      <c r="C34" s="4">
        <v>26</v>
      </c>
      <c r="D34" s="4" t="s">
        <v>39</v>
      </c>
      <c r="G34" s="4">
        <v>72000</v>
      </c>
      <c r="I34" s="5" t="s">
        <v>40</v>
      </c>
    </row>
    <row r="35" spans="3:9" x14ac:dyDescent="0.25">
      <c r="C35" s="4">
        <v>27</v>
      </c>
      <c r="D35" s="4" t="s">
        <v>45</v>
      </c>
      <c r="G35" s="4">
        <v>60000</v>
      </c>
      <c r="I35" s="5" t="s">
        <v>31</v>
      </c>
    </row>
    <row r="36" spans="3:9" x14ac:dyDescent="0.25">
      <c r="C36" s="4">
        <v>28</v>
      </c>
      <c r="D36" s="4" t="s">
        <v>62</v>
      </c>
      <c r="G36" s="4">
        <v>32820</v>
      </c>
    </row>
    <row r="37" spans="3:9" x14ac:dyDescent="0.25">
      <c r="C37" s="4">
        <v>29</v>
      </c>
      <c r="D37" s="4" t="s">
        <v>14</v>
      </c>
      <c r="G37" s="4" t="s">
        <v>68</v>
      </c>
      <c r="I37" s="5" t="s">
        <v>15</v>
      </c>
    </row>
    <row r="38" spans="3:9" x14ac:dyDescent="0.25">
      <c r="C38" s="4">
        <v>30</v>
      </c>
      <c r="D38" s="4" t="s">
        <v>36</v>
      </c>
      <c r="G38" s="4">
        <v>84230</v>
      </c>
      <c r="I38" s="5" t="s">
        <v>37</v>
      </c>
    </row>
    <row r="39" spans="3:9" x14ac:dyDescent="0.25">
      <c r="C39" s="4">
        <v>31</v>
      </c>
      <c r="D39" s="4" t="s">
        <v>64</v>
      </c>
      <c r="G39" s="4">
        <v>51110</v>
      </c>
      <c r="I39" s="5" t="s">
        <v>31</v>
      </c>
    </row>
    <row r="40" spans="3:9" x14ac:dyDescent="0.25">
      <c r="C40" s="4">
        <v>32</v>
      </c>
      <c r="D40" s="4" t="s">
        <v>44</v>
      </c>
      <c r="G40" s="4">
        <v>57510</v>
      </c>
      <c r="I40" s="3" t="s">
        <v>31</v>
      </c>
    </row>
    <row r="41" spans="3:9" x14ac:dyDescent="0.25">
      <c r="C41" s="4">
        <v>33</v>
      </c>
      <c r="D41" s="4" t="s">
        <v>69</v>
      </c>
      <c r="G41" s="4">
        <v>103000</v>
      </c>
      <c r="I41" s="5" t="s">
        <v>31</v>
      </c>
    </row>
    <row r="42" spans="3:9" x14ac:dyDescent="0.25">
      <c r="C42" s="4">
        <v>34</v>
      </c>
      <c r="D42" s="4" t="s">
        <v>50</v>
      </c>
      <c r="G42" s="4">
        <v>43560</v>
      </c>
      <c r="I42" s="5" t="s">
        <v>31</v>
      </c>
    </row>
    <row r="43" spans="3:9" x14ac:dyDescent="0.25">
      <c r="C43" s="4">
        <v>35</v>
      </c>
      <c r="D43" s="4" t="s">
        <v>46</v>
      </c>
      <c r="G43" s="4">
        <v>53651</v>
      </c>
      <c r="I43" s="5" t="s">
        <v>47</v>
      </c>
    </row>
    <row r="44" spans="3:9" x14ac:dyDescent="0.25">
      <c r="C44" s="4">
        <v>36</v>
      </c>
      <c r="D44" s="4" t="s">
        <v>27</v>
      </c>
      <c r="G44" s="4">
        <v>106200</v>
      </c>
      <c r="I44" s="5" t="s">
        <v>28</v>
      </c>
    </row>
    <row r="45" spans="3:9" x14ac:dyDescent="0.25">
      <c r="C45" s="4">
        <v>37</v>
      </c>
      <c r="D45" s="4" t="s">
        <v>23</v>
      </c>
      <c r="G45" s="4">
        <v>129440</v>
      </c>
      <c r="I45" s="5" t="s">
        <v>24</v>
      </c>
    </row>
    <row r="46" spans="3:9" x14ac:dyDescent="0.25">
      <c r="C46" s="4">
        <v>38</v>
      </c>
      <c r="D46" s="4" t="s">
        <v>21</v>
      </c>
      <c r="G46" s="4">
        <v>141000</v>
      </c>
      <c r="I46" s="5" t="s">
        <v>22</v>
      </c>
    </row>
    <row r="47" spans="3:9" x14ac:dyDescent="0.25">
      <c r="C47" s="4">
        <v>39</v>
      </c>
      <c r="D47" s="4" t="s">
        <v>49</v>
      </c>
      <c r="G47" s="4">
        <v>48720</v>
      </c>
      <c r="I47" s="5" t="s">
        <v>31</v>
      </c>
    </row>
    <row r="48" spans="3:9" x14ac:dyDescent="0.25">
      <c r="C48" s="4">
        <v>40</v>
      </c>
      <c r="D48" s="4" t="s">
        <v>63</v>
      </c>
      <c r="G48" s="4">
        <v>32930</v>
      </c>
    </row>
    <row r="49" spans="1:9" x14ac:dyDescent="0.25">
      <c r="C49" s="4">
        <v>41</v>
      </c>
      <c r="D49" s="4" t="s">
        <v>42</v>
      </c>
      <c r="G49" s="4">
        <v>66000</v>
      </c>
      <c r="I49" s="5" t="s">
        <v>43</v>
      </c>
    </row>
    <row r="55" spans="1:9" x14ac:dyDescent="0.25">
      <c r="D55" s="127"/>
    </row>
    <row r="56" spans="1:9" x14ac:dyDescent="0.25">
      <c r="C56" s="2" t="s">
        <v>112</v>
      </c>
      <c r="D56" s="2" t="s">
        <v>113</v>
      </c>
      <c r="E56" s="2" t="s">
        <v>373</v>
      </c>
      <c r="F56" s="2" t="s">
        <v>184</v>
      </c>
      <c r="G56" s="26" t="s">
        <v>0</v>
      </c>
      <c r="H56" s="26" t="s">
        <v>1</v>
      </c>
      <c r="I56" s="2" t="s">
        <v>374</v>
      </c>
    </row>
    <row r="57" spans="1:9" x14ac:dyDescent="0.25">
      <c r="A57" s="4">
        <v>1</v>
      </c>
      <c r="B57" s="4" t="s">
        <v>41</v>
      </c>
      <c r="C57" s="4">
        <v>1</v>
      </c>
      <c r="D57" s="4" t="s">
        <v>41</v>
      </c>
      <c r="E57" s="125">
        <v>70000</v>
      </c>
      <c r="F57" s="126">
        <v>4130.1215229999998</v>
      </c>
      <c r="G57" s="4">
        <v>-11491413.3902</v>
      </c>
      <c r="H57" s="4">
        <v>4618171.7289000005</v>
      </c>
      <c r="I57" s="5" t="s">
        <v>31</v>
      </c>
    </row>
    <row r="58" spans="1:9" x14ac:dyDescent="0.25">
      <c r="A58" s="29">
        <v>2</v>
      </c>
      <c r="B58" s="29" t="s">
        <v>7</v>
      </c>
      <c r="C58" s="4">
        <v>2</v>
      </c>
      <c r="D58" s="4" t="s">
        <v>48</v>
      </c>
      <c r="E58" s="125">
        <v>60000</v>
      </c>
      <c r="F58" s="126">
        <v>4952.657639</v>
      </c>
      <c r="G58" s="4">
        <v>-11691958.7162</v>
      </c>
      <c r="H58" s="4">
        <v>4927788.1706999997</v>
      </c>
      <c r="I58" s="5" t="s">
        <v>31</v>
      </c>
    </row>
    <row r="59" spans="1:9" x14ac:dyDescent="0.25">
      <c r="A59" s="4">
        <v>3</v>
      </c>
      <c r="B59" s="4" t="s">
        <v>48</v>
      </c>
      <c r="C59" s="4">
        <v>3</v>
      </c>
      <c r="D59" s="4" t="s">
        <v>26</v>
      </c>
      <c r="E59" s="125">
        <v>116800</v>
      </c>
      <c r="F59" s="126">
        <v>5762.7987409999996</v>
      </c>
      <c r="G59" s="4">
        <v>-11712787.303200001</v>
      </c>
      <c r="H59" s="4">
        <v>4914769.3243000004</v>
      </c>
      <c r="I59" s="5" t="s">
        <v>31</v>
      </c>
    </row>
    <row r="60" spans="1:9" x14ac:dyDescent="0.25">
      <c r="A60" s="4">
        <v>4</v>
      </c>
      <c r="B60" s="4" t="s">
        <v>26</v>
      </c>
      <c r="C60" s="4">
        <v>4</v>
      </c>
      <c r="D60" s="4" t="s">
        <v>65</v>
      </c>
      <c r="E60" s="125">
        <v>27076</v>
      </c>
      <c r="F60" s="126">
        <v>10466.214246</v>
      </c>
      <c r="G60" s="4">
        <v>-11920139.7656</v>
      </c>
      <c r="H60" s="4">
        <v>4884567.5750000002</v>
      </c>
      <c r="I60" s="1" t="s">
        <v>17</v>
      </c>
    </row>
    <row r="61" spans="1:9" x14ac:dyDescent="0.25">
      <c r="A61" s="4">
        <v>5</v>
      </c>
      <c r="B61" s="4" t="s">
        <v>65</v>
      </c>
      <c r="C61" s="4">
        <v>5</v>
      </c>
      <c r="D61" s="4" t="s">
        <v>38</v>
      </c>
      <c r="E61" s="125">
        <v>79060</v>
      </c>
      <c r="F61" s="126">
        <v>6845.7810589999999</v>
      </c>
      <c r="G61" s="4">
        <v>-11720235.247</v>
      </c>
      <c r="H61" s="4">
        <v>4749708.5777000003</v>
      </c>
      <c r="I61" s="5" t="s">
        <v>31</v>
      </c>
    </row>
    <row r="62" spans="1:9" x14ac:dyDescent="0.25">
      <c r="A62" s="4">
        <v>6</v>
      </c>
      <c r="B62" s="4" t="s">
        <v>38</v>
      </c>
      <c r="C62" s="4">
        <v>6</v>
      </c>
      <c r="D62" s="4" t="s">
        <v>34</v>
      </c>
      <c r="E62" s="125">
        <v>95960</v>
      </c>
      <c r="F62" s="126">
        <v>5550.9188130000002</v>
      </c>
      <c r="G62" s="4">
        <v>-11672476.547499999</v>
      </c>
      <c r="H62" s="4">
        <v>4813815.4593000002</v>
      </c>
      <c r="I62" s="5" t="s">
        <v>31</v>
      </c>
    </row>
    <row r="63" spans="1:9" x14ac:dyDescent="0.25">
      <c r="A63" s="4">
        <v>7</v>
      </c>
      <c r="B63" s="4" t="s">
        <v>34</v>
      </c>
      <c r="C63" s="4">
        <v>7</v>
      </c>
      <c r="D63" s="4" t="s">
        <v>56</v>
      </c>
      <c r="E63" s="125">
        <v>26720</v>
      </c>
      <c r="F63" s="126">
        <v>10272.277232</v>
      </c>
      <c r="G63" s="4">
        <v>-11936027.426899999</v>
      </c>
      <c r="H63" s="4">
        <v>4561893.6727999998</v>
      </c>
      <c r="I63" s="5" t="s">
        <v>31</v>
      </c>
    </row>
    <row r="64" spans="1:9" x14ac:dyDescent="0.25">
      <c r="A64" s="4">
        <v>8</v>
      </c>
      <c r="B64" s="4" t="s">
        <v>56</v>
      </c>
      <c r="C64" s="4">
        <v>8</v>
      </c>
      <c r="D64" s="4" t="s">
        <v>57</v>
      </c>
      <c r="E64" s="125">
        <v>24800</v>
      </c>
      <c r="F64" s="126">
        <v>5737.6937529999996</v>
      </c>
      <c r="G64" s="4">
        <v>-11645808.6315</v>
      </c>
      <c r="H64" s="4">
        <v>4541139.8051000005</v>
      </c>
      <c r="I64" s="5" t="s">
        <v>31</v>
      </c>
    </row>
    <row r="65" spans="1:9" x14ac:dyDescent="0.25">
      <c r="A65" s="4">
        <v>9</v>
      </c>
      <c r="B65" s="4" t="s">
        <v>57</v>
      </c>
      <c r="C65" s="4">
        <v>9</v>
      </c>
      <c r="D65" s="4" t="s">
        <v>16</v>
      </c>
      <c r="E65" s="125">
        <v>257304</v>
      </c>
      <c r="F65" s="126">
        <v>9022.5462200000002</v>
      </c>
      <c r="G65" s="4">
        <v>-11806326.2784</v>
      </c>
      <c r="H65" s="4">
        <v>4808258.6867000004</v>
      </c>
      <c r="I65" s="5" t="s">
        <v>17</v>
      </c>
    </row>
    <row r="66" spans="1:9" x14ac:dyDescent="0.25">
      <c r="A66" s="4">
        <v>10</v>
      </c>
      <c r="B66" s="4" t="s">
        <v>16</v>
      </c>
      <c r="C66" s="4">
        <v>10</v>
      </c>
      <c r="D66" s="4" t="s">
        <v>95</v>
      </c>
      <c r="E66" s="125">
        <v>97780</v>
      </c>
      <c r="F66" s="126">
        <v>8565.7745520000008</v>
      </c>
      <c r="G66" s="4">
        <v>-11749056.971899999</v>
      </c>
      <c r="H66" s="4">
        <v>4713776.4467000002</v>
      </c>
      <c r="I66" s="5" t="s">
        <v>31</v>
      </c>
    </row>
    <row r="67" spans="1:9" x14ac:dyDescent="0.25">
      <c r="A67" s="4">
        <v>11</v>
      </c>
      <c r="B67" s="4" t="s">
        <v>32</v>
      </c>
      <c r="C67" s="4">
        <v>11</v>
      </c>
      <c r="D67" s="4" t="s">
        <v>66</v>
      </c>
      <c r="E67" s="125">
        <v>68600</v>
      </c>
      <c r="F67" s="126">
        <v>8372.3755959999999</v>
      </c>
      <c r="G67" s="4">
        <v>-11779200.015799999</v>
      </c>
      <c r="H67" s="4">
        <v>4901391.9584999997</v>
      </c>
      <c r="I67" s="1" t="s">
        <v>67</v>
      </c>
    </row>
    <row r="68" spans="1:9" x14ac:dyDescent="0.25">
      <c r="A68" s="4">
        <v>12</v>
      </c>
      <c r="B68" s="4" t="s">
        <v>66</v>
      </c>
      <c r="C68" s="4">
        <v>12</v>
      </c>
      <c r="D68" s="4" t="s">
        <v>53</v>
      </c>
      <c r="E68" s="125">
        <v>46060</v>
      </c>
      <c r="F68" s="126">
        <v>7285.2692619999998</v>
      </c>
      <c r="G68" s="4">
        <v>-11729107.6755</v>
      </c>
      <c r="H68" s="4">
        <v>4858280.3364000004</v>
      </c>
      <c r="I68" s="5" t="s">
        <v>31</v>
      </c>
    </row>
    <row r="69" spans="1:9" x14ac:dyDescent="0.25">
      <c r="A69" s="29">
        <v>13</v>
      </c>
      <c r="B69" s="29" t="s">
        <v>20</v>
      </c>
      <c r="C69" s="4">
        <v>13</v>
      </c>
      <c r="D69" s="4" t="s">
        <v>58</v>
      </c>
      <c r="E69" s="125">
        <v>22010</v>
      </c>
      <c r="F69" s="126">
        <v>8724.8920109999999</v>
      </c>
      <c r="G69" s="4">
        <v>-12055607.9397</v>
      </c>
      <c r="H69" s="4">
        <v>4550903.9874</v>
      </c>
      <c r="I69" s="5" t="s">
        <v>31</v>
      </c>
    </row>
    <row r="70" spans="1:9" x14ac:dyDescent="0.25">
      <c r="A70" s="4">
        <v>14</v>
      </c>
      <c r="B70" s="4" t="s">
        <v>53</v>
      </c>
      <c r="C70" s="4">
        <v>14</v>
      </c>
      <c r="D70" s="4" t="s">
        <v>51</v>
      </c>
      <c r="E70" s="125">
        <v>42900</v>
      </c>
      <c r="F70" s="126">
        <v>10266.220800999999</v>
      </c>
      <c r="G70" s="4">
        <v>-11851964.6406</v>
      </c>
      <c r="H70" s="4">
        <v>4773062.7741</v>
      </c>
      <c r="I70" s="5" t="s">
        <v>52</v>
      </c>
    </row>
    <row r="71" spans="1:9" x14ac:dyDescent="0.25">
      <c r="A71" s="4">
        <v>15</v>
      </c>
      <c r="B71" s="4" t="s">
        <v>58</v>
      </c>
      <c r="C71" s="4">
        <v>15</v>
      </c>
      <c r="D71" s="4" t="s">
        <v>59</v>
      </c>
      <c r="E71" s="125">
        <v>29010</v>
      </c>
      <c r="F71" s="126">
        <v>5067.1917629999998</v>
      </c>
      <c r="G71" s="4">
        <v>-11641736.209000001</v>
      </c>
      <c r="H71" s="4">
        <v>4865505.8503</v>
      </c>
      <c r="I71" s="5" t="s">
        <v>31</v>
      </c>
    </row>
    <row r="72" spans="1:9" x14ac:dyDescent="0.25">
      <c r="A72" s="4">
        <v>16</v>
      </c>
      <c r="B72" s="4" t="s">
        <v>51</v>
      </c>
      <c r="C72" s="4">
        <v>16</v>
      </c>
      <c r="D72" s="4" t="s">
        <v>18</v>
      </c>
      <c r="E72" s="125">
        <v>156735</v>
      </c>
      <c r="F72" s="126">
        <v>5397.6051600000001</v>
      </c>
      <c r="G72" s="4">
        <v>-11706720.881200001</v>
      </c>
      <c r="H72" s="4">
        <v>4949637.2642999999</v>
      </c>
      <c r="I72" s="5" t="s">
        <v>19</v>
      </c>
    </row>
    <row r="73" spans="1:9" x14ac:dyDescent="0.25">
      <c r="A73" s="4">
        <v>17</v>
      </c>
      <c r="B73" s="4" t="s">
        <v>59</v>
      </c>
      <c r="C73" s="4">
        <v>17</v>
      </c>
      <c r="D73" s="4" t="s">
        <v>8</v>
      </c>
      <c r="E73" s="125">
        <v>788100</v>
      </c>
      <c r="F73" s="126">
        <v>3852.880701</v>
      </c>
      <c r="G73" s="4">
        <v>-11465155.715399999</v>
      </c>
      <c r="H73" s="4">
        <v>4588466.4254000001</v>
      </c>
      <c r="I73" s="3" t="s">
        <v>9</v>
      </c>
    </row>
    <row r="74" spans="1:9" x14ac:dyDescent="0.25">
      <c r="A74" s="4">
        <v>18</v>
      </c>
      <c r="B74" s="4" t="s">
        <v>18</v>
      </c>
      <c r="C74" s="4">
        <v>18</v>
      </c>
      <c r="D74" s="4" t="s">
        <v>94</v>
      </c>
      <c r="E74" s="125">
        <v>539758</v>
      </c>
      <c r="F74" s="126">
        <v>8283.7929160000003</v>
      </c>
      <c r="G74" s="4">
        <v>-11784809.4573</v>
      </c>
      <c r="H74" s="4">
        <v>4889174.1960000005</v>
      </c>
      <c r="I74" s="5" t="s">
        <v>11</v>
      </c>
    </row>
    <row r="75" spans="1:9" x14ac:dyDescent="0.25">
      <c r="A75" s="4">
        <v>19</v>
      </c>
      <c r="B75" s="4" t="s">
        <v>8</v>
      </c>
      <c r="C75" s="4">
        <v>19</v>
      </c>
      <c r="D75" s="4" t="s">
        <v>60</v>
      </c>
      <c r="E75" s="125">
        <v>26000</v>
      </c>
      <c r="F75" s="126">
        <v>4256.2271700000001</v>
      </c>
      <c r="G75" s="4">
        <v>-11544230.4131</v>
      </c>
      <c r="H75" s="4">
        <v>4606419.4396000002</v>
      </c>
      <c r="I75" s="5" t="s">
        <v>31</v>
      </c>
    </row>
    <row r="76" spans="1:9" x14ac:dyDescent="0.25">
      <c r="A76" s="4">
        <v>20</v>
      </c>
      <c r="B76" s="4" t="s">
        <v>10</v>
      </c>
      <c r="C76" s="4">
        <v>20</v>
      </c>
      <c r="D76" s="4" t="s">
        <v>54</v>
      </c>
      <c r="E76" s="125">
        <v>40146</v>
      </c>
      <c r="F76" s="126">
        <v>8129.8198140000004</v>
      </c>
      <c r="G76" s="4">
        <v>-11984964.187200001</v>
      </c>
      <c r="H76" s="4">
        <v>4494982.1732999999</v>
      </c>
      <c r="I76" s="5" t="s">
        <v>55</v>
      </c>
    </row>
    <row r="77" spans="1:9" x14ac:dyDescent="0.25">
      <c r="A77" s="4">
        <v>21</v>
      </c>
      <c r="B77" s="4" t="s">
        <v>60</v>
      </c>
      <c r="C77" s="4">
        <v>21</v>
      </c>
      <c r="D77" s="4" t="s">
        <v>12</v>
      </c>
      <c r="E77" s="125">
        <v>381195</v>
      </c>
      <c r="F77" s="126">
        <v>6927.9989089999999</v>
      </c>
      <c r="G77" s="4">
        <v>-12084981.426999999</v>
      </c>
      <c r="H77" s="4">
        <v>4510585.7704999996</v>
      </c>
      <c r="I77" s="5" t="s">
        <v>13</v>
      </c>
    </row>
    <row r="78" spans="1:9" x14ac:dyDescent="0.25">
      <c r="A78" s="4">
        <v>22</v>
      </c>
      <c r="B78" s="4" t="s">
        <v>54</v>
      </c>
      <c r="C78" s="4">
        <v>22</v>
      </c>
      <c r="D78" s="4" t="s">
        <v>61</v>
      </c>
      <c r="E78" s="125">
        <v>43030</v>
      </c>
      <c r="F78" s="126">
        <v>4802.9102590000002</v>
      </c>
      <c r="G78" s="4">
        <v>-11648533.375600001</v>
      </c>
      <c r="H78" s="4">
        <v>4898935.2734000003</v>
      </c>
      <c r="I78" s="5" t="s">
        <v>31</v>
      </c>
    </row>
    <row r="79" spans="1:9" x14ac:dyDescent="0.25">
      <c r="A79" s="4">
        <v>23</v>
      </c>
      <c r="B79" s="4" t="s">
        <v>12</v>
      </c>
      <c r="C79" s="4">
        <v>23</v>
      </c>
      <c r="D79" s="4" t="s">
        <v>5</v>
      </c>
      <c r="E79" s="125">
        <v>1708600</v>
      </c>
      <c r="F79" s="126">
        <v>6089.1570190000002</v>
      </c>
      <c r="G79" s="4">
        <v>-11955650.6719</v>
      </c>
      <c r="H79" s="4">
        <v>4442666.2807999998</v>
      </c>
      <c r="I79" s="5" t="s">
        <v>6</v>
      </c>
    </row>
    <row r="80" spans="1:9" x14ac:dyDescent="0.25">
      <c r="A80" s="4">
        <v>24</v>
      </c>
      <c r="B80" s="4" t="s">
        <v>61</v>
      </c>
      <c r="C80" s="4">
        <v>24</v>
      </c>
      <c r="D80" s="4" t="s">
        <v>30</v>
      </c>
      <c r="E80" s="125">
        <v>98660</v>
      </c>
      <c r="F80" s="126">
        <v>3877.9003870000001</v>
      </c>
      <c r="G80" s="4">
        <v>-11438640.762599999</v>
      </c>
      <c r="H80" s="4">
        <v>4622334.6516000004</v>
      </c>
      <c r="I80" s="5" t="s">
        <v>31</v>
      </c>
    </row>
    <row r="81" spans="1:9" x14ac:dyDescent="0.25">
      <c r="A81" s="4">
        <v>25</v>
      </c>
      <c r="B81" s="4" t="s">
        <v>5</v>
      </c>
      <c r="C81" s="4">
        <v>25</v>
      </c>
      <c r="D81" s="4" t="s">
        <v>35</v>
      </c>
      <c r="E81" s="125">
        <v>94850</v>
      </c>
      <c r="F81" s="126">
        <v>3923.8387080000002</v>
      </c>
      <c r="G81" s="4">
        <v>-11431365.8596</v>
      </c>
      <c r="H81" s="4">
        <v>4627100.1960000005</v>
      </c>
      <c r="I81" s="5" t="s">
        <v>31</v>
      </c>
    </row>
    <row r="82" spans="1:9" x14ac:dyDescent="0.25">
      <c r="A82" s="4">
        <v>26</v>
      </c>
      <c r="B82" s="4" t="s">
        <v>30</v>
      </c>
      <c r="C82" s="4">
        <v>26</v>
      </c>
      <c r="D82" s="4" t="s">
        <v>39</v>
      </c>
      <c r="E82" s="125">
        <v>72000</v>
      </c>
      <c r="F82" s="126">
        <v>4069.898424</v>
      </c>
      <c r="G82" s="4">
        <v>-11499490.2864</v>
      </c>
      <c r="H82" s="4">
        <v>4978596.2411000002</v>
      </c>
      <c r="I82" s="5" t="s">
        <v>40</v>
      </c>
    </row>
    <row r="83" spans="1:9" x14ac:dyDescent="0.25">
      <c r="A83" s="4">
        <v>27</v>
      </c>
      <c r="B83" s="4" t="s">
        <v>35</v>
      </c>
      <c r="C83" s="4">
        <v>27</v>
      </c>
      <c r="D83" s="4" t="s">
        <v>45</v>
      </c>
      <c r="E83" s="125">
        <v>60000</v>
      </c>
      <c r="F83" s="126">
        <v>9975.9714480000002</v>
      </c>
      <c r="G83" s="4">
        <v>-11862637.1746</v>
      </c>
      <c r="H83" s="4">
        <v>4486540.5443000002</v>
      </c>
      <c r="I83" s="5" t="s">
        <v>31</v>
      </c>
    </row>
    <row r="84" spans="1:9" x14ac:dyDescent="0.25">
      <c r="A84" s="4">
        <v>28</v>
      </c>
      <c r="B84" s="4" t="s">
        <v>39</v>
      </c>
      <c r="C84" s="4">
        <v>28</v>
      </c>
      <c r="D84" s="4" t="s">
        <v>62</v>
      </c>
      <c r="E84" s="125">
        <v>32820</v>
      </c>
      <c r="F84" s="126">
        <v>4089.2488189999999</v>
      </c>
      <c r="G84" s="4">
        <v>-11506157.555</v>
      </c>
      <c r="H84" s="4">
        <v>4927425.2041999996</v>
      </c>
      <c r="I84" s="5" t="s">
        <v>31</v>
      </c>
    </row>
    <row r="85" spans="1:9" x14ac:dyDescent="0.25">
      <c r="A85" s="4">
        <v>29</v>
      </c>
      <c r="B85" s="4" t="s">
        <v>45</v>
      </c>
      <c r="C85" s="4">
        <v>29</v>
      </c>
      <c r="D85" s="4" t="s">
        <v>14</v>
      </c>
      <c r="E85" s="125">
        <v>357700</v>
      </c>
      <c r="F85" s="126">
        <v>4825.9483170000003</v>
      </c>
      <c r="G85" s="4">
        <v>-11661312.4397</v>
      </c>
      <c r="H85" s="4">
        <v>4617087.2640000004</v>
      </c>
      <c r="I85" s="5" t="s">
        <v>15</v>
      </c>
    </row>
    <row r="86" spans="1:9" x14ac:dyDescent="0.25">
      <c r="A86" s="4">
        <v>30</v>
      </c>
      <c r="B86" s="4" t="s">
        <v>62</v>
      </c>
      <c r="C86" s="4">
        <v>30</v>
      </c>
      <c r="D86" s="4" t="s">
        <v>36</v>
      </c>
      <c r="E86" s="125">
        <v>84230</v>
      </c>
      <c r="F86" s="126">
        <v>6687.0080879999996</v>
      </c>
      <c r="G86" s="4">
        <v>-11995339.0646</v>
      </c>
      <c r="H86" s="4">
        <v>4612147.8017999995</v>
      </c>
      <c r="I86" s="5" t="s">
        <v>37</v>
      </c>
    </row>
    <row r="87" spans="1:9" x14ac:dyDescent="0.25">
      <c r="A87" s="4">
        <v>31</v>
      </c>
      <c r="B87" s="4" t="s">
        <v>14</v>
      </c>
      <c r="C87" s="4">
        <v>31</v>
      </c>
      <c r="D87" s="4" t="s">
        <v>64</v>
      </c>
      <c r="E87" s="125">
        <v>51110</v>
      </c>
      <c r="F87" s="126">
        <v>9378.8815340000001</v>
      </c>
      <c r="G87" s="4">
        <v>-11944618.613299999</v>
      </c>
      <c r="H87" s="4">
        <v>4541011.3819000004</v>
      </c>
      <c r="I87" s="5" t="s">
        <v>31</v>
      </c>
    </row>
    <row r="88" spans="1:9" x14ac:dyDescent="0.25">
      <c r="A88" s="4">
        <v>32</v>
      </c>
      <c r="B88" s="4" t="s">
        <v>36</v>
      </c>
      <c r="C88" s="4">
        <v>32</v>
      </c>
      <c r="D88" s="4" t="s">
        <v>44</v>
      </c>
      <c r="E88" s="125">
        <v>57510</v>
      </c>
      <c r="F88" s="126">
        <v>4503.9043439999996</v>
      </c>
      <c r="G88" s="4">
        <v>-11606367.186899999</v>
      </c>
      <c r="H88" s="4">
        <v>4915113.9241000004</v>
      </c>
      <c r="I88" s="3" t="s">
        <v>31</v>
      </c>
    </row>
    <row r="89" spans="1:9" x14ac:dyDescent="0.25">
      <c r="A89" s="4">
        <v>33</v>
      </c>
      <c r="B89" s="4" t="s">
        <v>64</v>
      </c>
      <c r="C89" s="4">
        <v>33</v>
      </c>
      <c r="D89" s="4" t="s">
        <v>69</v>
      </c>
      <c r="E89" s="125">
        <v>103000</v>
      </c>
      <c r="F89" s="126">
        <v>8262.4116819999999</v>
      </c>
      <c r="G89" s="4">
        <v>-11734675.831700001</v>
      </c>
      <c r="H89" s="4">
        <v>4450766.7242999999</v>
      </c>
      <c r="I89" s="5" t="s">
        <v>31</v>
      </c>
    </row>
    <row r="90" spans="1:9" x14ac:dyDescent="0.25">
      <c r="A90" s="4">
        <v>34</v>
      </c>
      <c r="B90" s="4" t="s">
        <v>44</v>
      </c>
      <c r="C90" s="4">
        <v>34</v>
      </c>
      <c r="D90" s="4" t="s">
        <v>50</v>
      </c>
      <c r="E90" s="125">
        <v>43560</v>
      </c>
      <c r="F90" s="126">
        <v>9487.264083</v>
      </c>
      <c r="G90" s="4">
        <v>-11920739.5222</v>
      </c>
      <c r="H90" s="4">
        <v>4550426.7467999998</v>
      </c>
      <c r="I90" s="5" t="s">
        <v>31</v>
      </c>
    </row>
    <row r="91" spans="1:9" x14ac:dyDescent="0.25">
      <c r="A91" s="29">
        <v>35</v>
      </c>
      <c r="B91" s="29" t="s">
        <v>29</v>
      </c>
      <c r="C91" s="4">
        <v>35</v>
      </c>
      <c r="D91" s="4" t="s">
        <v>46</v>
      </c>
      <c r="E91" s="125">
        <v>53651</v>
      </c>
      <c r="F91" s="126">
        <v>8691.0927979999997</v>
      </c>
      <c r="G91" s="4">
        <v>-11760146.1624</v>
      </c>
      <c r="H91" s="4">
        <v>4719649.1798</v>
      </c>
      <c r="I91" s="5" t="s">
        <v>47</v>
      </c>
    </row>
    <row r="92" spans="1:9" x14ac:dyDescent="0.25">
      <c r="A92" s="4">
        <v>36</v>
      </c>
      <c r="B92" s="4" t="s">
        <v>69</v>
      </c>
      <c r="C92" s="4">
        <v>36</v>
      </c>
      <c r="D92" s="4" t="s">
        <v>27</v>
      </c>
      <c r="E92" s="125">
        <v>106200</v>
      </c>
      <c r="F92" s="126">
        <v>9335.8926869999996</v>
      </c>
      <c r="G92" s="4">
        <v>-11864457.1072</v>
      </c>
      <c r="H92" s="4">
        <v>4698081.9874999998</v>
      </c>
      <c r="I92" s="5" t="s">
        <v>28</v>
      </c>
    </row>
    <row r="93" spans="1:9" x14ac:dyDescent="0.25">
      <c r="A93" s="4">
        <v>37</v>
      </c>
      <c r="B93" s="4" t="s">
        <v>50</v>
      </c>
      <c r="C93" s="4">
        <v>37</v>
      </c>
      <c r="D93" s="4" t="s">
        <v>23</v>
      </c>
      <c r="E93" s="125">
        <v>129440</v>
      </c>
      <c r="F93" s="126">
        <v>9867.8480849999996</v>
      </c>
      <c r="G93" s="4">
        <v>-11842499.4772</v>
      </c>
      <c r="H93" s="4">
        <v>4760316.0153000001</v>
      </c>
      <c r="I93" s="5" t="s">
        <v>24</v>
      </c>
    </row>
    <row r="94" spans="1:9" x14ac:dyDescent="0.25">
      <c r="A94" s="4">
        <v>38</v>
      </c>
      <c r="B94" s="4" t="s">
        <v>46</v>
      </c>
      <c r="C94" s="4">
        <v>38</v>
      </c>
      <c r="D94" s="4" t="s">
        <v>21</v>
      </c>
      <c r="E94" s="125">
        <v>141000</v>
      </c>
      <c r="F94" s="126">
        <v>9194.8821840000001</v>
      </c>
      <c r="G94" s="4">
        <v>-11837606.5747</v>
      </c>
      <c r="H94" s="4">
        <v>4733623.3716000002</v>
      </c>
      <c r="I94" s="5" t="s">
        <v>22</v>
      </c>
    </row>
    <row r="95" spans="1:9" x14ac:dyDescent="0.25">
      <c r="A95" s="4">
        <v>39</v>
      </c>
      <c r="B95" s="4" t="s">
        <v>27</v>
      </c>
      <c r="C95" s="4">
        <v>39</v>
      </c>
      <c r="D95" s="4" t="s">
        <v>49</v>
      </c>
      <c r="E95" s="125">
        <v>48720</v>
      </c>
      <c r="F95" s="126">
        <v>4231.9817629999998</v>
      </c>
      <c r="G95" s="4">
        <v>-11417221.6154</v>
      </c>
      <c r="H95" s="4">
        <v>4527732.0126</v>
      </c>
      <c r="I95" s="5" t="s">
        <v>31</v>
      </c>
    </row>
    <row r="96" spans="1:9" x14ac:dyDescent="0.25">
      <c r="A96" s="4">
        <v>40</v>
      </c>
      <c r="B96" s="4" t="s">
        <v>23</v>
      </c>
      <c r="C96" s="4">
        <v>40</v>
      </c>
      <c r="D96" s="4" t="s">
        <v>63</v>
      </c>
      <c r="E96" s="125">
        <v>32930</v>
      </c>
      <c r="F96" s="126">
        <v>7982.4149539999999</v>
      </c>
      <c r="G96" s="4">
        <v>-11999811.1939</v>
      </c>
      <c r="H96" s="4">
        <v>4753648.7675999999</v>
      </c>
      <c r="I96" s="5" t="s">
        <v>31</v>
      </c>
    </row>
    <row r="97" spans="1:9" x14ac:dyDescent="0.25">
      <c r="A97" s="4">
        <v>41</v>
      </c>
      <c r="B97" s="4" t="s">
        <v>21</v>
      </c>
      <c r="C97" s="4">
        <v>41</v>
      </c>
      <c r="D97" s="4" t="s">
        <v>42</v>
      </c>
      <c r="E97" s="125">
        <v>66000</v>
      </c>
      <c r="F97" s="126">
        <v>7395.4825199999996</v>
      </c>
      <c r="G97" s="4">
        <v>-11846093.1743</v>
      </c>
      <c r="H97" s="4">
        <v>4883296.8392000003</v>
      </c>
      <c r="I97" s="5" t="s">
        <v>43</v>
      </c>
    </row>
    <row r="98" spans="1:9" x14ac:dyDescent="0.25">
      <c r="A98" s="4">
        <v>42</v>
      </c>
      <c r="B98" s="4" t="s">
        <v>49</v>
      </c>
    </row>
    <row r="99" spans="1:9" x14ac:dyDescent="0.25">
      <c r="A99" s="29">
        <v>43</v>
      </c>
      <c r="B99" s="29" t="s">
        <v>25</v>
      </c>
    </row>
    <row r="100" spans="1:9" x14ac:dyDescent="0.25">
      <c r="A100" s="4">
        <v>44</v>
      </c>
      <c r="B100" s="4" t="s">
        <v>63</v>
      </c>
    </row>
    <row r="101" spans="1:9" x14ac:dyDescent="0.25">
      <c r="A101" s="29">
        <v>45</v>
      </c>
      <c r="B101" s="29" t="s">
        <v>33</v>
      </c>
    </row>
    <row r="102" spans="1:9" x14ac:dyDescent="0.25">
      <c r="A102" s="4">
        <v>46</v>
      </c>
      <c r="B102" s="4" t="s">
        <v>42</v>
      </c>
    </row>
  </sheetData>
  <sortState ref="C9:I49">
    <sortCondition ref="C57:C97"/>
  </sortState>
  <hyperlinks>
    <hyperlink ref="I31" r:id="rId1" xr:uid="{F6B414BE-66B1-4A1C-B704-FE4E6EB566CB}"/>
    <hyperlink ref="I25" r:id="rId2" xr:uid="{42219BDC-8779-4FFB-8B6F-FAEA335DAD0F}"/>
    <hyperlink ref="I26" r:id="rId3" xr:uid="{7B891830-769A-4087-A488-E82DDE616883}"/>
    <hyperlink ref="I29" r:id="rId4" xr:uid="{08CA476C-E04A-4404-A80E-C7372CB0C193}"/>
    <hyperlink ref="I37" r:id="rId5" xr:uid="{6E41EE7B-AC21-4F57-95F4-ADF7EDCA6DFE}"/>
    <hyperlink ref="I17" r:id="rId6" xr:uid="{E3BB4D60-CB07-40EE-9607-5055E1CA0AC9}"/>
    <hyperlink ref="I24" r:id="rId7" xr:uid="{D4C79746-5162-417A-860C-F29D8FA068C7}"/>
    <hyperlink ref="I46" r:id="rId8" xr:uid="{74F4B2D2-21A6-4A6B-9CB4-2F152EECCD85}"/>
    <hyperlink ref="I45" r:id="rId9" xr:uid="{67069E40-8899-4DDF-8AFC-D7A53FA7E801}"/>
    <hyperlink ref="I44" r:id="rId10" xr:uid="{64837398-3CC1-4E1E-AC39-5AC290C10FC2}"/>
    <hyperlink ref="I32" r:id="rId11" xr:uid="{BA75E385-9247-4DA8-BB5E-0A429DCBC014}"/>
    <hyperlink ref="I18" r:id="rId12" xr:uid="{C7D92B95-DF04-4481-89A8-7F5086CDF66F}"/>
    <hyperlink ref="I14" r:id="rId13" xr:uid="{6FDDF51E-6EA7-4A5D-86DB-29A5C484BCF5}"/>
    <hyperlink ref="I33" r:id="rId14" xr:uid="{3E56DB97-B454-415E-A78C-2657E1A82245}"/>
    <hyperlink ref="I38" r:id="rId15" xr:uid="{DD00D171-EDAF-42D6-9182-4CE3E166789F}"/>
    <hyperlink ref="I13" r:id="rId16" xr:uid="{EEC3B770-0E3E-478B-B337-9EE271EEE61C}"/>
    <hyperlink ref="I34" r:id="rId17" xr:uid="{74622A55-743D-4D19-B5A3-C26800D3CC6A}"/>
    <hyperlink ref="I9" r:id="rId18" xr:uid="{55A31B6A-926C-4B4F-9239-81AFAED46CB4}"/>
    <hyperlink ref="I49" r:id="rId19" xr:uid="{7711832D-8221-4DE0-B09F-8B68E6E9C9AE}"/>
    <hyperlink ref="I40" r:id="rId20" xr:uid="{10AE44BA-D906-4700-9427-ADAFD3F3DFA7}"/>
    <hyperlink ref="I35" r:id="rId21" xr:uid="{EC68E59B-8BCB-42F3-9C70-96592475307D}"/>
    <hyperlink ref="I43" r:id="rId22" xr:uid="{9CA75C11-9875-42D3-97A7-5E32C8809B21}"/>
    <hyperlink ref="I39" r:id="rId23" xr:uid="{13A2A3E6-2E37-4E2F-BE6F-458F3FF0A1A1}"/>
    <hyperlink ref="I10" r:id="rId24" xr:uid="{E4F6AFBD-79B4-4C2F-A4B8-727A9AC53AF6}"/>
    <hyperlink ref="I47" r:id="rId25" xr:uid="{F7A40AE2-BB0A-430C-AF44-45B9E3844F49}"/>
    <hyperlink ref="I42" r:id="rId26" xr:uid="{F330CE6C-FE5A-4354-BB65-4EA64026C186}"/>
    <hyperlink ref="I22" r:id="rId27" xr:uid="{904DB133-4056-41CC-BF62-6BD93AD32113}"/>
    <hyperlink ref="I20" r:id="rId28" xr:uid="{631AEEA5-C80D-4C72-AEB1-B7F27A8EAED3}"/>
    <hyperlink ref="I28" r:id="rId29" xr:uid="{31EFE722-8FAD-4692-BB2A-E0ABA540F9CC}"/>
    <hyperlink ref="I11" r:id="rId30" xr:uid="{E4F165A9-C76D-402B-9108-6A65C781B8FF}"/>
    <hyperlink ref="I15" r:id="rId31" xr:uid="{03D4FC1D-EA03-4EE6-A008-1D8524945E5A}"/>
    <hyperlink ref="I16" r:id="rId32" xr:uid="{CD82FCA0-8993-45E5-A790-2060E5031CF7}"/>
    <hyperlink ref="I12" r:id="rId33" xr:uid="{EB67573F-BD90-4239-88D3-BDCE3AD388E7}"/>
    <hyperlink ref="I19" r:id="rId34" xr:uid="{2AC20799-B48B-496D-936D-75FF093DD939}"/>
    <hyperlink ref="I41" r:id="rId35" xr:uid="{C48AEA2B-E8A3-43CD-A169-20CDF74268B0}"/>
    <hyperlink ref="I79" r:id="rId36" xr:uid="{957C3787-1727-43BD-8350-E3832CFC5B3D}"/>
    <hyperlink ref="I73" r:id="rId37" xr:uid="{C14D4014-5F79-4433-9848-56CDED8B5AB8}"/>
    <hyperlink ref="I74" r:id="rId38" xr:uid="{7BE052D3-D266-4E8D-AD9D-60D8ED9E458C}"/>
    <hyperlink ref="I77" r:id="rId39" xr:uid="{60ECB3D3-3144-4939-8D1F-FD5C5252C622}"/>
    <hyperlink ref="I85" r:id="rId40" xr:uid="{803CB25E-94B1-4F3B-9D70-AC3435EB7091}"/>
    <hyperlink ref="I65" r:id="rId41" xr:uid="{5BEC90B0-D061-4979-BA28-1BD8772CDB81}"/>
    <hyperlink ref="I72" r:id="rId42" xr:uid="{A54DD043-D230-476E-A2B9-E95A3EB24993}"/>
    <hyperlink ref="I94" r:id="rId43" xr:uid="{552F2387-0CC9-4750-BBB7-4CDA8E430948}"/>
    <hyperlink ref="I93" r:id="rId44" xr:uid="{D763C5B4-A1EE-4301-8BD1-E19046D6404F}"/>
    <hyperlink ref="I92" r:id="rId45" xr:uid="{5BBA8D98-7B3C-4EB3-8427-20744089977C}"/>
    <hyperlink ref="I80" r:id="rId46" xr:uid="{111244C9-C7FE-48F9-A366-53D903E441EB}"/>
    <hyperlink ref="I66" r:id="rId47" xr:uid="{EC457340-2E76-443C-96E1-717591F0BF3E}"/>
    <hyperlink ref="I62" r:id="rId48" xr:uid="{DCD6CEBD-1C21-45DE-BD05-7634E9DA55AA}"/>
    <hyperlink ref="I81" r:id="rId49" xr:uid="{E4108664-D8F0-4876-BCB1-AFD544DB170C}"/>
    <hyperlink ref="I86" r:id="rId50" xr:uid="{965565C1-A82A-4150-8C09-E5507AB300B3}"/>
    <hyperlink ref="I61" r:id="rId51" xr:uid="{B0FC1A27-587E-40FC-B696-EA1B18B20A37}"/>
    <hyperlink ref="I82" r:id="rId52" xr:uid="{FE10CD6E-A530-4D5B-A5AA-D36D97954F31}"/>
    <hyperlink ref="I57" r:id="rId53" xr:uid="{77E40F0E-71B4-4AB0-849E-FA8B6A7BDBC8}"/>
    <hyperlink ref="I97" r:id="rId54" xr:uid="{52AEE628-FF92-47D7-967C-38B6CDEF5625}"/>
    <hyperlink ref="I88" r:id="rId55" xr:uid="{F4CBF5BE-0147-4339-866C-CAE0C3D8493B}"/>
    <hyperlink ref="I83" r:id="rId56" xr:uid="{79713244-BF75-48F2-B01E-748BECBB40FF}"/>
    <hyperlink ref="I91" r:id="rId57" xr:uid="{BC6F11B6-BEC0-4540-AF9A-E86AF6151540}"/>
    <hyperlink ref="I87" r:id="rId58" xr:uid="{7C9C1847-3D46-48BE-8E81-85E1626E8D09}"/>
    <hyperlink ref="I58" r:id="rId59" xr:uid="{F3D62DEB-3A5D-40A0-B1AE-6C5121AADBBF}"/>
    <hyperlink ref="I95" r:id="rId60" xr:uid="{9ADB1319-A187-4B99-8180-439C24DFF65A}"/>
    <hyperlink ref="I90" r:id="rId61" xr:uid="{D6F18BFE-11B3-4099-A89E-F7ECD85F205F}"/>
    <hyperlink ref="I70" r:id="rId62" xr:uid="{D155CEF3-5624-47B6-B1C0-592C22679858}"/>
    <hyperlink ref="I68" r:id="rId63" xr:uid="{6D7D704C-4196-41D4-AC25-A7D0A4884AFC}"/>
    <hyperlink ref="I76" r:id="rId64" xr:uid="{C03DA19C-021B-4B74-A38B-9C7C4BC7AFBC}"/>
    <hyperlink ref="I59" r:id="rId65" xr:uid="{DA390080-078C-4368-A301-0FAABD1D9CC2}"/>
    <hyperlink ref="I63" r:id="rId66" xr:uid="{8A2AC482-6DA6-4233-BE35-07DDA5DEBAA3}"/>
    <hyperlink ref="I64" r:id="rId67" xr:uid="{420CD9CA-4A0A-47E8-ADE1-16F581052292}"/>
    <hyperlink ref="I60" r:id="rId68" xr:uid="{0FDCAC97-EBAB-4B64-B31E-8CEEE9330213}"/>
    <hyperlink ref="I67" r:id="rId69" xr:uid="{06175714-9F99-4264-A092-C76F19DEA6DB}"/>
    <hyperlink ref="I89" r:id="rId70" xr:uid="{BE91EBF9-3B03-40E4-8564-F1379BA1E546}"/>
    <hyperlink ref="I69" r:id="rId71" xr:uid="{C9B6C4FE-AF12-4BE8-877E-488DAE7EF461}"/>
    <hyperlink ref="I75" r:id="rId72" xr:uid="{E91F0C0F-0B3A-4AE8-A81A-F36DB73BD31A}"/>
    <hyperlink ref="I71" r:id="rId73" xr:uid="{4F46F768-6CB7-4573-A707-E112B1822AF8}"/>
    <hyperlink ref="I78" r:id="rId74" xr:uid="{6566ABAE-E966-45FA-8F57-2E12FC78091C}"/>
    <hyperlink ref="I84" r:id="rId75" xr:uid="{A13B024C-FDF1-4C3B-8800-5F506298ABFA}"/>
    <hyperlink ref="I96" r:id="rId76" xr:uid="{5C1D1BDD-6EDB-4A82-8C5B-098833A54C4B}"/>
  </hyperlinks>
  <pageMargins left="0.7" right="0.7" top="0.75" bottom="0.75" header="0.3" footer="0.3"/>
  <pageSetup paperSize="9" orientation="portrait" r:id="rId7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F6BD7-2EE9-4757-9F57-C202CC69349B}">
  <dimension ref="E6:K64"/>
  <sheetViews>
    <sheetView zoomScale="70" zoomScaleNormal="70" workbookViewId="0">
      <selection activeCell="E6" sqref="E6:K64"/>
    </sheetView>
  </sheetViews>
  <sheetFormatPr defaultRowHeight="15" x14ac:dyDescent="0.25"/>
  <cols>
    <col min="6" max="6" width="23.7109375" customWidth="1"/>
    <col min="7" max="7" width="20.85546875" customWidth="1"/>
    <col min="9" max="9" width="18.7109375" customWidth="1"/>
    <col min="10" max="10" width="13.5703125" bestFit="1" customWidth="1"/>
    <col min="11" max="11" width="13" bestFit="1" customWidth="1"/>
  </cols>
  <sheetData>
    <row r="6" spans="5:11" x14ac:dyDescent="0.25">
      <c r="E6" s="6" t="s">
        <v>112</v>
      </c>
      <c r="F6" s="6" t="s">
        <v>181</v>
      </c>
      <c r="G6" s="6" t="s">
        <v>182</v>
      </c>
      <c r="H6" s="6" t="s">
        <v>183</v>
      </c>
      <c r="I6" s="6" t="s">
        <v>184</v>
      </c>
      <c r="J6" s="8" t="s">
        <v>0</v>
      </c>
      <c r="K6" s="8" t="s">
        <v>1</v>
      </c>
    </row>
    <row r="7" spans="5:11" x14ac:dyDescent="0.25">
      <c r="E7" s="16">
        <v>1</v>
      </c>
      <c r="F7" t="s">
        <v>77</v>
      </c>
      <c r="G7" t="s">
        <v>114</v>
      </c>
      <c r="H7" t="s">
        <v>115</v>
      </c>
      <c r="I7">
        <v>14440</v>
      </c>
      <c r="J7">
        <v>-11849372.028000001</v>
      </c>
      <c r="K7">
        <v>4738556.6164999995</v>
      </c>
    </row>
    <row r="8" spans="5:11" x14ac:dyDescent="0.25">
      <c r="E8" s="16">
        <v>2</v>
      </c>
      <c r="F8" t="s">
        <v>78</v>
      </c>
      <c r="G8" t="s">
        <v>114</v>
      </c>
      <c r="H8" t="s">
        <v>115</v>
      </c>
      <c r="I8">
        <v>14421</v>
      </c>
      <c r="J8">
        <v>-11852777.0791</v>
      </c>
      <c r="K8">
        <v>4748523.1661999999</v>
      </c>
    </row>
    <row r="9" spans="5:11" x14ac:dyDescent="0.25">
      <c r="E9" s="16">
        <v>3</v>
      </c>
      <c r="F9" t="s">
        <v>79</v>
      </c>
      <c r="G9" t="s">
        <v>116</v>
      </c>
      <c r="H9" t="s">
        <v>115</v>
      </c>
      <c r="I9">
        <v>14420</v>
      </c>
      <c r="J9">
        <v>-11835488.2611</v>
      </c>
      <c r="K9">
        <v>4710854.0229000002</v>
      </c>
    </row>
    <row r="10" spans="5:11" x14ac:dyDescent="0.25">
      <c r="E10" s="16">
        <v>4</v>
      </c>
      <c r="F10" t="s">
        <v>81</v>
      </c>
      <c r="G10" t="s">
        <v>117</v>
      </c>
      <c r="H10" t="s">
        <v>115</v>
      </c>
      <c r="I10">
        <v>14345</v>
      </c>
      <c r="J10">
        <v>-11742567.6558</v>
      </c>
      <c r="K10">
        <v>4519872.1385000004</v>
      </c>
    </row>
    <row r="11" spans="5:11" x14ac:dyDescent="0.25">
      <c r="E11" s="16">
        <v>5</v>
      </c>
      <c r="F11" t="s">
        <v>80</v>
      </c>
      <c r="G11" t="s">
        <v>116</v>
      </c>
      <c r="H11" t="s">
        <v>115</v>
      </c>
      <c r="I11">
        <v>14336</v>
      </c>
      <c r="J11">
        <v>-11852464.4835</v>
      </c>
      <c r="K11">
        <v>4725889.4776999997</v>
      </c>
    </row>
    <row r="12" spans="5:11" x14ac:dyDescent="0.25">
      <c r="E12" s="16">
        <v>6</v>
      </c>
      <c r="F12" t="s">
        <v>82</v>
      </c>
      <c r="G12" t="s">
        <v>118</v>
      </c>
      <c r="H12" t="s">
        <v>115</v>
      </c>
      <c r="I12">
        <v>14321</v>
      </c>
      <c r="J12">
        <v>-11962547.2147</v>
      </c>
      <c r="K12">
        <v>4589555.3333999999</v>
      </c>
    </row>
    <row r="13" spans="5:11" x14ac:dyDescent="0.25">
      <c r="E13" s="16">
        <v>7</v>
      </c>
      <c r="F13" t="s">
        <v>83</v>
      </c>
      <c r="G13" t="s">
        <v>119</v>
      </c>
      <c r="H13" t="s">
        <v>115</v>
      </c>
      <c r="I13">
        <v>14294</v>
      </c>
      <c r="J13">
        <v>-11753637.266000001</v>
      </c>
      <c r="K13">
        <v>4574718.4710999997</v>
      </c>
    </row>
    <row r="14" spans="5:11" x14ac:dyDescent="0.25">
      <c r="E14" s="16">
        <v>8</v>
      </c>
      <c r="F14" t="s">
        <v>84</v>
      </c>
      <c r="G14" t="s">
        <v>120</v>
      </c>
      <c r="H14" t="s">
        <v>115</v>
      </c>
      <c r="I14">
        <v>14293</v>
      </c>
      <c r="J14">
        <v>-11812203.563300001</v>
      </c>
      <c r="K14">
        <v>4772130.8947000001</v>
      </c>
    </row>
    <row r="15" spans="5:11" x14ac:dyDescent="0.25">
      <c r="E15" s="16">
        <v>9</v>
      </c>
      <c r="F15" t="s">
        <v>89</v>
      </c>
      <c r="G15" t="s">
        <v>123</v>
      </c>
      <c r="H15" t="s">
        <v>115</v>
      </c>
      <c r="I15">
        <v>14279</v>
      </c>
      <c r="J15">
        <v>-11895693.181299999</v>
      </c>
      <c r="K15">
        <v>4723063.9748</v>
      </c>
    </row>
    <row r="16" spans="5:11" x14ac:dyDescent="0.25">
      <c r="E16" s="16">
        <v>10</v>
      </c>
      <c r="F16" t="s">
        <v>85</v>
      </c>
      <c r="G16" t="s">
        <v>121</v>
      </c>
      <c r="H16" t="s">
        <v>115</v>
      </c>
      <c r="I16">
        <v>14278</v>
      </c>
      <c r="J16">
        <v>-11779487.8781</v>
      </c>
      <c r="K16">
        <v>4812881.9314999999</v>
      </c>
    </row>
    <row r="17" spans="5:11" x14ac:dyDescent="0.25">
      <c r="E17" s="16">
        <v>11</v>
      </c>
      <c r="F17" t="s">
        <v>86</v>
      </c>
      <c r="G17" t="s">
        <v>116</v>
      </c>
      <c r="H17" t="s">
        <v>115</v>
      </c>
      <c r="I17">
        <v>14276</v>
      </c>
      <c r="J17">
        <v>-11827262.864</v>
      </c>
      <c r="K17">
        <v>4675066.1826999998</v>
      </c>
    </row>
    <row r="18" spans="5:11" x14ac:dyDescent="0.25">
      <c r="E18" s="16">
        <v>12</v>
      </c>
      <c r="F18" t="s">
        <v>87</v>
      </c>
      <c r="G18" t="s">
        <v>121</v>
      </c>
      <c r="H18" t="s">
        <v>115</v>
      </c>
      <c r="I18">
        <v>14275</v>
      </c>
      <c r="J18">
        <v>-11779920.9109</v>
      </c>
      <c r="K18">
        <v>4814167.0210999995</v>
      </c>
    </row>
    <row r="19" spans="5:11" x14ac:dyDescent="0.25">
      <c r="E19" s="16">
        <v>13</v>
      </c>
      <c r="F19" t="s">
        <v>88</v>
      </c>
      <c r="G19" t="s">
        <v>122</v>
      </c>
      <c r="H19" t="s">
        <v>115</v>
      </c>
      <c r="I19">
        <v>14271</v>
      </c>
      <c r="J19">
        <v>-11811646.9658</v>
      </c>
      <c r="K19">
        <v>4778730.7041999996</v>
      </c>
    </row>
    <row r="20" spans="5:11" x14ac:dyDescent="0.25">
      <c r="E20" s="16">
        <v>14</v>
      </c>
      <c r="F20" t="s">
        <v>96</v>
      </c>
      <c r="G20" t="s">
        <v>124</v>
      </c>
      <c r="H20" t="s">
        <v>115</v>
      </c>
      <c r="I20">
        <v>14265</v>
      </c>
      <c r="J20">
        <v>-11760100.4756</v>
      </c>
      <c r="K20">
        <v>4806339.0642999997</v>
      </c>
    </row>
    <row r="21" spans="5:11" x14ac:dyDescent="0.25">
      <c r="E21" s="16">
        <v>15</v>
      </c>
      <c r="F21" t="s">
        <v>97</v>
      </c>
      <c r="G21" t="s">
        <v>125</v>
      </c>
      <c r="H21" t="s">
        <v>115</v>
      </c>
      <c r="I21">
        <v>14259</v>
      </c>
      <c r="J21">
        <v>-11757039.1896</v>
      </c>
      <c r="K21">
        <v>4903026.8310000002</v>
      </c>
    </row>
    <row r="22" spans="5:11" x14ac:dyDescent="0.25">
      <c r="E22" s="16">
        <v>16</v>
      </c>
      <c r="F22" t="s">
        <v>98</v>
      </c>
      <c r="G22" t="s">
        <v>126</v>
      </c>
      <c r="H22" t="s">
        <v>115</v>
      </c>
      <c r="I22">
        <v>14246</v>
      </c>
      <c r="J22">
        <v>-12021484.2059</v>
      </c>
      <c r="K22">
        <v>4556730.7750000004</v>
      </c>
    </row>
    <row r="23" spans="5:11" x14ac:dyDescent="0.25">
      <c r="E23" s="16">
        <v>17</v>
      </c>
      <c r="F23" t="s">
        <v>99</v>
      </c>
      <c r="G23" t="s">
        <v>120</v>
      </c>
      <c r="H23" t="s">
        <v>115</v>
      </c>
      <c r="I23">
        <v>14238</v>
      </c>
      <c r="J23">
        <v>-11813008.403200001</v>
      </c>
      <c r="K23">
        <v>4771490.2971999999</v>
      </c>
    </row>
    <row r="24" spans="5:11" x14ac:dyDescent="0.25">
      <c r="E24" s="16">
        <v>18</v>
      </c>
      <c r="F24" t="s">
        <v>100</v>
      </c>
      <c r="G24" t="s">
        <v>116</v>
      </c>
      <c r="H24" t="s">
        <v>115</v>
      </c>
      <c r="I24">
        <v>14231</v>
      </c>
      <c r="J24">
        <v>-11826459.1372</v>
      </c>
      <c r="K24">
        <v>4667226.9326999998</v>
      </c>
    </row>
    <row r="25" spans="5:11" x14ac:dyDescent="0.25">
      <c r="E25" s="16">
        <v>19</v>
      </c>
      <c r="F25" t="s">
        <v>102</v>
      </c>
      <c r="G25" t="s">
        <v>116</v>
      </c>
      <c r="H25" t="s">
        <v>115</v>
      </c>
      <c r="I25">
        <v>14204</v>
      </c>
      <c r="J25">
        <v>-11826798.661699999</v>
      </c>
      <c r="K25">
        <v>4685844.2878999999</v>
      </c>
    </row>
    <row r="26" spans="5:11" x14ac:dyDescent="0.25">
      <c r="E26" s="16">
        <v>20</v>
      </c>
      <c r="F26" t="s">
        <v>101</v>
      </c>
      <c r="G26" t="s">
        <v>116</v>
      </c>
      <c r="H26" t="s">
        <v>115</v>
      </c>
      <c r="I26">
        <v>14203</v>
      </c>
      <c r="J26">
        <v>-11840003.379699999</v>
      </c>
      <c r="K26">
        <v>4716023.7045</v>
      </c>
    </row>
    <row r="27" spans="5:11" x14ac:dyDescent="0.25">
      <c r="E27" s="16">
        <v>21</v>
      </c>
      <c r="F27" t="s">
        <v>103</v>
      </c>
      <c r="G27" t="s">
        <v>116</v>
      </c>
      <c r="H27" t="s">
        <v>115</v>
      </c>
      <c r="I27">
        <v>14200</v>
      </c>
      <c r="J27">
        <v>-11834745.7601</v>
      </c>
      <c r="K27">
        <v>4699374.7790000001</v>
      </c>
    </row>
    <row r="28" spans="5:11" x14ac:dyDescent="0.25">
      <c r="E28" s="16">
        <v>22</v>
      </c>
      <c r="F28" t="s">
        <v>127</v>
      </c>
      <c r="G28" t="s">
        <v>128</v>
      </c>
      <c r="H28" t="s">
        <v>115</v>
      </c>
      <c r="I28">
        <v>14197</v>
      </c>
      <c r="J28">
        <v>-11752678.8051</v>
      </c>
      <c r="K28">
        <v>4574443.1301999995</v>
      </c>
    </row>
    <row r="29" spans="5:11" x14ac:dyDescent="0.25">
      <c r="E29" s="16">
        <v>23</v>
      </c>
      <c r="F29" t="s">
        <v>129</v>
      </c>
      <c r="G29" t="s">
        <v>120</v>
      </c>
      <c r="H29" t="s">
        <v>115</v>
      </c>
      <c r="I29">
        <v>14172</v>
      </c>
      <c r="J29">
        <v>-11811770.530400001</v>
      </c>
      <c r="K29">
        <v>4769811.9813000001</v>
      </c>
    </row>
    <row r="30" spans="5:11" x14ac:dyDescent="0.25">
      <c r="E30" s="16">
        <v>24</v>
      </c>
      <c r="F30" t="s">
        <v>130</v>
      </c>
      <c r="G30" t="s">
        <v>119</v>
      </c>
      <c r="H30" t="s">
        <v>115</v>
      </c>
      <c r="I30">
        <v>14165</v>
      </c>
      <c r="J30">
        <v>-11755554.1876</v>
      </c>
      <c r="K30">
        <v>4576561.3250000002</v>
      </c>
    </row>
    <row r="31" spans="5:11" x14ac:dyDescent="0.25">
      <c r="E31" s="16">
        <v>25</v>
      </c>
      <c r="F31" t="s">
        <v>132</v>
      </c>
      <c r="G31" t="s">
        <v>123</v>
      </c>
      <c r="H31" t="s">
        <v>115</v>
      </c>
      <c r="I31">
        <v>14163</v>
      </c>
      <c r="J31">
        <v>-11909917.585899999</v>
      </c>
      <c r="K31">
        <v>4731822.4466000004</v>
      </c>
    </row>
    <row r="32" spans="5:11" x14ac:dyDescent="0.25">
      <c r="E32" s="16">
        <v>26</v>
      </c>
      <c r="F32" t="s">
        <v>133</v>
      </c>
      <c r="G32" t="s">
        <v>116</v>
      </c>
      <c r="H32" t="s">
        <v>115</v>
      </c>
      <c r="I32">
        <v>14162</v>
      </c>
      <c r="J32">
        <v>-11828809.091700001</v>
      </c>
      <c r="K32">
        <v>4668335.4649</v>
      </c>
    </row>
    <row r="33" spans="5:11" x14ac:dyDescent="0.25">
      <c r="E33" s="16">
        <v>27</v>
      </c>
      <c r="F33" t="s">
        <v>134</v>
      </c>
      <c r="G33" t="s">
        <v>116</v>
      </c>
      <c r="H33" t="s">
        <v>115</v>
      </c>
      <c r="I33">
        <v>14160</v>
      </c>
      <c r="J33">
        <v>-11837528.747400001</v>
      </c>
      <c r="K33">
        <v>4716619.2745000003</v>
      </c>
    </row>
    <row r="34" spans="5:11" x14ac:dyDescent="0.25">
      <c r="E34" s="16">
        <v>28</v>
      </c>
      <c r="F34" t="s">
        <v>131</v>
      </c>
      <c r="G34" t="s">
        <v>126</v>
      </c>
      <c r="H34" t="s">
        <v>115</v>
      </c>
      <c r="I34">
        <v>14159</v>
      </c>
      <c r="J34">
        <v>-12023030.433700001</v>
      </c>
      <c r="K34">
        <v>4556768.8337000003</v>
      </c>
    </row>
    <row r="35" spans="5:11" x14ac:dyDescent="0.25">
      <c r="E35" s="16">
        <v>29</v>
      </c>
      <c r="F35" t="s">
        <v>137</v>
      </c>
      <c r="G35" t="s">
        <v>138</v>
      </c>
      <c r="H35" t="s">
        <v>115</v>
      </c>
      <c r="I35">
        <v>14155</v>
      </c>
      <c r="J35">
        <v>-11815388.413899999</v>
      </c>
      <c r="K35">
        <v>4770451.0325999996</v>
      </c>
    </row>
    <row r="36" spans="5:11" x14ac:dyDescent="0.25">
      <c r="E36" s="16">
        <v>30</v>
      </c>
      <c r="F36" t="s">
        <v>135</v>
      </c>
      <c r="G36" t="s">
        <v>136</v>
      </c>
      <c r="H36" t="s">
        <v>115</v>
      </c>
      <c r="I36">
        <v>14150</v>
      </c>
      <c r="J36">
        <v>-11999313.816199999</v>
      </c>
      <c r="K36">
        <v>4579896.2408999996</v>
      </c>
    </row>
    <row r="37" spans="5:11" x14ac:dyDescent="0.25">
      <c r="E37" s="16">
        <v>31</v>
      </c>
      <c r="F37" t="s">
        <v>139</v>
      </c>
      <c r="G37" t="s">
        <v>140</v>
      </c>
      <c r="H37" t="s">
        <v>115</v>
      </c>
      <c r="I37">
        <v>14130</v>
      </c>
      <c r="J37">
        <v>-11920369.3729</v>
      </c>
      <c r="K37">
        <v>4743220.8108999999</v>
      </c>
    </row>
    <row r="38" spans="5:11" x14ac:dyDescent="0.25">
      <c r="E38" s="16">
        <v>32</v>
      </c>
      <c r="F38" t="s">
        <v>141</v>
      </c>
      <c r="G38" t="s">
        <v>142</v>
      </c>
      <c r="H38" t="s">
        <v>115</v>
      </c>
      <c r="I38">
        <v>14115</v>
      </c>
      <c r="J38">
        <v>-11693432.345699999</v>
      </c>
      <c r="K38">
        <v>4698858.8250000002</v>
      </c>
    </row>
    <row r="39" spans="5:11" x14ac:dyDescent="0.25">
      <c r="E39" s="16">
        <v>33</v>
      </c>
      <c r="F39" t="s">
        <v>143</v>
      </c>
      <c r="G39" t="s">
        <v>123</v>
      </c>
      <c r="H39" t="s">
        <v>115</v>
      </c>
      <c r="I39">
        <v>14099</v>
      </c>
      <c r="J39">
        <v>-11918513.676999999</v>
      </c>
      <c r="K39">
        <v>4738715.8811999997</v>
      </c>
    </row>
    <row r="40" spans="5:11" x14ac:dyDescent="0.25">
      <c r="E40" s="16">
        <v>34</v>
      </c>
      <c r="F40" t="s">
        <v>144</v>
      </c>
      <c r="G40" t="s">
        <v>145</v>
      </c>
      <c r="H40" t="s">
        <v>115</v>
      </c>
      <c r="I40">
        <v>14083</v>
      </c>
      <c r="J40">
        <v>-11980295.9943</v>
      </c>
      <c r="K40">
        <v>4526273.4797</v>
      </c>
    </row>
    <row r="41" spans="5:11" x14ac:dyDescent="0.25">
      <c r="E41" s="16">
        <v>35</v>
      </c>
      <c r="F41" t="s">
        <v>146</v>
      </c>
      <c r="G41" t="s">
        <v>145</v>
      </c>
      <c r="H41" t="s">
        <v>115</v>
      </c>
      <c r="I41">
        <v>14082</v>
      </c>
      <c r="J41">
        <v>-11977018.748500001</v>
      </c>
      <c r="K41">
        <v>4526076.7163000004</v>
      </c>
    </row>
    <row r="42" spans="5:11" x14ac:dyDescent="0.25">
      <c r="E42" s="16">
        <v>36</v>
      </c>
      <c r="F42" t="s">
        <v>176</v>
      </c>
      <c r="G42" t="s">
        <v>177</v>
      </c>
      <c r="H42" t="s">
        <v>115</v>
      </c>
      <c r="I42">
        <v>14081</v>
      </c>
      <c r="J42">
        <v>-11756081.6854</v>
      </c>
      <c r="K42">
        <v>4576640.1173999999</v>
      </c>
    </row>
    <row r="43" spans="5:11" x14ac:dyDescent="0.25">
      <c r="E43" s="16">
        <v>37</v>
      </c>
      <c r="F43" t="s">
        <v>147</v>
      </c>
      <c r="G43" t="s">
        <v>116</v>
      </c>
      <c r="H43" t="s">
        <v>115</v>
      </c>
      <c r="I43">
        <v>14077</v>
      </c>
      <c r="J43">
        <v>-11832921.2337</v>
      </c>
      <c r="K43">
        <v>4707913.9751000004</v>
      </c>
    </row>
    <row r="44" spans="5:11" x14ac:dyDescent="0.25">
      <c r="E44" s="16">
        <v>38</v>
      </c>
      <c r="F44" t="s">
        <v>148</v>
      </c>
      <c r="G44" t="s">
        <v>116</v>
      </c>
      <c r="H44" t="s">
        <v>115</v>
      </c>
      <c r="I44">
        <v>14074</v>
      </c>
      <c r="J44">
        <v>-11841920.3013</v>
      </c>
      <c r="K44">
        <v>4714114.1078000003</v>
      </c>
    </row>
    <row r="45" spans="5:11" x14ac:dyDescent="0.25">
      <c r="E45" s="16">
        <v>39</v>
      </c>
      <c r="F45" t="s">
        <v>149</v>
      </c>
      <c r="G45" t="s">
        <v>150</v>
      </c>
      <c r="H45" t="s">
        <v>115</v>
      </c>
      <c r="I45">
        <v>14064</v>
      </c>
      <c r="J45">
        <v>-11750297.6812</v>
      </c>
      <c r="K45">
        <v>4576051.5066</v>
      </c>
    </row>
    <row r="46" spans="5:11" x14ac:dyDescent="0.25">
      <c r="E46" s="16">
        <v>40</v>
      </c>
      <c r="F46" t="s">
        <v>151</v>
      </c>
      <c r="G46" t="s">
        <v>124</v>
      </c>
      <c r="H46" t="s">
        <v>115</v>
      </c>
      <c r="I46">
        <v>14060</v>
      </c>
      <c r="J46">
        <v>-11762914.632300001</v>
      </c>
      <c r="K46">
        <v>4805496.9519999996</v>
      </c>
    </row>
    <row r="47" spans="5:11" x14ac:dyDescent="0.25">
      <c r="E47" s="16">
        <v>41</v>
      </c>
      <c r="F47" t="s">
        <v>164</v>
      </c>
      <c r="G47" t="s">
        <v>140</v>
      </c>
      <c r="H47" t="s">
        <v>115</v>
      </c>
      <c r="I47">
        <v>14060</v>
      </c>
      <c r="J47">
        <v>-11895971.4801</v>
      </c>
      <c r="K47">
        <v>4723740.1897999998</v>
      </c>
    </row>
    <row r="48" spans="5:11" x14ac:dyDescent="0.25">
      <c r="E48" s="16">
        <v>42</v>
      </c>
      <c r="F48" t="s">
        <v>152</v>
      </c>
      <c r="G48" t="s">
        <v>145</v>
      </c>
      <c r="H48" t="s">
        <v>115</v>
      </c>
      <c r="I48">
        <v>14059</v>
      </c>
      <c r="J48">
        <v>-11977451.781400001</v>
      </c>
      <c r="K48">
        <v>4526897.5251000002</v>
      </c>
    </row>
    <row r="49" spans="5:11" x14ac:dyDescent="0.25">
      <c r="E49" s="16">
        <v>43</v>
      </c>
      <c r="F49" t="s">
        <v>153</v>
      </c>
      <c r="G49" t="s">
        <v>118</v>
      </c>
      <c r="H49" t="s">
        <v>115</v>
      </c>
      <c r="I49">
        <v>14058</v>
      </c>
      <c r="J49">
        <v>-11967278.293099999</v>
      </c>
      <c r="K49">
        <v>4567151.3762999997</v>
      </c>
    </row>
    <row r="50" spans="5:11" x14ac:dyDescent="0.25">
      <c r="E50" s="16">
        <v>44</v>
      </c>
      <c r="F50" t="s">
        <v>154</v>
      </c>
      <c r="G50" t="s">
        <v>155</v>
      </c>
      <c r="H50" t="s">
        <v>115</v>
      </c>
      <c r="I50">
        <v>14047</v>
      </c>
      <c r="J50">
        <v>-11709140.6391</v>
      </c>
      <c r="K50">
        <v>4456156.3987999996</v>
      </c>
    </row>
    <row r="51" spans="5:11" x14ac:dyDescent="0.25">
      <c r="E51" s="16">
        <v>45</v>
      </c>
      <c r="F51" t="s">
        <v>156</v>
      </c>
      <c r="G51" t="s">
        <v>155</v>
      </c>
      <c r="H51" t="s">
        <v>115</v>
      </c>
      <c r="I51">
        <v>14042</v>
      </c>
      <c r="J51">
        <v>-11737558.2787</v>
      </c>
      <c r="K51">
        <v>4520925.6456000004</v>
      </c>
    </row>
    <row r="52" spans="5:11" x14ac:dyDescent="0.25">
      <c r="E52" s="16">
        <v>46</v>
      </c>
      <c r="F52" t="s">
        <v>157</v>
      </c>
      <c r="G52" t="s">
        <v>158</v>
      </c>
      <c r="H52" t="s">
        <v>115</v>
      </c>
      <c r="I52">
        <v>14042</v>
      </c>
      <c r="J52">
        <v>-11743309.0436</v>
      </c>
      <c r="K52">
        <v>4520613.7964000003</v>
      </c>
    </row>
    <row r="53" spans="5:11" x14ac:dyDescent="0.25">
      <c r="E53" s="16">
        <v>47</v>
      </c>
      <c r="F53" t="s">
        <v>178</v>
      </c>
      <c r="G53" t="s">
        <v>179</v>
      </c>
      <c r="H53" t="s">
        <v>180</v>
      </c>
      <c r="I53">
        <v>14039</v>
      </c>
      <c r="J53">
        <v>-11980333.7839</v>
      </c>
      <c r="K53">
        <v>4526624.7448000005</v>
      </c>
    </row>
    <row r="54" spans="5:11" x14ac:dyDescent="0.25">
      <c r="E54" s="16">
        <v>48</v>
      </c>
      <c r="F54" t="s">
        <v>159</v>
      </c>
      <c r="G54" t="s">
        <v>160</v>
      </c>
      <c r="H54" t="s">
        <v>115</v>
      </c>
      <c r="I54">
        <v>14037</v>
      </c>
      <c r="J54">
        <v>-11743835.584799999</v>
      </c>
      <c r="K54">
        <v>4518390.3848999999</v>
      </c>
    </row>
    <row r="55" spans="5:11" x14ac:dyDescent="0.25">
      <c r="E55" s="16">
        <v>49</v>
      </c>
      <c r="F55" t="s">
        <v>161</v>
      </c>
      <c r="G55" t="s">
        <v>162</v>
      </c>
      <c r="H55" t="s">
        <v>115</v>
      </c>
      <c r="I55">
        <v>14036</v>
      </c>
      <c r="J55">
        <v>-11818697.942299999</v>
      </c>
      <c r="K55">
        <v>4753952.3289000001</v>
      </c>
    </row>
    <row r="56" spans="5:11" x14ac:dyDescent="0.25">
      <c r="E56" s="16">
        <v>50</v>
      </c>
      <c r="F56" t="s">
        <v>163</v>
      </c>
      <c r="G56" t="s">
        <v>118</v>
      </c>
      <c r="H56" t="s">
        <v>115</v>
      </c>
      <c r="I56">
        <v>14034</v>
      </c>
      <c r="J56">
        <v>-11958094.4351</v>
      </c>
      <c r="K56">
        <v>4571070.4451000001</v>
      </c>
    </row>
    <row r="57" spans="5:11" x14ac:dyDescent="0.25">
      <c r="E57" s="16">
        <v>51</v>
      </c>
      <c r="F57" t="s">
        <v>165</v>
      </c>
      <c r="G57" t="s">
        <v>140</v>
      </c>
      <c r="H57" t="s">
        <v>115</v>
      </c>
      <c r="I57">
        <v>14025</v>
      </c>
      <c r="J57">
        <v>-11905588.3709</v>
      </c>
      <c r="K57">
        <v>4731902.7426000005</v>
      </c>
    </row>
    <row r="58" spans="5:11" x14ac:dyDescent="0.25">
      <c r="E58" s="16">
        <v>52</v>
      </c>
      <c r="F58" t="s">
        <v>170</v>
      </c>
      <c r="G58" t="s">
        <v>140</v>
      </c>
      <c r="H58" t="s">
        <v>115</v>
      </c>
      <c r="I58">
        <v>14019</v>
      </c>
      <c r="J58">
        <v>-11909701.6261</v>
      </c>
      <c r="K58">
        <v>4732579.5481000002</v>
      </c>
    </row>
    <row r="59" spans="5:11" x14ac:dyDescent="0.25">
      <c r="E59" s="16">
        <v>53</v>
      </c>
      <c r="F59" t="s">
        <v>166</v>
      </c>
      <c r="G59" t="s">
        <v>167</v>
      </c>
      <c r="H59" t="s">
        <v>115</v>
      </c>
      <c r="I59">
        <v>14017</v>
      </c>
      <c r="J59">
        <v>-12020742.8181</v>
      </c>
      <c r="K59">
        <v>4559706.8218999999</v>
      </c>
    </row>
    <row r="60" spans="5:11" x14ac:dyDescent="0.25">
      <c r="E60" s="16">
        <v>54</v>
      </c>
      <c r="F60" t="s">
        <v>168</v>
      </c>
      <c r="G60" t="s">
        <v>169</v>
      </c>
      <c r="H60" t="s">
        <v>115</v>
      </c>
      <c r="I60">
        <v>14015</v>
      </c>
      <c r="J60">
        <v>-11967989.624600001</v>
      </c>
      <c r="K60">
        <v>4587984.4457</v>
      </c>
    </row>
    <row r="61" spans="5:11" x14ac:dyDescent="0.25">
      <c r="E61" s="16">
        <v>55</v>
      </c>
      <c r="F61" t="s">
        <v>171</v>
      </c>
      <c r="G61" t="s">
        <v>119</v>
      </c>
      <c r="H61" t="s">
        <v>115</v>
      </c>
      <c r="I61">
        <v>14014</v>
      </c>
      <c r="J61">
        <v>-11903485.545700001</v>
      </c>
      <c r="K61">
        <v>4577581.0371000003</v>
      </c>
    </row>
    <row r="62" spans="5:11" x14ac:dyDescent="0.25">
      <c r="E62" s="16">
        <v>56</v>
      </c>
      <c r="F62" t="s">
        <v>174</v>
      </c>
      <c r="G62" t="s">
        <v>116</v>
      </c>
      <c r="H62" t="s">
        <v>115</v>
      </c>
      <c r="I62">
        <v>14010</v>
      </c>
      <c r="J62">
        <v>-11848568.3013</v>
      </c>
      <c r="K62">
        <v>4713836.4303000001</v>
      </c>
    </row>
    <row r="63" spans="5:11" x14ac:dyDescent="0.25">
      <c r="E63" s="16">
        <v>57</v>
      </c>
      <c r="F63" t="s">
        <v>172</v>
      </c>
      <c r="G63" t="s">
        <v>173</v>
      </c>
      <c r="H63" t="s">
        <v>115</v>
      </c>
      <c r="I63">
        <v>14009</v>
      </c>
      <c r="J63">
        <v>-11853206.9845</v>
      </c>
      <c r="K63">
        <v>4788940.6489000004</v>
      </c>
    </row>
    <row r="64" spans="5:11" x14ac:dyDescent="0.25">
      <c r="E64" s="16">
        <v>58</v>
      </c>
      <c r="F64" t="s">
        <v>175</v>
      </c>
      <c r="G64" t="s">
        <v>118</v>
      </c>
      <c r="H64" t="s">
        <v>115</v>
      </c>
      <c r="I64">
        <v>14001</v>
      </c>
      <c r="J64">
        <v>-11958496.2985</v>
      </c>
      <c r="K64">
        <v>4568522.9526000004</v>
      </c>
    </row>
  </sheetData>
  <sortState ref="E7:K64">
    <sortCondition descending="1" ref="I7:I64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A5992-F94C-4CB6-9258-734A7F138199}">
  <dimension ref="A1"/>
  <sheetViews>
    <sheetView topLeftCell="A73" workbookViewId="0">
      <selection activeCell="I28" sqref="I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F225E-31C6-4C9B-A4CF-D1C097FC89F5}">
  <dimension ref="A1:Q41"/>
  <sheetViews>
    <sheetView zoomScale="85" zoomScaleNormal="85" workbookViewId="0">
      <selection activeCell="B10" sqref="B10:B19"/>
    </sheetView>
  </sheetViews>
  <sheetFormatPr defaultRowHeight="15" x14ac:dyDescent="0.25"/>
  <cols>
    <col min="3" max="3" width="20" bestFit="1" customWidth="1"/>
    <col min="4" max="4" width="21" customWidth="1"/>
    <col min="5" max="5" width="26.28515625" customWidth="1"/>
    <col min="6" max="6" width="17.28515625" customWidth="1"/>
    <col min="7" max="7" width="11.28515625" customWidth="1"/>
    <col min="9" max="9" width="19.7109375" customWidth="1"/>
    <col min="10" max="10" width="27.42578125" customWidth="1"/>
  </cols>
  <sheetData>
    <row r="1" spans="1:17" x14ac:dyDescent="0.25">
      <c r="F1" s="13"/>
      <c r="G1" s="13"/>
    </row>
    <row r="2" spans="1:17" x14ac:dyDescent="0.25">
      <c r="C2" s="6" t="s">
        <v>72</v>
      </c>
      <c r="D2" s="8" t="s">
        <v>0</v>
      </c>
      <c r="E2" s="8" t="s">
        <v>1</v>
      </c>
    </row>
    <row r="3" spans="1:17" x14ac:dyDescent="0.25">
      <c r="C3" t="s">
        <v>90</v>
      </c>
      <c r="D3" s="10">
        <v>-12201309.710000001</v>
      </c>
      <c r="E3" s="10">
        <v>4430615.9400000004</v>
      </c>
    </row>
    <row r="5" spans="1:17" x14ac:dyDescent="0.25">
      <c r="C5" s="6" t="s">
        <v>91</v>
      </c>
      <c r="D5" s="8" t="s">
        <v>0</v>
      </c>
      <c r="E5" s="8" t="s">
        <v>1</v>
      </c>
      <c r="I5" s="8" t="s">
        <v>73</v>
      </c>
      <c r="J5" s="8" t="s">
        <v>74</v>
      </c>
    </row>
    <row r="6" spans="1:17" x14ac:dyDescent="0.25">
      <c r="B6" s="6">
        <v>1</v>
      </c>
      <c r="C6" t="s">
        <v>92</v>
      </c>
      <c r="D6" s="15">
        <v>-12187577.3772</v>
      </c>
      <c r="E6" s="15">
        <v>4519747.8101000004</v>
      </c>
      <c r="I6" s="9">
        <f>(D6-$D$3)/1000</f>
        <v>13.732332800000906</v>
      </c>
      <c r="J6" s="9">
        <f>(E6-$E$3)/1000</f>
        <v>89.131870099999944</v>
      </c>
    </row>
    <row r="7" spans="1:17" x14ac:dyDescent="0.25">
      <c r="B7" s="6">
        <v>12</v>
      </c>
      <c r="C7" t="s">
        <v>93</v>
      </c>
      <c r="D7" s="15">
        <v>-11321096.1829</v>
      </c>
      <c r="E7" s="15">
        <v>4774646.6036</v>
      </c>
      <c r="I7" s="9">
        <f>(D7-$D$3)/1000</f>
        <v>880.21352710000053</v>
      </c>
      <c r="J7" s="9">
        <f>(E7-$E$3)/1000</f>
        <v>344.03066359999963</v>
      </c>
      <c r="M7" s="23"/>
    </row>
    <row r="8" spans="1:17" x14ac:dyDescent="0.25">
      <c r="M8" s="136" t="s">
        <v>111</v>
      </c>
      <c r="N8" s="136"/>
      <c r="O8" s="136"/>
      <c r="P8" s="136"/>
    </row>
    <row r="9" spans="1:17" ht="15.6" customHeight="1" x14ac:dyDescent="0.25">
      <c r="A9" s="6" t="s">
        <v>187</v>
      </c>
      <c r="B9" s="28" t="s">
        <v>185</v>
      </c>
      <c r="C9" s="12" t="s">
        <v>75</v>
      </c>
      <c r="D9" s="8" t="s">
        <v>0</v>
      </c>
      <c r="E9" s="8" t="s">
        <v>1</v>
      </c>
      <c r="F9" s="8" t="s">
        <v>3</v>
      </c>
      <c r="G9" s="8" t="s">
        <v>71</v>
      </c>
      <c r="H9" s="11"/>
      <c r="I9" s="8" t="s">
        <v>73</v>
      </c>
      <c r="J9" s="8" t="s">
        <v>74</v>
      </c>
      <c r="K9" s="8" t="s">
        <v>106</v>
      </c>
      <c r="M9" s="6" t="s">
        <v>107</v>
      </c>
      <c r="N9" s="8" t="s">
        <v>108</v>
      </c>
      <c r="O9" s="8" t="s">
        <v>109</v>
      </c>
      <c r="P9" s="8" t="s">
        <v>110</v>
      </c>
    </row>
    <row r="10" spans="1:17" x14ac:dyDescent="0.25">
      <c r="A10" s="6">
        <v>2</v>
      </c>
      <c r="B10">
        <v>4</v>
      </c>
      <c r="C10" t="s">
        <v>65</v>
      </c>
      <c r="D10" s="11">
        <v>-11920139.7656</v>
      </c>
      <c r="E10" s="11">
        <v>4884567.5750000002</v>
      </c>
      <c r="F10" s="11">
        <v>27076</v>
      </c>
      <c r="G10" s="11">
        <v>10466.214246</v>
      </c>
      <c r="H10" s="11"/>
      <c r="I10" s="9">
        <f t="shared" ref="I10:I19" si="0">(D10-$D$3)/1000</f>
        <v>281.16994440000133</v>
      </c>
      <c r="J10" s="9">
        <f t="shared" ref="J10:J19" si="1">(E10-$E$3)/1000</f>
        <v>453.95163499999978</v>
      </c>
      <c r="K10" s="15">
        <v>12</v>
      </c>
      <c r="M10">
        <v>1</v>
      </c>
      <c r="N10">
        <v>3</v>
      </c>
      <c r="O10">
        <v>1</v>
      </c>
      <c r="P10">
        <v>4</v>
      </c>
      <c r="Q10">
        <f t="shared" ref="Q10:Q19" si="2">AVERAGE(M10:P10)</f>
        <v>2.25</v>
      </c>
    </row>
    <row r="11" spans="1:17" x14ac:dyDescent="0.25">
      <c r="A11" s="6">
        <v>3</v>
      </c>
      <c r="B11">
        <v>7</v>
      </c>
      <c r="C11" t="s">
        <v>56</v>
      </c>
      <c r="D11" s="11">
        <v>-11936027.426899999</v>
      </c>
      <c r="E11" s="11">
        <v>4561893.6727999998</v>
      </c>
      <c r="F11" s="11">
        <v>26720</v>
      </c>
      <c r="G11" s="11">
        <v>10272.277232</v>
      </c>
      <c r="H11" s="11"/>
      <c r="I11" s="9">
        <f t="shared" si="0"/>
        <v>265.28228310000151</v>
      </c>
      <c r="J11" s="9">
        <f t="shared" si="1"/>
        <v>131.27773279999943</v>
      </c>
      <c r="K11" s="15">
        <v>10</v>
      </c>
      <c r="M11">
        <v>1</v>
      </c>
      <c r="N11">
        <v>3</v>
      </c>
      <c r="O11">
        <v>1</v>
      </c>
      <c r="P11">
        <v>2</v>
      </c>
      <c r="Q11">
        <f t="shared" si="2"/>
        <v>1.75</v>
      </c>
    </row>
    <row r="12" spans="1:17" x14ac:dyDescent="0.25">
      <c r="A12" s="6">
        <v>4</v>
      </c>
      <c r="B12">
        <v>14</v>
      </c>
      <c r="C12" t="s">
        <v>51</v>
      </c>
      <c r="D12" s="11">
        <v>-11851964.6406</v>
      </c>
      <c r="E12" s="11">
        <v>4773062.7741</v>
      </c>
      <c r="F12" s="11">
        <v>42900</v>
      </c>
      <c r="G12" s="11">
        <v>10266.220800999999</v>
      </c>
      <c r="H12" s="11"/>
      <c r="I12" s="9">
        <f t="shared" si="0"/>
        <v>349.34506940000131</v>
      </c>
      <c r="J12" s="9">
        <f t="shared" si="1"/>
        <v>342.44683409999965</v>
      </c>
      <c r="K12" s="15">
        <v>13</v>
      </c>
      <c r="M12">
        <v>4</v>
      </c>
      <c r="N12">
        <v>3</v>
      </c>
      <c r="O12">
        <v>1</v>
      </c>
      <c r="P12">
        <v>2</v>
      </c>
      <c r="Q12">
        <f t="shared" si="2"/>
        <v>2.5</v>
      </c>
    </row>
    <row r="13" spans="1:17" x14ac:dyDescent="0.25">
      <c r="A13" s="6">
        <v>5</v>
      </c>
      <c r="B13">
        <v>27</v>
      </c>
      <c r="C13" t="s">
        <v>45</v>
      </c>
      <c r="D13" s="11">
        <v>-11862637.1746</v>
      </c>
      <c r="E13" s="11">
        <v>4486540.5443000002</v>
      </c>
      <c r="F13" s="11">
        <v>60000</v>
      </c>
      <c r="G13" s="11">
        <v>9975.9714480000002</v>
      </c>
      <c r="H13" s="11"/>
      <c r="I13" s="9">
        <f t="shared" si="0"/>
        <v>338.67253540000132</v>
      </c>
      <c r="J13" s="9">
        <f t="shared" si="1"/>
        <v>55.924604299999771</v>
      </c>
      <c r="K13" s="15">
        <v>17</v>
      </c>
      <c r="M13">
        <v>1</v>
      </c>
      <c r="N13">
        <v>3</v>
      </c>
      <c r="O13">
        <v>5</v>
      </c>
      <c r="P13">
        <v>4</v>
      </c>
      <c r="Q13">
        <f t="shared" si="2"/>
        <v>3.25</v>
      </c>
    </row>
    <row r="14" spans="1:17" x14ac:dyDescent="0.25">
      <c r="A14" s="6">
        <v>6</v>
      </c>
      <c r="B14">
        <v>37</v>
      </c>
      <c r="C14" t="s">
        <v>23</v>
      </c>
      <c r="D14" s="11">
        <v>-11842499.4772</v>
      </c>
      <c r="E14" s="11">
        <v>4760316.0153000001</v>
      </c>
      <c r="F14" s="11">
        <v>129440</v>
      </c>
      <c r="G14" s="11">
        <v>9867.8480849999996</v>
      </c>
      <c r="H14" s="11"/>
      <c r="I14" s="9">
        <f t="shared" si="0"/>
        <v>358.8102328000013</v>
      </c>
      <c r="J14" s="9">
        <f t="shared" si="1"/>
        <v>329.7000752999997</v>
      </c>
      <c r="K14" s="15">
        <v>23</v>
      </c>
      <c r="M14">
        <v>5</v>
      </c>
      <c r="N14">
        <v>3</v>
      </c>
      <c r="O14">
        <v>3</v>
      </c>
      <c r="P14">
        <v>4</v>
      </c>
      <c r="Q14">
        <f t="shared" si="2"/>
        <v>3.75</v>
      </c>
    </row>
    <row r="15" spans="1:17" x14ac:dyDescent="0.25">
      <c r="A15" s="6">
        <v>7</v>
      </c>
      <c r="B15">
        <v>34</v>
      </c>
      <c r="C15" t="s">
        <v>50</v>
      </c>
      <c r="D15" s="11">
        <v>-11920739.5222</v>
      </c>
      <c r="E15" s="11">
        <v>4550426.7467999998</v>
      </c>
      <c r="F15" s="11">
        <v>43560</v>
      </c>
      <c r="G15" s="11">
        <v>9487.264083</v>
      </c>
      <c r="H15" s="11"/>
      <c r="I15" s="9">
        <f t="shared" si="0"/>
        <v>280.57018780000135</v>
      </c>
      <c r="J15" s="9">
        <f t="shared" si="1"/>
        <v>119.81080679999944</v>
      </c>
      <c r="K15" s="15">
        <v>14</v>
      </c>
      <c r="M15">
        <v>5</v>
      </c>
      <c r="N15">
        <v>3</v>
      </c>
      <c r="O15">
        <v>2</v>
      </c>
      <c r="P15">
        <v>1</v>
      </c>
      <c r="Q15">
        <f t="shared" si="2"/>
        <v>2.75</v>
      </c>
    </row>
    <row r="16" spans="1:17" x14ac:dyDescent="0.25">
      <c r="A16" s="6">
        <v>8</v>
      </c>
      <c r="B16">
        <v>31</v>
      </c>
      <c r="C16" t="s">
        <v>64</v>
      </c>
      <c r="D16" s="11">
        <v>-11944618.613299999</v>
      </c>
      <c r="E16" s="11">
        <v>4541011.3819000004</v>
      </c>
      <c r="F16" s="11">
        <v>51110</v>
      </c>
      <c r="G16" s="11">
        <v>9378.8815340000001</v>
      </c>
      <c r="H16" s="11"/>
      <c r="I16" s="9">
        <f t="shared" si="0"/>
        <v>256.69109670000148</v>
      </c>
      <c r="J16" s="9">
        <f t="shared" si="1"/>
        <v>110.39544189999998</v>
      </c>
      <c r="K16" s="15">
        <v>16</v>
      </c>
      <c r="M16">
        <v>4</v>
      </c>
      <c r="N16">
        <v>1</v>
      </c>
      <c r="O16">
        <v>2</v>
      </c>
      <c r="P16">
        <v>5</v>
      </c>
      <c r="Q16">
        <f t="shared" si="2"/>
        <v>3</v>
      </c>
    </row>
    <row r="17" spans="1:17" x14ac:dyDescent="0.25">
      <c r="A17" s="6">
        <v>9</v>
      </c>
      <c r="B17">
        <v>36</v>
      </c>
      <c r="C17" t="s">
        <v>27</v>
      </c>
      <c r="D17" s="11">
        <v>-11864457.1072</v>
      </c>
      <c r="E17" s="11">
        <v>4698081.9874999998</v>
      </c>
      <c r="F17" s="11">
        <v>106200</v>
      </c>
      <c r="G17" s="11">
        <v>9335.8926869999996</v>
      </c>
      <c r="H17" s="11"/>
      <c r="I17" s="9">
        <f t="shared" si="0"/>
        <v>336.85260280000045</v>
      </c>
      <c r="J17" s="9">
        <f t="shared" si="1"/>
        <v>267.46604749999938</v>
      </c>
      <c r="K17" s="15">
        <v>21</v>
      </c>
      <c r="M17">
        <v>3</v>
      </c>
      <c r="N17">
        <v>4</v>
      </c>
      <c r="O17">
        <v>5</v>
      </c>
      <c r="P17">
        <v>2</v>
      </c>
      <c r="Q17">
        <f t="shared" si="2"/>
        <v>3.5</v>
      </c>
    </row>
    <row r="18" spans="1:17" x14ac:dyDescent="0.25">
      <c r="A18" s="6">
        <v>10</v>
      </c>
      <c r="B18">
        <v>38</v>
      </c>
      <c r="C18" t="s">
        <v>21</v>
      </c>
      <c r="D18" s="11">
        <v>-11837606.5747</v>
      </c>
      <c r="E18" s="11">
        <v>4733623.3716000002</v>
      </c>
      <c r="F18" s="11">
        <v>141000</v>
      </c>
      <c r="G18" s="11">
        <v>9194.8821840000001</v>
      </c>
      <c r="H18" s="11"/>
      <c r="I18" s="9">
        <f t="shared" si="0"/>
        <v>363.70313530000112</v>
      </c>
      <c r="J18" s="9">
        <f t="shared" si="1"/>
        <v>303.00743159999979</v>
      </c>
      <c r="K18" s="15">
        <v>24</v>
      </c>
      <c r="M18">
        <v>5</v>
      </c>
      <c r="N18">
        <v>4</v>
      </c>
      <c r="O18">
        <v>5</v>
      </c>
      <c r="P18">
        <v>2</v>
      </c>
      <c r="Q18">
        <f t="shared" si="2"/>
        <v>4</v>
      </c>
    </row>
    <row r="19" spans="1:17" x14ac:dyDescent="0.25">
      <c r="A19" s="6">
        <v>11</v>
      </c>
      <c r="B19">
        <v>9</v>
      </c>
      <c r="C19" t="s">
        <v>16</v>
      </c>
      <c r="D19" s="11">
        <v>-11806326.2784</v>
      </c>
      <c r="E19" s="11">
        <v>4808258.6867000004</v>
      </c>
      <c r="F19" s="11">
        <v>257304</v>
      </c>
      <c r="G19" s="11">
        <v>9022.5462200000002</v>
      </c>
      <c r="H19" s="11"/>
      <c r="I19" s="9">
        <f t="shared" si="0"/>
        <v>394.9834316000007</v>
      </c>
      <c r="J19" s="9">
        <f t="shared" si="1"/>
        <v>377.64274670000003</v>
      </c>
      <c r="K19" s="15">
        <v>30</v>
      </c>
      <c r="L19" s="23"/>
      <c r="M19">
        <v>5</v>
      </c>
      <c r="N19">
        <v>2</v>
      </c>
      <c r="O19">
        <v>5</v>
      </c>
      <c r="P19">
        <v>5</v>
      </c>
      <c r="Q19">
        <f t="shared" si="2"/>
        <v>4.25</v>
      </c>
    </row>
    <row r="20" spans="1:17" x14ac:dyDescent="0.25">
      <c r="K20" s="15"/>
    </row>
    <row r="22" spans="1:17" x14ac:dyDescent="0.25">
      <c r="A22" t="s">
        <v>186</v>
      </c>
      <c r="B22" s="28" t="s">
        <v>185</v>
      </c>
      <c r="C22" s="12" t="s">
        <v>76</v>
      </c>
      <c r="D22" s="8" t="s">
        <v>0</v>
      </c>
      <c r="E22" s="8" t="s">
        <v>1</v>
      </c>
      <c r="F22" s="8" t="s">
        <v>71</v>
      </c>
      <c r="I22" s="8" t="s">
        <v>73</v>
      </c>
      <c r="J22" s="8" t="s">
        <v>74</v>
      </c>
    </row>
    <row r="23" spans="1:17" x14ac:dyDescent="0.25">
      <c r="A23" s="6">
        <v>1</v>
      </c>
      <c r="B23" s="6">
        <v>1</v>
      </c>
      <c r="C23" t="s">
        <v>77</v>
      </c>
      <c r="D23" s="11">
        <v>-11849372.028000001</v>
      </c>
      <c r="E23" s="11">
        <v>4738556.6164999995</v>
      </c>
      <c r="F23" s="11">
        <v>14440</v>
      </c>
      <c r="I23" s="9">
        <f>(D23-$D$3)/1000</f>
        <v>351.93768200000005</v>
      </c>
      <c r="J23" s="9">
        <f>(E23-$E$3)/1000</f>
        <v>307.94067649999914</v>
      </c>
    </row>
    <row r="24" spans="1:17" x14ac:dyDescent="0.25">
      <c r="A24" s="6">
        <v>2</v>
      </c>
      <c r="B24" s="6">
        <v>2</v>
      </c>
      <c r="C24" t="s">
        <v>78</v>
      </c>
      <c r="D24" s="11">
        <v>-11852777.0791</v>
      </c>
      <c r="E24" s="11">
        <v>4748523.1661999999</v>
      </c>
      <c r="F24" s="11">
        <v>14421</v>
      </c>
      <c r="I24" s="9">
        <f t="shared" ref="I24:I35" si="3">(D24-$D$3)/1000</f>
        <v>348.53263090000115</v>
      </c>
      <c r="J24" s="9">
        <f t="shared" ref="J24:J35" si="4">(E24-$E$3)/1000</f>
        <v>317.90722619999946</v>
      </c>
    </row>
    <row r="25" spans="1:17" x14ac:dyDescent="0.25">
      <c r="A25" s="6">
        <v>3</v>
      </c>
      <c r="B25" s="6">
        <v>3</v>
      </c>
      <c r="C25" t="s">
        <v>79</v>
      </c>
      <c r="D25" s="11">
        <v>-11835488.2611</v>
      </c>
      <c r="E25" s="11">
        <v>4710854.0229000002</v>
      </c>
      <c r="F25" s="11">
        <v>14420</v>
      </c>
      <c r="I25" s="9">
        <f t="shared" si="3"/>
        <v>365.82144890000114</v>
      </c>
      <c r="J25" s="9">
        <f t="shared" si="4"/>
        <v>280.23808289999982</v>
      </c>
    </row>
    <row r="26" spans="1:17" x14ac:dyDescent="0.25">
      <c r="A26" s="6">
        <v>4</v>
      </c>
      <c r="B26" s="6">
        <v>4</v>
      </c>
      <c r="C26" t="s">
        <v>81</v>
      </c>
      <c r="D26" s="11">
        <v>-11742567.6558</v>
      </c>
      <c r="E26" s="11">
        <v>4519872.1385000004</v>
      </c>
      <c r="F26" s="11">
        <v>14345</v>
      </c>
      <c r="I26" s="9">
        <f t="shared" si="3"/>
        <v>458.74205420000106</v>
      </c>
      <c r="J26" s="9">
        <f t="shared" si="4"/>
        <v>89.25619849999994</v>
      </c>
    </row>
    <row r="27" spans="1:17" x14ac:dyDescent="0.25">
      <c r="A27" s="6">
        <v>5</v>
      </c>
      <c r="B27" s="6">
        <v>5</v>
      </c>
      <c r="C27" t="s">
        <v>80</v>
      </c>
      <c r="D27" s="11">
        <v>-11852464.4835</v>
      </c>
      <c r="E27" s="11">
        <v>4725889.4776999997</v>
      </c>
      <c r="F27" s="11">
        <v>14336</v>
      </c>
      <c r="I27" s="9">
        <f t="shared" si="3"/>
        <v>348.84522650000082</v>
      </c>
      <c r="J27" s="9">
        <f t="shared" si="4"/>
        <v>295.27353769999928</v>
      </c>
    </row>
    <row r="28" spans="1:17" x14ac:dyDescent="0.25">
      <c r="A28" s="17">
        <v>6</v>
      </c>
      <c r="B28" s="17">
        <v>6</v>
      </c>
      <c r="C28" s="18" t="s">
        <v>82</v>
      </c>
      <c r="D28" s="19">
        <v>-11962547.2147</v>
      </c>
      <c r="E28" s="19">
        <v>4589555.3333999999</v>
      </c>
      <c r="F28" s="19">
        <v>14321</v>
      </c>
      <c r="G28" s="18"/>
      <c r="H28" s="18"/>
      <c r="I28" s="20">
        <f t="shared" si="3"/>
        <v>238.76249530000052</v>
      </c>
      <c r="J28" s="20">
        <f t="shared" si="4"/>
        <v>158.93939339999949</v>
      </c>
    </row>
    <row r="29" spans="1:17" x14ac:dyDescent="0.25">
      <c r="A29" s="17">
        <v>7</v>
      </c>
      <c r="B29" s="17">
        <v>7</v>
      </c>
      <c r="C29" s="18" t="s">
        <v>83</v>
      </c>
      <c r="D29" s="19">
        <v>-11753637.266000001</v>
      </c>
      <c r="E29" s="19">
        <v>4574718.4710999997</v>
      </c>
      <c r="F29" s="19">
        <v>14294</v>
      </c>
      <c r="G29" s="18"/>
      <c r="H29" s="18"/>
      <c r="I29" s="20">
        <f t="shared" si="3"/>
        <v>447.67244400000016</v>
      </c>
      <c r="J29" s="20">
        <f t="shared" si="4"/>
        <v>144.10253109999931</v>
      </c>
    </row>
    <row r="30" spans="1:17" x14ac:dyDescent="0.25">
      <c r="A30" s="6">
        <v>8</v>
      </c>
      <c r="B30" s="6">
        <v>8</v>
      </c>
      <c r="C30" t="s">
        <v>84</v>
      </c>
      <c r="D30" s="11">
        <v>-11812203.563300001</v>
      </c>
      <c r="E30" s="11">
        <v>4772130.8947000001</v>
      </c>
      <c r="F30" s="11">
        <v>14293</v>
      </c>
      <c r="I30" s="9">
        <f t="shared" si="3"/>
        <v>389.10614670000041</v>
      </c>
      <c r="J30" s="9">
        <f t="shared" si="4"/>
        <v>341.51495469999963</v>
      </c>
    </row>
    <row r="31" spans="1:17" x14ac:dyDescent="0.25">
      <c r="A31" s="17">
        <v>9</v>
      </c>
      <c r="B31" s="17">
        <v>9</v>
      </c>
      <c r="C31" s="18" t="s">
        <v>89</v>
      </c>
      <c r="D31" s="19">
        <v>-11895693.181299999</v>
      </c>
      <c r="E31" s="19">
        <v>4723063.9748</v>
      </c>
      <c r="F31" s="19">
        <v>14279</v>
      </c>
      <c r="G31" s="18"/>
      <c r="H31" s="18"/>
      <c r="I31" s="20">
        <f t="shared" si="3"/>
        <v>305.61652870000154</v>
      </c>
      <c r="J31" s="20">
        <f t="shared" si="4"/>
        <v>292.44803479999956</v>
      </c>
    </row>
    <row r="32" spans="1:17" x14ac:dyDescent="0.25">
      <c r="A32" s="17">
        <v>10</v>
      </c>
      <c r="B32" s="17">
        <v>10</v>
      </c>
      <c r="C32" s="18" t="s">
        <v>85</v>
      </c>
      <c r="D32" s="19">
        <v>-11779487.8781</v>
      </c>
      <c r="E32" s="19">
        <v>4812881.9314999999</v>
      </c>
      <c r="F32" s="19">
        <v>14278</v>
      </c>
      <c r="G32" s="18"/>
      <c r="H32" s="18"/>
      <c r="I32" s="20">
        <f t="shared" si="3"/>
        <v>421.82183190000057</v>
      </c>
      <c r="J32" s="20">
        <f t="shared" si="4"/>
        <v>382.26599149999953</v>
      </c>
    </row>
    <row r="33" spans="1:10" x14ac:dyDescent="0.25">
      <c r="A33" s="17">
        <v>11</v>
      </c>
      <c r="B33" s="17">
        <v>11</v>
      </c>
      <c r="C33" s="18" t="s">
        <v>86</v>
      </c>
      <c r="D33" s="19">
        <v>-11827262.864</v>
      </c>
      <c r="E33" s="19">
        <v>4675066.1826999998</v>
      </c>
      <c r="F33" s="19">
        <v>14276</v>
      </c>
      <c r="G33" s="18"/>
      <c r="H33" s="18"/>
      <c r="I33" s="20">
        <f t="shared" si="3"/>
        <v>374.04684600000081</v>
      </c>
      <c r="J33" s="20">
        <f t="shared" si="4"/>
        <v>244.45024269999936</v>
      </c>
    </row>
    <row r="34" spans="1:10" x14ac:dyDescent="0.25">
      <c r="A34" s="6">
        <v>12</v>
      </c>
      <c r="B34" s="6">
        <v>12</v>
      </c>
      <c r="C34" t="s">
        <v>87</v>
      </c>
      <c r="D34" s="11">
        <v>-11779920.9109</v>
      </c>
      <c r="E34" s="11">
        <v>4814167.0210999995</v>
      </c>
      <c r="F34" s="11">
        <v>14275</v>
      </c>
      <c r="I34" s="9">
        <f t="shared" si="3"/>
        <v>421.38879910000043</v>
      </c>
      <c r="J34" s="9">
        <f t="shared" si="4"/>
        <v>383.55108109999912</v>
      </c>
    </row>
    <row r="35" spans="1:10" x14ac:dyDescent="0.25">
      <c r="A35" s="6">
        <v>13</v>
      </c>
      <c r="B35" s="6">
        <v>13</v>
      </c>
      <c r="C35" t="s">
        <v>88</v>
      </c>
      <c r="D35" s="11">
        <v>-11811646.9658</v>
      </c>
      <c r="E35" s="11">
        <v>4778730.7041999996</v>
      </c>
      <c r="F35" s="11">
        <v>14271</v>
      </c>
      <c r="I35" s="9">
        <f t="shared" si="3"/>
        <v>389.66274420000053</v>
      </c>
      <c r="J35" s="9">
        <f t="shared" si="4"/>
        <v>348.11476419999917</v>
      </c>
    </row>
    <row r="38" spans="1:10" x14ac:dyDescent="0.25">
      <c r="D38" s="11">
        <v>-11895693.181299999</v>
      </c>
      <c r="E38" s="11">
        <v>4723063.9748</v>
      </c>
    </row>
    <row r="39" spans="1:10" x14ac:dyDescent="0.25">
      <c r="D39">
        <f>+D38-15</f>
        <v>-11895708.181299999</v>
      </c>
      <c r="E39">
        <f>15+E38</f>
        <v>4723078.9748</v>
      </c>
      <c r="I39" s="9">
        <v>290.62</v>
      </c>
      <c r="J39">
        <v>307.45</v>
      </c>
    </row>
    <row r="40" spans="1:10" x14ac:dyDescent="0.25">
      <c r="I40">
        <f>+I39*1000</f>
        <v>290620</v>
      </c>
      <c r="J40">
        <f>+J39*1000</f>
        <v>307450</v>
      </c>
    </row>
    <row r="41" spans="1:10" x14ac:dyDescent="0.25">
      <c r="I41">
        <f>+$D$3+I40</f>
        <v>-11910689.710000001</v>
      </c>
      <c r="J41">
        <f>+$E$3+J40</f>
        <v>4738065.9400000004</v>
      </c>
    </row>
  </sheetData>
  <sortState ref="B10:Q19">
    <sortCondition ref="B10:B19"/>
  </sortState>
  <mergeCells count="1">
    <mergeCell ref="M8:P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41AC9-9851-4890-8ADD-EB63167A2160}">
  <dimension ref="B5:BJ1308"/>
  <sheetViews>
    <sheetView topLeftCell="AL33" zoomScale="60" zoomScaleNormal="60" workbookViewId="0">
      <selection activeCell="BF50" sqref="AR39:BF50"/>
    </sheetView>
  </sheetViews>
  <sheetFormatPr defaultRowHeight="15" x14ac:dyDescent="0.25"/>
  <cols>
    <col min="3" max="3" width="10.85546875" customWidth="1"/>
    <col min="4" max="4" width="11.5703125" customWidth="1"/>
    <col min="5" max="5" width="12.5703125" customWidth="1"/>
    <col min="6" max="6" width="14.5703125" customWidth="1"/>
    <col min="7" max="7" width="12.85546875" customWidth="1"/>
    <col min="8" max="8" width="12.5703125" customWidth="1"/>
    <col min="10" max="10" width="14.28515625" customWidth="1"/>
    <col min="11" max="11" width="17.85546875" customWidth="1"/>
    <col min="12" max="12" width="20.5703125" customWidth="1"/>
    <col min="13" max="13" width="16.140625" customWidth="1"/>
    <col min="14" max="14" width="9.85546875" customWidth="1"/>
    <col min="15" max="15" width="8.42578125" customWidth="1"/>
    <col min="16" max="16" width="11.28515625" customWidth="1"/>
    <col min="17" max="18" width="10.42578125" customWidth="1"/>
    <col min="19" max="20" width="10.42578125" bestFit="1" customWidth="1"/>
    <col min="21" max="21" width="11.28515625" bestFit="1" customWidth="1"/>
    <col min="22" max="22" width="10.7109375" customWidth="1"/>
    <col min="23" max="23" width="11.42578125" customWidth="1"/>
    <col min="24" max="24" width="9.7109375" customWidth="1"/>
    <col min="25" max="25" width="14.5703125" customWidth="1"/>
    <col min="26" max="26" width="14.28515625" customWidth="1"/>
    <col min="27" max="27" width="13.42578125" customWidth="1"/>
    <col min="31" max="31" width="10.140625" customWidth="1"/>
    <col min="32" max="32" width="10.85546875" customWidth="1"/>
    <col min="33" max="33" width="13.28515625" customWidth="1"/>
    <col min="34" max="34" width="11.28515625" customWidth="1"/>
    <col min="35" max="35" width="11.42578125" customWidth="1"/>
    <col min="37" max="37" width="12.28515625" customWidth="1"/>
    <col min="38" max="38" width="12.85546875" customWidth="1"/>
    <col min="39" max="39" width="12.28515625" customWidth="1"/>
    <col min="40" max="40" width="13.140625" customWidth="1"/>
    <col min="41" max="41" width="17.7109375" customWidth="1"/>
    <col min="42" max="42" width="16.85546875" customWidth="1"/>
    <col min="43" max="43" width="16" customWidth="1"/>
    <col min="44" max="44" width="18.5703125" customWidth="1"/>
    <col min="45" max="45" width="16" customWidth="1"/>
    <col min="46" max="46" width="12.28515625" customWidth="1"/>
    <col min="47" max="47" width="13" customWidth="1"/>
    <col min="48" max="48" width="16.7109375" customWidth="1"/>
    <col min="49" max="49" width="14.5703125" customWidth="1"/>
    <col min="50" max="51" width="13" customWidth="1"/>
    <col min="52" max="52" width="12" customWidth="1"/>
    <col min="56" max="57" width="13.42578125" customWidth="1"/>
  </cols>
  <sheetData>
    <row r="5" spans="2:51" ht="15.75" thickBot="1" x14ac:dyDescent="0.3">
      <c r="AN5" s="48">
        <f>+((AJ16-AH16)/AH16)</f>
        <v>2.7585809656422197E-2</v>
      </c>
    </row>
    <row r="6" spans="2:51" ht="57" customHeight="1" thickBot="1" x14ac:dyDescent="0.3">
      <c r="B6" s="138" t="s">
        <v>199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40"/>
      <c r="P6" s="138" t="s">
        <v>200</v>
      </c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40"/>
      <c r="AD6" s="150" t="s">
        <v>203</v>
      </c>
      <c r="AE6" s="151"/>
      <c r="AF6" s="151"/>
      <c r="AG6" s="151"/>
      <c r="AH6" s="151"/>
      <c r="AI6" s="151"/>
      <c r="AJ6" s="151"/>
      <c r="AK6" s="151"/>
      <c r="AL6" s="151"/>
      <c r="AM6" s="151"/>
      <c r="AN6" s="151"/>
      <c r="AO6" s="151"/>
      <c r="AP6" s="151"/>
      <c r="AQ6" s="151"/>
      <c r="AR6" s="151"/>
      <c r="AS6" s="151"/>
    </row>
    <row r="7" spans="2:51" ht="49.9" customHeight="1" thickBot="1" x14ac:dyDescent="0.3">
      <c r="B7" s="30" t="s">
        <v>188</v>
      </c>
      <c r="C7" s="31" t="s">
        <v>189</v>
      </c>
      <c r="D7" s="31" t="s">
        <v>190</v>
      </c>
      <c r="E7" s="31"/>
      <c r="F7" s="31" t="s">
        <v>192</v>
      </c>
      <c r="G7" s="32" t="s">
        <v>193</v>
      </c>
      <c r="H7" s="31" t="s">
        <v>194</v>
      </c>
      <c r="I7" s="31" t="s">
        <v>195</v>
      </c>
      <c r="J7" s="31"/>
      <c r="K7" s="31" t="s">
        <v>196</v>
      </c>
      <c r="L7" s="31" t="s">
        <v>197</v>
      </c>
      <c r="M7" s="31" t="s">
        <v>198</v>
      </c>
      <c r="N7" s="33"/>
      <c r="P7" s="30" t="s">
        <v>188</v>
      </c>
      <c r="Q7" s="31" t="s">
        <v>189</v>
      </c>
      <c r="R7" s="31" t="s">
        <v>190</v>
      </c>
      <c r="S7" s="31"/>
      <c r="T7" s="31" t="s">
        <v>192</v>
      </c>
      <c r="U7" s="32" t="s">
        <v>193</v>
      </c>
      <c r="V7" s="31" t="s">
        <v>194</v>
      </c>
      <c r="W7" s="31" t="s">
        <v>195</v>
      </c>
      <c r="X7" s="31"/>
      <c r="Y7" s="31" t="s">
        <v>196</v>
      </c>
      <c r="Z7" s="31" t="s">
        <v>197</v>
      </c>
      <c r="AA7" s="31" t="s">
        <v>198</v>
      </c>
      <c r="AB7" s="33"/>
      <c r="AD7" s="94" t="s">
        <v>188</v>
      </c>
      <c r="AE7" s="95" t="s">
        <v>189</v>
      </c>
      <c r="AF7" s="95" t="s">
        <v>190</v>
      </c>
      <c r="AG7" s="95" t="s">
        <v>191</v>
      </c>
      <c r="AH7" s="95" t="s">
        <v>192</v>
      </c>
      <c r="AI7" s="96" t="s">
        <v>193</v>
      </c>
      <c r="AJ7" s="96" t="s">
        <v>201</v>
      </c>
      <c r="AK7" s="95" t="s">
        <v>194</v>
      </c>
      <c r="AL7" s="95" t="s">
        <v>195</v>
      </c>
      <c r="AM7" s="95" t="s">
        <v>202</v>
      </c>
      <c r="AN7" s="95" t="s">
        <v>196</v>
      </c>
      <c r="AO7" s="95" t="s">
        <v>197</v>
      </c>
      <c r="AP7" s="96" t="s">
        <v>307</v>
      </c>
      <c r="AQ7" s="96" t="s">
        <v>305</v>
      </c>
      <c r="AR7" s="96" t="s">
        <v>306</v>
      </c>
      <c r="AS7" s="97" t="s">
        <v>308</v>
      </c>
      <c r="AX7" s="96" t="s">
        <v>305</v>
      </c>
      <c r="AY7" s="108"/>
    </row>
    <row r="8" spans="2:51" x14ac:dyDescent="0.25">
      <c r="B8" s="34">
        <v>1</v>
      </c>
      <c r="C8" s="35">
        <v>10</v>
      </c>
      <c r="D8" s="36">
        <v>50</v>
      </c>
      <c r="E8" s="37"/>
      <c r="F8" s="38">
        <v>10.21996</v>
      </c>
      <c r="G8" s="38">
        <v>10.21996</v>
      </c>
      <c r="H8" s="38">
        <v>9.9009999999999891</v>
      </c>
      <c r="I8" s="38">
        <v>48</v>
      </c>
      <c r="J8" s="39"/>
      <c r="K8" s="40">
        <v>0</v>
      </c>
      <c r="L8" s="38">
        <v>0.28435492515563998</v>
      </c>
      <c r="M8" s="38">
        <v>3.621</v>
      </c>
      <c r="N8" s="41"/>
      <c r="P8" s="34">
        <v>1</v>
      </c>
      <c r="Q8" s="35">
        <v>10</v>
      </c>
      <c r="R8" s="36">
        <v>50</v>
      </c>
      <c r="S8" s="37"/>
      <c r="T8" s="38">
        <v>10.21996</v>
      </c>
      <c r="U8" s="38">
        <v>10.270543820465701</v>
      </c>
      <c r="V8" s="38">
        <v>9.9009999999999891</v>
      </c>
      <c r="W8" s="38">
        <v>48</v>
      </c>
      <c r="X8" s="39"/>
      <c r="Y8" s="40">
        <f>(U8-T8)/T8</f>
        <v>4.9495125681216275E-3</v>
      </c>
      <c r="Z8" s="38">
        <v>0.18667793273925801</v>
      </c>
      <c r="AA8" s="38">
        <v>2.4550000000000001</v>
      </c>
      <c r="AB8" s="41"/>
      <c r="AD8" s="34">
        <v>1</v>
      </c>
      <c r="AE8" s="35">
        <v>10</v>
      </c>
      <c r="AF8" s="38">
        <v>50</v>
      </c>
      <c r="AG8" s="37">
        <v>10.21996</v>
      </c>
      <c r="AH8" s="38">
        <v>10.21996</v>
      </c>
      <c r="AI8" s="38">
        <v>10.21996</v>
      </c>
      <c r="AJ8" s="38">
        <v>37.813791999999999</v>
      </c>
      <c r="AK8" s="38">
        <v>9.9009999999999998</v>
      </c>
      <c r="AL8" s="38">
        <v>48</v>
      </c>
      <c r="AM8" s="40">
        <v>0</v>
      </c>
      <c r="AN8" s="40">
        <v>0</v>
      </c>
      <c r="AO8" s="38">
        <v>1.8731832504272499E-2</v>
      </c>
      <c r="AP8" s="38">
        <v>0</v>
      </c>
      <c r="AQ8" s="38">
        <v>14.522</v>
      </c>
      <c r="AR8" s="39">
        <v>2.9649999999999999</v>
      </c>
      <c r="AS8" s="101">
        <f>+SUM(AP8:AR8)</f>
        <v>17.487000000000002</v>
      </c>
    </row>
    <row r="9" spans="2:51" x14ac:dyDescent="0.25">
      <c r="B9" s="42">
        <v>2</v>
      </c>
      <c r="C9" s="43">
        <v>10</v>
      </c>
      <c r="D9" s="44">
        <v>100</v>
      </c>
      <c r="E9" s="45"/>
      <c r="F9" s="46">
        <v>18.240498800000001</v>
      </c>
      <c r="G9" s="46">
        <v>18.240498800000001</v>
      </c>
      <c r="H9" s="46">
        <v>9.9875300000000102</v>
      </c>
      <c r="I9" s="46">
        <v>90</v>
      </c>
      <c r="J9" s="47"/>
      <c r="K9" s="48">
        <v>0</v>
      </c>
      <c r="L9" s="46">
        <v>0.42074394226074202</v>
      </c>
      <c r="M9" s="46">
        <v>7.42</v>
      </c>
      <c r="N9" s="49"/>
      <c r="P9" s="42">
        <v>2</v>
      </c>
      <c r="Q9" s="43">
        <v>10</v>
      </c>
      <c r="R9" s="44">
        <v>100</v>
      </c>
      <c r="S9" s="45"/>
      <c r="T9" s="46">
        <v>18.240498800000001</v>
      </c>
      <c r="U9" s="46">
        <v>18.240498800000001</v>
      </c>
      <c r="V9" s="46">
        <v>9.9875299999999996</v>
      </c>
      <c r="W9" s="46">
        <v>90</v>
      </c>
      <c r="X9" s="47"/>
      <c r="Y9" s="48">
        <f t="shared" ref="Y9:Y31" si="0">(U9-T9)/T9</f>
        <v>0</v>
      </c>
      <c r="Z9" s="46">
        <v>0.28230404853820801</v>
      </c>
      <c r="AA9" s="46">
        <v>5.6349999999999998</v>
      </c>
      <c r="AB9" s="49"/>
      <c r="AD9" s="42">
        <v>2</v>
      </c>
      <c r="AE9" s="43">
        <v>10</v>
      </c>
      <c r="AF9" s="46">
        <v>100</v>
      </c>
      <c r="AG9" s="45">
        <v>18.240498800000001</v>
      </c>
      <c r="AH9" s="46">
        <v>18.240498800000001</v>
      </c>
      <c r="AI9" s="46">
        <v>18.240498800000001</v>
      </c>
      <c r="AJ9" s="46">
        <v>38</v>
      </c>
      <c r="AK9" s="46">
        <v>9.9875299999999996</v>
      </c>
      <c r="AL9" s="46">
        <v>90</v>
      </c>
      <c r="AM9" s="48">
        <v>0</v>
      </c>
      <c r="AN9" s="48">
        <v>0</v>
      </c>
      <c r="AO9" s="46">
        <v>2.88779735565186E-2</v>
      </c>
      <c r="AP9" s="46">
        <v>0</v>
      </c>
      <c r="AQ9" s="46">
        <v>15.406000000000001</v>
      </c>
      <c r="AR9" s="47">
        <v>3.722</v>
      </c>
      <c r="AS9" s="99">
        <f t="shared" ref="AS9:AS31" si="1">+SUM(AP9:AR9)</f>
        <v>19.128</v>
      </c>
    </row>
    <row r="10" spans="2:51" x14ac:dyDescent="0.25">
      <c r="B10" s="42">
        <v>3</v>
      </c>
      <c r="C10" s="43">
        <v>10</v>
      </c>
      <c r="D10" s="44">
        <v>200</v>
      </c>
      <c r="E10" s="45"/>
      <c r="F10" s="46">
        <v>21.378174000000001</v>
      </c>
      <c r="G10" s="46">
        <v>21.378174000000001</v>
      </c>
      <c r="H10" s="46">
        <v>9.9956500000000208</v>
      </c>
      <c r="I10" s="46">
        <v>111</v>
      </c>
      <c r="J10" s="47"/>
      <c r="K10" s="48">
        <v>0</v>
      </c>
      <c r="L10" s="46">
        <v>0.32286000251769997</v>
      </c>
      <c r="M10" s="46">
        <v>6.8840000000000003</v>
      </c>
      <c r="N10" s="49"/>
      <c r="P10" s="42">
        <v>3</v>
      </c>
      <c r="Q10" s="43">
        <v>10</v>
      </c>
      <c r="R10" s="44">
        <v>200</v>
      </c>
      <c r="S10" s="45"/>
      <c r="T10" s="46">
        <v>21.378174000000001</v>
      </c>
      <c r="U10" s="46">
        <v>21.378174000000001</v>
      </c>
      <c r="V10" s="46">
        <v>9.9956500000000208</v>
      </c>
      <c r="W10" s="46">
        <v>111</v>
      </c>
      <c r="X10" s="47"/>
      <c r="Y10" s="48">
        <f t="shared" si="0"/>
        <v>0</v>
      </c>
      <c r="Z10" s="46">
        <v>0.24094295501709001</v>
      </c>
      <c r="AA10" s="46">
        <v>5.4160000000000004</v>
      </c>
      <c r="AB10" s="49"/>
      <c r="AD10" s="42">
        <v>3</v>
      </c>
      <c r="AE10" s="43">
        <v>10</v>
      </c>
      <c r="AF10" s="46">
        <v>200</v>
      </c>
      <c r="AG10" s="45">
        <v>21.378174000000001</v>
      </c>
      <c r="AH10" s="46">
        <v>21.378174000000001</v>
      </c>
      <c r="AI10" s="46">
        <v>21.378174000000001</v>
      </c>
      <c r="AJ10" s="46">
        <v>38</v>
      </c>
      <c r="AK10" s="46">
        <v>9.9956499999999995</v>
      </c>
      <c r="AL10" s="46">
        <v>111</v>
      </c>
      <c r="AM10" s="48">
        <v>0</v>
      </c>
      <c r="AN10" s="48">
        <v>0</v>
      </c>
      <c r="AO10" s="46">
        <v>2.8279066085815398E-2</v>
      </c>
      <c r="AP10" s="46">
        <v>0</v>
      </c>
      <c r="AQ10" s="46">
        <v>15.962</v>
      </c>
      <c r="AR10" s="47">
        <v>4.4710000000000001</v>
      </c>
      <c r="AS10" s="99">
        <f t="shared" si="1"/>
        <v>20.433</v>
      </c>
    </row>
    <row r="11" spans="2:51" x14ac:dyDescent="0.25">
      <c r="B11" s="42">
        <v>4</v>
      </c>
      <c r="C11" s="43">
        <v>10</v>
      </c>
      <c r="D11" s="44">
        <v>300</v>
      </c>
      <c r="E11" s="45"/>
      <c r="F11" s="46">
        <v>21.452173999999999</v>
      </c>
      <c r="G11" s="46">
        <v>21.452173999999999</v>
      </c>
      <c r="H11" s="46">
        <v>9.9956500000000208</v>
      </c>
      <c r="I11" s="46">
        <v>111</v>
      </c>
      <c r="J11" s="47"/>
      <c r="K11" s="48">
        <v>0</v>
      </c>
      <c r="L11" s="46">
        <v>0.29456090927124001</v>
      </c>
      <c r="M11" s="46">
        <v>5.6319999999999997</v>
      </c>
      <c r="N11" s="49"/>
      <c r="P11" s="42">
        <v>4</v>
      </c>
      <c r="Q11" s="43">
        <v>10</v>
      </c>
      <c r="R11" s="44">
        <v>300</v>
      </c>
      <c r="S11" s="45"/>
      <c r="T11" s="46">
        <v>21.452173999999999</v>
      </c>
      <c r="U11" s="46">
        <v>22.476612800000002</v>
      </c>
      <c r="V11" s="46">
        <v>9.9956500000000208</v>
      </c>
      <c r="W11" s="46">
        <v>111</v>
      </c>
      <c r="X11" s="47"/>
      <c r="Y11" s="48">
        <f t="shared" si="0"/>
        <v>4.7754544597671186E-2</v>
      </c>
      <c r="Z11" s="46">
        <v>0.24867701530456501</v>
      </c>
      <c r="AA11" s="46">
        <v>5.4219999999999997</v>
      </c>
      <c r="AB11" s="49"/>
      <c r="AD11" s="42">
        <v>4</v>
      </c>
      <c r="AE11" s="43">
        <v>10</v>
      </c>
      <c r="AF11" s="46">
        <v>300</v>
      </c>
      <c r="AG11" s="45">
        <v>21.452173999999999</v>
      </c>
      <c r="AH11" s="46">
        <v>21.452173999999999</v>
      </c>
      <c r="AI11" s="46">
        <v>21.452173999999999</v>
      </c>
      <c r="AJ11" s="46">
        <v>38</v>
      </c>
      <c r="AK11" s="46">
        <v>9.9956499999999995</v>
      </c>
      <c r="AL11" s="46">
        <v>111</v>
      </c>
      <c r="AM11" s="48">
        <v>0</v>
      </c>
      <c r="AN11" s="48">
        <v>0</v>
      </c>
      <c r="AO11" s="46">
        <v>2.7217149734497102E-2</v>
      </c>
      <c r="AP11" s="46">
        <v>0</v>
      </c>
      <c r="AQ11" s="46">
        <v>15.922000000000001</v>
      </c>
      <c r="AR11" s="47">
        <v>4.4390000000000001</v>
      </c>
      <c r="AS11" s="99">
        <f t="shared" si="1"/>
        <v>20.361000000000001</v>
      </c>
    </row>
    <row r="12" spans="2:51" x14ac:dyDescent="0.25">
      <c r="B12" s="42">
        <v>5</v>
      </c>
      <c r="C12" s="43">
        <v>10</v>
      </c>
      <c r="D12" s="44">
        <v>400</v>
      </c>
      <c r="E12" s="45"/>
      <c r="F12" s="46">
        <v>21.489173999999998</v>
      </c>
      <c r="G12" s="46">
        <v>21.489173999999998</v>
      </c>
      <c r="H12" s="46">
        <v>9.9956500000000208</v>
      </c>
      <c r="I12" s="46">
        <v>111</v>
      </c>
      <c r="J12" s="47"/>
      <c r="K12" s="48">
        <v>0</v>
      </c>
      <c r="L12" s="46">
        <v>0.26582813262939498</v>
      </c>
      <c r="M12" s="46">
        <v>5.141</v>
      </c>
      <c r="N12" s="49"/>
      <c r="P12" s="42">
        <v>5</v>
      </c>
      <c r="Q12" s="43">
        <v>10</v>
      </c>
      <c r="R12" s="44">
        <v>400</v>
      </c>
      <c r="S12" s="45"/>
      <c r="T12" s="46">
        <v>21.489173999999998</v>
      </c>
      <c r="U12" s="46">
        <v>21.489173999999998</v>
      </c>
      <c r="V12" s="46">
        <v>9.9956500000000208</v>
      </c>
      <c r="W12" s="46">
        <v>111</v>
      </c>
      <c r="X12" s="47"/>
      <c r="Y12" s="48">
        <f t="shared" si="0"/>
        <v>0</v>
      </c>
      <c r="Z12" s="46">
        <v>0.171746015548706</v>
      </c>
      <c r="AA12" s="46">
        <v>3.613</v>
      </c>
      <c r="AB12" s="49"/>
      <c r="AD12" s="42">
        <v>5</v>
      </c>
      <c r="AE12" s="43">
        <v>10</v>
      </c>
      <c r="AF12" s="46">
        <v>400</v>
      </c>
      <c r="AG12" s="45">
        <v>21.489173999999998</v>
      </c>
      <c r="AH12" s="46">
        <v>21.489173999999998</v>
      </c>
      <c r="AI12" s="46">
        <v>21.489173999999998</v>
      </c>
      <c r="AJ12" s="46">
        <v>38</v>
      </c>
      <c r="AK12" s="46">
        <v>9.9956499999999995</v>
      </c>
      <c r="AL12" s="46">
        <v>111</v>
      </c>
      <c r="AM12" s="48">
        <v>0</v>
      </c>
      <c r="AN12" s="48">
        <v>0</v>
      </c>
      <c r="AO12" s="46">
        <v>2.6626825332641602E-2</v>
      </c>
      <c r="AP12" s="46">
        <v>0</v>
      </c>
      <c r="AQ12" s="46">
        <v>16.018000000000001</v>
      </c>
      <c r="AR12" s="47">
        <v>4.1139999999999999</v>
      </c>
      <c r="AS12" s="99">
        <f t="shared" si="1"/>
        <v>20.132000000000001</v>
      </c>
    </row>
    <row r="13" spans="2:51" ht="15.75" thickBot="1" x14ac:dyDescent="0.3">
      <c r="B13" s="50">
        <v>6</v>
      </c>
      <c r="C13" s="51">
        <v>10</v>
      </c>
      <c r="D13" s="52">
        <v>500</v>
      </c>
      <c r="E13" s="53"/>
      <c r="F13" s="54">
        <v>21.511374</v>
      </c>
      <c r="G13" s="54">
        <v>21.511374</v>
      </c>
      <c r="H13" s="54">
        <v>9.9956500000000208</v>
      </c>
      <c r="I13" s="54">
        <v>111</v>
      </c>
      <c r="J13" s="55"/>
      <c r="K13" s="56">
        <v>0</v>
      </c>
      <c r="L13" s="54">
        <v>0.29837298393249501</v>
      </c>
      <c r="M13" s="54">
        <v>6.39</v>
      </c>
      <c r="N13" s="57"/>
      <c r="P13" s="50">
        <v>6</v>
      </c>
      <c r="Q13" s="51">
        <v>10</v>
      </c>
      <c r="R13" s="52">
        <v>500</v>
      </c>
      <c r="S13" s="53"/>
      <c r="T13" s="54">
        <v>21.511374</v>
      </c>
      <c r="U13" s="54">
        <v>22.574241870807501</v>
      </c>
      <c r="V13" s="54">
        <v>9.9956500000000208</v>
      </c>
      <c r="W13" s="54">
        <v>111</v>
      </c>
      <c r="X13" s="55"/>
      <c r="Y13" s="56">
        <f t="shared" si="0"/>
        <v>4.9409576106458908E-2</v>
      </c>
      <c r="Z13" s="54">
        <v>0.18416500091552701</v>
      </c>
      <c r="AA13" s="54">
        <v>3.871</v>
      </c>
      <c r="AB13" s="57"/>
      <c r="AD13" s="50">
        <v>6</v>
      </c>
      <c r="AE13" s="51">
        <v>10</v>
      </c>
      <c r="AF13" s="54">
        <v>500</v>
      </c>
      <c r="AG13" s="53">
        <v>21.511374</v>
      </c>
      <c r="AH13" s="54">
        <v>21.511374</v>
      </c>
      <c r="AI13" s="54">
        <v>21.511374</v>
      </c>
      <c r="AJ13" s="54">
        <v>38</v>
      </c>
      <c r="AK13" s="54">
        <v>9.9956499999999995</v>
      </c>
      <c r="AL13" s="54">
        <v>111</v>
      </c>
      <c r="AM13" s="56">
        <v>0</v>
      </c>
      <c r="AN13" s="56">
        <v>0</v>
      </c>
      <c r="AO13" s="54">
        <v>2.7904987335205099E-2</v>
      </c>
      <c r="AP13" s="54">
        <v>0</v>
      </c>
      <c r="AQ13" s="54">
        <v>15.994</v>
      </c>
      <c r="AR13" s="55">
        <v>4.6620000000000097</v>
      </c>
      <c r="AS13" s="100">
        <f t="shared" si="1"/>
        <v>20.656000000000009</v>
      </c>
    </row>
    <row r="14" spans="2:51" x14ac:dyDescent="0.25">
      <c r="B14" s="34">
        <v>7</v>
      </c>
      <c r="C14" s="35">
        <v>15</v>
      </c>
      <c r="D14" s="36">
        <v>50</v>
      </c>
      <c r="E14" s="45"/>
      <c r="F14" s="38">
        <v>13.322475733333301</v>
      </c>
      <c r="G14" s="38">
        <v>13.322475733333301</v>
      </c>
      <c r="H14" s="38">
        <v>10.407159999999999</v>
      </c>
      <c r="I14" s="38">
        <v>50</v>
      </c>
      <c r="J14" s="39"/>
      <c r="K14" s="40">
        <v>0</v>
      </c>
      <c r="L14" s="38">
        <v>0.40011692047119102</v>
      </c>
      <c r="M14" s="38">
        <v>7.01</v>
      </c>
      <c r="N14" s="41"/>
      <c r="P14" s="34">
        <v>7</v>
      </c>
      <c r="Q14" s="35">
        <v>15</v>
      </c>
      <c r="R14" s="36">
        <v>50</v>
      </c>
      <c r="S14" s="45"/>
      <c r="T14" s="38">
        <v>13.322475733333301</v>
      </c>
      <c r="U14" s="38">
        <v>13.924361202963</v>
      </c>
      <c r="V14" s="38">
        <v>10.407159999999999</v>
      </c>
      <c r="W14" s="38">
        <v>50</v>
      </c>
      <c r="X14" s="39"/>
      <c r="Y14" s="40">
        <f t="shared" si="0"/>
        <v>4.5178199733834849E-2</v>
      </c>
      <c r="Z14" s="38">
        <v>0.26596808433532698</v>
      </c>
      <c r="AA14" s="38">
        <v>5.4260000000000002</v>
      </c>
      <c r="AB14" s="41"/>
      <c r="AD14" s="34">
        <v>7</v>
      </c>
      <c r="AE14" s="35">
        <v>15</v>
      </c>
      <c r="AF14" s="38">
        <v>50</v>
      </c>
      <c r="AG14" s="37">
        <v>13.322475733333301</v>
      </c>
      <c r="AH14" s="38">
        <v>13.322475733333301</v>
      </c>
      <c r="AI14" s="38">
        <v>13.322475733333301</v>
      </c>
      <c r="AJ14" s="38">
        <v>44</v>
      </c>
      <c r="AK14" s="38">
        <v>10.407159999999999</v>
      </c>
      <c r="AL14" s="38">
        <v>50</v>
      </c>
      <c r="AM14" s="40">
        <v>0</v>
      </c>
      <c r="AN14" s="40">
        <v>0</v>
      </c>
      <c r="AO14" s="38">
        <v>3.0215978622436499E-2</v>
      </c>
      <c r="AP14" s="38">
        <v>0</v>
      </c>
      <c r="AQ14" s="38">
        <v>17.135999999999999</v>
      </c>
      <c r="AR14" s="39">
        <v>5.3820000000000103</v>
      </c>
      <c r="AS14" s="98">
        <f t="shared" si="1"/>
        <v>22.518000000000008</v>
      </c>
    </row>
    <row r="15" spans="2:51" x14ac:dyDescent="0.25">
      <c r="B15" s="42">
        <v>8</v>
      </c>
      <c r="C15" s="43">
        <v>15</v>
      </c>
      <c r="D15" s="44">
        <v>100</v>
      </c>
      <c r="E15" s="45"/>
      <c r="F15" s="46">
        <v>25.228091466666701</v>
      </c>
      <c r="G15" s="46">
        <v>25.228091466666701</v>
      </c>
      <c r="H15" s="46">
        <v>13.946569999999999</v>
      </c>
      <c r="I15" s="46">
        <v>100</v>
      </c>
      <c r="J15" s="47"/>
      <c r="K15" s="48">
        <v>0</v>
      </c>
      <c r="L15" s="46">
        <v>0.69442415237426802</v>
      </c>
      <c r="M15" s="46">
        <v>14.741</v>
      </c>
      <c r="N15" s="49"/>
      <c r="P15" s="42">
        <v>8</v>
      </c>
      <c r="Q15" s="43">
        <v>15</v>
      </c>
      <c r="R15" s="44">
        <v>100</v>
      </c>
      <c r="S15" s="45"/>
      <c r="T15" s="46">
        <v>25.228062133333299</v>
      </c>
      <c r="U15" s="46">
        <v>26.181949335435</v>
      </c>
      <c r="V15" s="46">
        <v>13.94767</v>
      </c>
      <c r="W15" s="46">
        <v>100</v>
      </c>
      <c r="X15" s="47"/>
      <c r="Y15" s="48">
        <f t="shared" si="0"/>
        <v>3.7810561788705517E-2</v>
      </c>
      <c r="Z15" s="46">
        <v>0.56667089462280296</v>
      </c>
      <c r="AA15" s="46">
        <v>13.513999999999999</v>
      </c>
      <c r="AB15" s="49"/>
      <c r="AD15" s="42">
        <v>8</v>
      </c>
      <c r="AE15" s="43">
        <v>15</v>
      </c>
      <c r="AF15" s="46">
        <v>100</v>
      </c>
      <c r="AG15" s="45">
        <v>25.228091466666701</v>
      </c>
      <c r="AH15" s="46">
        <v>25.228091466666701</v>
      </c>
      <c r="AI15" s="46">
        <v>25.228091466666701</v>
      </c>
      <c r="AJ15" s="46">
        <v>44</v>
      </c>
      <c r="AK15" s="46">
        <v>13.946569999999999</v>
      </c>
      <c r="AL15" s="46">
        <v>100</v>
      </c>
      <c r="AM15" s="48">
        <v>0</v>
      </c>
      <c r="AN15" s="48">
        <v>0</v>
      </c>
      <c r="AO15" s="46">
        <v>2.7742862701415998E-2</v>
      </c>
      <c r="AP15" s="46">
        <v>0</v>
      </c>
      <c r="AQ15" s="46">
        <v>25.126999999999999</v>
      </c>
      <c r="AR15" s="47">
        <v>9.0800000000000107</v>
      </c>
      <c r="AS15" s="99">
        <f t="shared" si="1"/>
        <v>34.207000000000008</v>
      </c>
    </row>
    <row r="16" spans="2:51" x14ac:dyDescent="0.25">
      <c r="B16" s="42">
        <v>9</v>
      </c>
      <c r="C16" s="43">
        <v>15</v>
      </c>
      <c r="D16" s="44">
        <v>200</v>
      </c>
      <c r="E16" s="45"/>
      <c r="F16" s="46">
        <v>35.291777866666699</v>
      </c>
      <c r="G16" s="46">
        <v>35.291777866666699</v>
      </c>
      <c r="H16" s="46">
        <v>14.33333</v>
      </c>
      <c r="I16" s="46">
        <v>163</v>
      </c>
      <c r="J16" s="47"/>
      <c r="K16" s="48">
        <v>0</v>
      </c>
      <c r="L16" s="46">
        <v>0.78299903869628895</v>
      </c>
      <c r="M16" s="46">
        <v>12.79</v>
      </c>
      <c r="N16" s="49"/>
      <c r="P16" s="42">
        <v>9</v>
      </c>
      <c r="Q16" s="43">
        <v>15</v>
      </c>
      <c r="R16" s="44">
        <v>200</v>
      </c>
      <c r="S16" s="45"/>
      <c r="T16" s="46">
        <v>35.291777866666699</v>
      </c>
      <c r="U16" s="46">
        <v>36.2783590933333</v>
      </c>
      <c r="V16" s="46">
        <v>14.33333</v>
      </c>
      <c r="W16" s="46">
        <v>163</v>
      </c>
      <c r="X16" s="47"/>
      <c r="Y16" s="48">
        <f t="shared" si="0"/>
        <v>2.7954987997315748E-2</v>
      </c>
      <c r="Z16" s="46">
        <v>0.90099906921386697</v>
      </c>
      <c r="AA16" s="46">
        <v>21.373000000000001</v>
      </c>
      <c r="AB16" s="49"/>
      <c r="AD16" s="42">
        <v>9</v>
      </c>
      <c r="AE16" s="43">
        <v>15</v>
      </c>
      <c r="AF16" s="46">
        <v>200</v>
      </c>
      <c r="AG16" s="45">
        <v>35.290490666666699</v>
      </c>
      <c r="AH16" s="46">
        <v>35.291777866666699</v>
      </c>
      <c r="AI16" s="46">
        <v>37.2262570243902</v>
      </c>
      <c r="AJ16" s="46">
        <v>36.2653301333333</v>
      </c>
      <c r="AK16" s="46">
        <v>14.33333</v>
      </c>
      <c r="AL16" s="46">
        <v>163</v>
      </c>
      <c r="AM16" s="48">
        <f>+((AI16-AG16)/AG16)</f>
        <v>5.4852350340141673E-2</v>
      </c>
      <c r="AN16" s="48">
        <v>2.7585809656424001E-2</v>
      </c>
      <c r="AO16" s="46">
        <v>0.71447587013244596</v>
      </c>
      <c r="AP16" s="46">
        <v>6.49</v>
      </c>
      <c r="AQ16" s="46">
        <v>29.664000000000001</v>
      </c>
      <c r="AR16" s="47">
        <v>10.214</v>
      </c>
      <c r="AS16" s="99">
        <f t="shared" si="1"/>
        <v>46.368000000000002</v>
      </c>
    </row>
    <row r="17" spans="2:45" x14ac:dyDescent="0.25">
      <c r="B17" s="42">
        <v>10</v>
      </c>
      <c r="C17" s="43">
        <v>15</v>
      </c>
      <c r="D17" s="44">
        <v>300</v>
      </c>
      <c r="E17" s="45"/>
      <c r="F17" s="46">
        <v>37.329435466666702</v>
      </c>
      <c r="G17" s="46">
        <v>37.329435466666702</v>
      </c>
      <c r="H17" s="46">
        <v>14.999470000000001</v>
      </c>
      <c r="I17" s="46">
        <v>202.934</v>
      </c>
      <c r="J17" s="47"/>
      <c r="K17" s="48">
        <v>0</v>
      </c>
      <c r="L17" s="46">
        <v>0.97503685951232899</v>
      </c>
      <c r="M17" s="46">
        <v>23.097000000000001</v>
      </c>
      <c r="N17" s="49"/>
      <c r="P17" s="42">
        <v>10</v>
      </c>
      <c r="Q17" s="43">
        <v>15</v>
      </c>
      <c r="R17" s="44">
        <v>300</v>
      </c>
      <c r="S17" s="45"/>
      <c r="T17" s="46">
        <v>37.326211466666699</v>
      </c>
      <c r="U17" s="46">
        <v>37.469122983900299</v>
      </c>
      <c r="V17" s="46">
        <v>14.99672</v>
      </c>
      <c r="W17" s="46">
        <v>205.40700000000001</v>
      </c>
      <c r="X17" s="47"/>
      <c r="Y17" s="48">
        <f t="shared" si="0"/>
        <v>3.8287174513069329E-3</v>
      </c>
      <c r="Z17" s="46">
        <v>0.46434688568115201</v>
      </c>
      <c r="AA17" s="46">
        <v>10.000999999999999</v>
      </c>
      <c r="AB17" s="49"/>
      <c r="AD17" s="42">
        <v>10</v>
      </c>
      <c r="AE17" s="43">
        <v>15</v>
      </c>
      <c r="AF17" s="46">
        <v>300</v>
      </c>
      <c r="AG17" s="46">
        <v>37.328970400000003</v>
      </c>
      <c r="AH17" s="46">
        <v>37.328970400000003</v>
      </c>
      <c r="AI17" s="46">
        <v>37.350838016260198</v>
      </c>
      <c r="AJ17" s="46">
        <v>37.381838354439203</v>
      </c>
      <c r="AK17" s="46">
        <v>14.999359999999999</v>
      </c>
      <c r="AL17" s="46">
        <v>203.285</v>
      </c>
      <c r="AM17" s="48">
        <f>+(AI17-AG17)/AG17</f>
        <v>5.8580818130990226E-4</v>
      </c>
      <c r="AN17" s="48">
        <v>5.8580818130914104E-4</v>
      </c>
      <c r="AO17" s="46">
        <v>0.56072282791137695</v>
      </c>
      <c r="AP17" s="46">
        <v>0</v>
      </c>
      <c r="AQ17" s="46">
        <v>30.497</v>
      </c>
      <c r="AR17" s="47">
        <v>7.8999999999999702</v>
      </c>
      <c r="AS17" s="99">
        <f t="shared" si="1"/>
        <v>38.39699999999997</v>
      </c>
    </row>
    <row r="18" spans="2:45" x14ac:dyDescent="0.25">
      <c r="B18" s="42">
        <v>11</v>
      </c>
      <c r="C18" s="43">
        <v>15</v>
      </c>
      <c r="D18" s="44">
        <v>400</v>
      </c>
      <c r="E18" s="45"/>
      <c r="F18" s="46">
        <v>37.397080133333297</v>
      </c>
      <c r="G18" s="46">
        <v>37.397080133333297</v>
      </c>
      <c r="H18" s="46">
        <v>14.999470000000001</v>
      </c>
      <c r="I18" s="46">
        <v>202.934</v>
      </c>
      <c r="J18" s="47"/>
      <c r="K18" s="48">
        <v>0</v>
      </c>
      <c r="L18" s="46">
        <v>0.62270307540893599</v>
      </c>
      <c r="M18" s="46">
        <v>8.01400000000001</v>
      </c>
      <c r="N18" s="49"/>
      <c r="P18" s="42">
        <v>11</v>
      </c>
      <c r="Q18" s="43">
        <v>15</v>
      </c>
      <c r="R18" s="44">
        <v>400</v>
      </c>
      <c r="S18" s="45"/>
      <c r="T18" s="46">
        <v>37.396732066666701</v>
      </c>
      <c r="U18" s="46">
        <v>37.4378399418665</v>
      </c>
      <c r="V18" s="46">
        <v>14.999359999999999</v>
      </c>
      <c r="W18" s="46">
        <v>203.285</v>
      </c>
      <c r="X18" s="47"/>
      <c r="Y18" s="48">
        <f t="shared" si="0"/>
        <v>1.0992370971483971E-3</v>
      </c>
      <c r="Z18" s="46">
        <v>0.48559188842773399</v>
      </c>
      <c r="AA18" s="46">
        <v>8.1880000000000006</v>
      </c>
      <c r="AB18" s="49"/>
      <c r="AD18" s="42">
        <v>11</v>
      </c>
      <c r="AE18" s="43">
        <v>15</v>
      </c>
      <c r="AF18" s="46">
        <v>400</v>
      </c>
      <c r="AG18" s="45">
        <v>35.454777866666703</v>
      </c>
      <c r="AH18" s="46">
        <v>37.396732066666701</v>
      </c>
      <c r="AI18" s="46">
        <v>37.413128512195101</v>
      </c>
      <c r="AJ18" s="46">
        <v>37.4383852525172</v>
      </c>
      <c r="AK18" s="46">
        <v>14.999359999999999</v>
      </c>
      <c r="AL18" s="46">
        <v>203.285</v>
      </c>
      <c r="AM18" s="48">
        <v>5.5235168949390803E-2</v>
      </c>
      <c r="AN18" s="48">
        <v>4.38445944935171E-4</v>
      </c>
      <c r="AO18" s="46">
        <v>0.51481080055236805</v>
      </c>
      <c r="AP18" s="46">
        <v>8.2829999999999604</v>
      </c>
      <c r="AQ18" s="46">
        <v>32.42</v>
      </c>
      <c r="AR18" s="47">
        <v>10.589</v>
      </c>
      <c r="AS18" s="99">
        <f t="shared" si="1"/>
        <v>51.291999999999959</v>
      </c>
    </row>
    <row r="19" spans="2:45" ht="15.75" thickBot="1" x14ac:dyDescent="0.3">
      <c r="B19" s="50">
        <v>12</v>
      </c>
      <c r="C19" s="51">
        <v>15</v>
      </c>
      <c r="D19" s="52">
        <v>500</v>
      </c>
      <c r="E19" s="45"/>
      <c r="F19" s="54">
        <v>37.437666933333297</v>
      </c>
      <c r="G19" s="54">
        <v>37.437666933333297</v>
      </c>
      <c r="H19" s="54">
        <v>14.999470000000001</v>
      </c>
      <c r="I19" s="54">
        <v>202.934</v>
      </c>
      <c r="J19" s="55"/>
      <c r="K19" s="56">
        <v>0</v>
      </c>
      <c r="L19" s="54">
        <v>0.86425089836120605</v>
      </c>
      <c r="M19" s="54">
        <v>15.564</v>
      </c>
      <c r="N19" s="57"/>
      <c r="P19" s="50">
        <v>12</v>
      </c>
      <c r="Q19" s="51">
        <v>15</v>
      </c>
      <c r="R19" s="52">
        <v>500</v>
      </c>
      <c r="S19" s="45"/>
      <c r="T19" s="54">
        <v>37.437666933333297</v>
      </c>
      <c r="U19" s="54">
        <v>37.476131334559803</v>
      </c>
      <c r="V19" s="54">
        <v>14.999470000000001</v>
      </c>
      <c r="W19" s="54">
        <v>202.934</v>
      </c>
      <c r="X19" s="55"/>
      <c r="Y19" s="56">
        <f t="shared" si="0"/>
        <v>1.0274251676794038E-3</v>
      </c>
      <c r="Z19" s="54">
        <v>0.49602007865905801</v>
      </c>
      <c r="AA19" s="54">
        <v>7.9029999999999996</v>
      </c>
      <c r="AB19" s="57"/>
      <c r="AD19" s="50">
        <v>12</v>
      </c>
      <c r="AE19" s="51">
        <v>15</v>
      </c>
      <c r="AF19" s="54">
        <v>500</v>
      </c>
      <c r="AG19" s="54">
        <v>37.437666933333297</v>
      </c>
      <c r="AH19" s="54">
        <v>37.437666933333297</v>
      </c>
      <c r="AI19" s="54">
        <v>37.450502809756102</v>
      </c>
      <c r="AJ19" s="54">
        <v>37.475372890414299</v>
      </c>
      <c r="AK19" s="54">
        <v>14.999470000000001</v>
      </c>
      <c r="AL19" s="54">
        <v>202.934</v>
      </c>
      <c r="AM19" s="48">
        <f>+(AI19-AG19)/AG19</f>
        <v>3.4285994492292245E-4</v>
      </c>
      <c r="AN19" s="56">
        <v>3.4285994492178301E-4</v>
      </c>
      <c r="AO19" s="54">
        <v>0.55103397369384799</v>
      </c>
      <c r="AP19" s="54">
        <v>0</v>
      </c>
      <c r="AQ19" s="54">
        <v>31.597000000000001</v>
      </c>
      <c r="AR19" s="55">
        <v>13.792999999999999</v>
      </c>
      <c r="AS19" s="100">
        <f t="shared" si="1"/>
        <v>45.39</v>
      </c>
    </row>
    <row r="20" spans="2:45" x14ac:dyDescent="0.25">
      <c r="B20" s="58">
        <v>13</v>
      </c>
      <c r="C20" s="59">
        <v>20</v>
      </c>
      <c r="D20" s="60">
        <v>50</v>
      </c>
      <c r="E20" s="37"/>
      <c r="F20" s="37">
        <v>14.284333999999999</v>
      </c>
      <c r="G20" s="37">
        <v>14.284333999999999</v>
      </c>
      <c r="H20" s="37">
        <v>16.1832999999999</v>
      </c>
      <c r="I20" s="37">
        <v>49</v>
      </c>
      <c r="J20" s="61"/>
      <c r="K20" s="62">
        <v>0</v>
      </c>
      <c r="L20" s="37">
        <v>0.395973920822144</v>
      </c>
      <c r="M20" s="37">
        <v>7.2969999999999997</v>
      </c>
      <c r="N20" s="41"/>
      <c r="P20" s="58">
        <v>13</v>
      </c>
      <c r="Q20" s="59">
        <v>20</v>
      </c>
      <c r="R20" s="60">
        <v>50</v>
      </c>
      <c r="S20" s="37"/>
      <c r="T20" s="37">
        <v>14.284333999999999</v>
      </c>
      <c r="U20" s="37">
        <v>14.932128102153801</v>
      </c>
      <c r="V20" s="37">
        <v>16.183299999999999</v>
      </c>
      <c r="W20" s="37">
        <v>49</v>
      </c>
      <c r="X20" s="61"/>
      <c r="Y20" s="62">
        <f t="shared" si="0"/>
        <v>4.5349968864757798E-2</v>
      </c>
      <c r="Z20" s="37">
        <v>0.201094150543213</v>
      </c>
      <c r="AA20" s="37">
        <v>3.581</v>
      </c>
      <c r="AB20" s="41"/>
      <c r="AD20" s="58">
        <v>13</v>
      </c>
      <c r="AE20" s="59">
        <v>20</v>
      </c>
      <c r="AF20" s="37">
        <v>50</v>
      </c>
      <c r="AG20" s="37">
        <v>14.284333999999999</v>
      </c>
      <c r="AH20" s="37">
        <v>14.284333999999999</v>
      </c>
      <c r="AI20" s="37">
        <v>14.284333999999999</v>
      </c>
      <c r="AJ20" s="37">
        <v>46</v>
      </c>
      <c r="AK20" s="37">
        <v>16.183299999999999</v>
      </c>
      <c r="AL20" s="37">
        <v>49</v>
      </c>
      <c r="AM20" s="62">
        <v>0</v>
      </c>
      <c r="AN20" s="62">
        <v>0</v>
      </c>
      <c r="AO20" s="37">
        <v>3.13699245452881E-2</v>
      </c>
      <c r="AP20" s="37">
        <v>0</v>
      </c>
      <c r="AQ20" s="38">
        <v>17.363</v>
      </c>
      <c r="AR20" s="39">
        <v>5.2769999999999602</v>
      </c>
      <c r="AS20" s="98">
        <f t="shared" si="1"/>
        <v>22.639999999999958</v>
      </c>
    </row>
    <row r="21" spans="2:45" x14ac:dyDescent="0.25">
      <c r="B21" s="63">
        <v>14</v>
      </c>
      <c r="C21" s="64">
        <v>20</v>
      </c>
      <c r="D21" s="65">
        <v>100</v>
      </c>
      <c r="E21" s="45"/>
      <c r="F21" s="45">
        <v>25.3210686</v>
      </c>
      <c r="G21" s="45">
        <v>25.3210686</v>
      </c>
      <c r="H21" s="45">
        <v>13.946569999999999</v>
      </c>
      <c r="I21" s="45">
        <v>100</v>
      </c>
      <c r="J21" s="66"/>
      <c r="K21" s="67">
        <v>0</v>
      </c>
      <c r="L21" s="45">
        <v>5.0368480682373002</v>
      </c>
      <c r="M21" s="45">
        <v>148.471</v>
      </c>
      <c r="N21" s="49"/>
      <c r="P21" s="63">
        <v>14</v>
      </c>
      <c r="Q21" s="64">
        <v>20</v>
      </c>
      <c r="R21" s="65">
        <v>100</v>
      </c>
      <c r="S21" s="45"/>
      <c r="T21" s="45">
        <v>25.3210686</v>
      </c>
      <c r="U21" s="45">
        <v>26.559870824903701</v>
      </c>
      <c r="V21" s="45">
        <v>13.946569999999999</v>
      </c>
      <c r="W21" s="45">
        <v>100</v>
      </c>
      <c r="X21" s="66"/>
      <c r="Y21" s="67">
        <f t="shared" si="0"/>
        <v>4.8923773497604309E-2</v>
      </c>
      <c r="Z21" s="45">
        <v>5.1063699722290004</v>
      </c>
      <c r="AA21" s="45">
        <v>154.90100000000001</v>
      </c>
      <c r="AB21" s="49"/>
      <c r="AD21" s="63">
        <v>14</v>
      </c>
      <c r="AE21" s="64">
        <v>20</v>
      </c>
      <c r="AF21" s="45">
        <v>100</v>
      </c>
      <c r="AG21" s="45">
        <v>25.3210686</v>
      </c>
      <c r="AH21" s="45">
        <v>25.3210686</v>
      </c>
      <c r="AI21" s="45">
        <v>25.3210686</v>
      </c>
      <c r="AJ21" s="45">
        <v>46</v>
      </c>
      <c r="AK21" s="45">
        <v>13.946569999999999</v>
      </c>
      <c r="AL21" s="45">
        <v>100</v>
      </c>
      <c r="AM21" s="67">
        <v>1.4030662508455499E-16</v>
      </c>
      <c r="AN21" s="67">
        <v>0</v>
      </c>
      <c r="AO21" s="45">
        <v>2.9894828796386701E-2</v>
      </c>
      <c r="AP21" s="45">
        <v>0</v>
      </c>
      <c r="AQ21" s="46">
        <v>27.096</v>
      </c>
      <c r="AR21" s="47">
        <v>78.298999999999893</v>
      </c>
      <c r="AS21" s="99">
        <f t="shared" si="1"/>
        <v>105.3949999999999</v>
      </c>
    </row>
    <row r="22" spans="2:45" x14ac:dyDescent="0.25">
      <c r="B22" s="63">
        <v>15</v>
      </c>
      <c r="C22" s="64">
        <v>20</v>
      </c>
      <c r="D22" s="65">
        <v>200</v>
      </c>
      <c r="E22" s="45"/>
      <c r="F22" s="45">
        <v>43.2472238</v>
      </c>
      <c r="G22" s="45">
        <v>43.2472238</v>
      </c>
      <c r="H22" s="45">
        <v>19.638809999999999</v>
      </c>
      <c r="I22" s="45">
        <v>180</v>
      </c>
      <c r="J22" s="66"/>
      <c r="K22" s="67">
        <v>0</v>
      </c>
      <c r="L22" s="45">
        <v>0.79577612876892101</v>
      </c>
      <c r="M22" s="45">
        <v>14.877000000000001</v>
      </c>
      <c r="N22" s="49"/>
      <c r="P22" s="63">
        <v>15</v>
      </c>
      <c r="Q22" s="64">
        <v>20</v>
      </c>
      <c r="R22" s="65">
        <v>200</v>
      </c>
      <c r="S22" s="45"/>
      <c r="T22" s="45">
        <v>42.264476199999997</v>
      </c>
      <c r="U22" s="45">
        <v>43.728588477551099</v>
      </c>
      <c r="V22" s="45">
        <v>18.308489999999701</v>
      </c>
      <c r="W22" s="45">
        <v>184.67699999999999</v>
      </c>
      <c r="X22" s="66"/>
      <c r="Y22" s="67">
        <f t="shared" si="0"/>
        <v>3.4641675685811585E-2</v>
      </c>
      <c r="Z22" s="45">
        <v>0.43081498146057101</v>
      </c>
      <c r="AA22" s="45">
        <v>7.4419999999999904</v>
      </c>
      <c r="AB22" s="49"/>
      <c r="AD22" s="63">
        <v>15</v>
      </c>
      <c r="AE22" s="64">
        <v>20</v>
      </c>
      <c r="AF22" s="45">
        <v>200</v>
      </c>
      <c r="AG22" s="45">
        <v>42.272595600000002</v>
      </c>
      <c r="AH22" s="45">
        <v>42.272595600000002</v>
      </c>
      <c r="AI22" s="45">
        <v>43.2472238</v>
      </c>
      <c r="AJ22" s="45">
        <v>46</v>
      </c>
      <c r="AK22" s="45">
        <v>18.37022</v>
      </c>
      <c r="AL22" s="45">
        <v>180</v>
      </c>
      <c r="AM22" s="67">
        <v>2.3055792675290499E-2</v>
      </c>
      <c r="AN22" s="67">
        <v>2.3055792675290499E-2</v>
      </c>
      <c r="AO22" s="45">
        <v>2.1096944808959999E-2</v>
      </c>
      <c r="AP22" s="45">
        <v>0</v>
      </c>
      <c r="AQ22" s="46">
        <v>34.978000000000002</v>
      </c>
      <c r="AR22" s="47">
        <v>12.826000000000001</v>
      </c>
      <c r="AS22" s="99">
        <f t="shared" si="1"/>
        <v>47.804000000000002</v>
      </c>
    </row>
    <row r="23" spans="2:45" x14ac:dyDescent="0.25">
      <c r="B23" s="63">
        <v>16</v>
      </c>
      <c r="C23" s="64">
        <v>20</v>
      </c>
      <c r="D23" s="65">
        <v>300</v>
      </c>
      <c r="E23" s="45"/>
      <c r="F23" s="45">
        <v>43.367223799999998</v>
      </c>
      <c r="G23" s="45">
        <v>43.367223799999998</v>
      </c>
      <c r="H23" s="45">
        <v>19.638809999999999</v>
      </c>
      <c r="I23" s="45">
        <v>180</v>
      </c>
      <c r="J23" s="66"/>
      <c r="K23" s="67">
        <v>0</v>
      </c>
      <c r="L23" s="45">
        <v>0.74390792846679699</v>
      </c>
      <c r="M23" s="45">
        <v>14.25</v>
      </c>
      <c r="N23" s="49"/>
      <c r="P23" s="63">
        <v>16</v>
      </c>
      <c r="Q23" s="64">
        <v>20</v>
      </c>
      <c r="R23" s="65">
        <v>300</v>
      </c>
      <c r="S23" s="45"/>
      <c r="T23" s="45">
        <v>41.3855638</v>
      </c>
      <c r="U23" s="45">
        <v>43.395133139469202</v>
      </c>
      <c r="V23" s="45">
        <v>18.721810000000001</v>
      </c>
      <c r="W23" s="45">
        <v>180</v>
      </c>
      <c r="X23" s="66"/>
      <c r="Y23" s="67">
        <f t="shared" si="0"/>
        <v>4.8557254147379818E-2</v>
      </c>
      <c r="Z23" s="45">
        <v>0.53287386894226096</v>
      </c>
      <c r="AA23" s="45">
        <v>10.507999999999999</v>
      </c>
      <c r="AB23" s="49"/>
      <c r="AD23" s="63">
        <v>16</v>
      </c>
      <c r="AE23" s="64">
        <v>20</v>
      </c>
      <c r="AF23" s="45">
        <v>300</v>
      </c>
      <c r="AG23" s="45">
        <v>42.3830928</v>
      </c>
      <c r="AH23" s="45">
        <v>42.3830928</v>
      </c>
      <c r="AI23" s="45">
        <v>43.367223799999998</v>
      </c>
      <c r="AJ23" s="45">
        <v>46</v>
      </c>
      <c r="AK23" s="45">
        <v>18.845359999999999</v>
      </c>
      <c r="AL23" s="45">
        <v>180</v>
      </c>
      <c r="AM23" s="67">
        <v>2.3219895835444999E-2</v>
      </c>
      <c r="AN23" s="67">
        <v>2.3219895835445099E-2</v>
      </c>
      <c r="AO23" s="45">
        <v>1.8998146057128899E-2</v>
      </c>
      <c r="AP23" s="45">
        <v>0</v>
      </c>
      <c r="AQ23" s="46">
        <v>35.9450000000001</v>
      </c>
      <c r="AR23" s="47">
        <v>9.4830000000000894</v>
      </c>
      <c r="AS23" s="99">
        <f t="shared" si="1"/>
        <v>45.428000000000189</v>
      </c>
    </row>
    <row r="24" spans="2:45" x14ac:dyDescent="0.25">
      <c r="B24" s="42">
        <v>17</v>
      </c>
      <c r="C24" s="43">
        <v>20</v>
      </c>
      <c r="D24" s="44">
        <v>400</v>
      </c>
      <c r="E24" s="45"/>
      <c r="F24" s="46">
        <v>43.4272238</v>
      </c>
      <c r="G24" s="46">
        <v>43.430836809115704</v>
      </c>
      <c r="H24" s="46">
        <v>19.638809999999999</v>
      </c>
      <c r="I24" s="46">
        <v>180</v>
      </c>
      <c r="J24" s="47"/>
      <c r="K24" s="48">
        <v>0</v>
      </c>
      <c r="L24" s="46">
        <v>0.71560001373291005</v>
      </c>
      <c r="M24" s="46">
        <v>12.678000000000001</v>
      </c>
      <c r="N24" s="49"/>
      <c r="P24" s="42">
        <v>17</v>
      </c>
      <c r="Q24" s="43">
        <v>20</v>
      </c>
      <c r="R24" s="44">
        <v>400</v>
      </c>
      <c r="S24" s="45"/>
      <c r="T24" s="46">
        <v>42.3601752</v>
      </c>
      <c r="U24" s="46">
        <v>43.470860978876999</v>
      </c>
      <c r="V24" s="46">
        <v>18.769089999999998</v>
      </c>
      <c r="W24" s="46">
        <v>264.44299999999998</v>
      </c>
      <c r="X24" s="47"/>
      <c r="Y24" s="48">
        <f t="shared" si="0"/>
        <v>2.6220046863191411E-2</v>
      </c>
      <c r="Z24" s="46">
        <v>0.48467493057250999</v>
      </c>
      <c r="AA24" s="46">
        <v>8.9280000000000204</v>
      </c>
      <c r="AB24" s="49"/>
      <c r="AD24" s="42">
        <v>17</v>
      </c>
      <c r="AE24" s="43">
        <v>20</v>
      </c>
      <c r="AF24" s="46">
        <v>400</v>
      </c>
      <c r="AG24" s="45">
        <v>42.453114200000002</v>
      </c>
      <c r="AH24" s="46">
        <v>42.453114200000002</v>
      </c>
      <c r="AI24" s="46">
        <v>43.4272238</v>
      </c>
      <c r="AJ24" s="46">
        <v>46</v>
      </c>
      <c r="AK24" s="46">
        <v>18.344290000000001</v>
      </c>
      <c r="AL24" s="46">
        <v>180</v>
      </c>
      <c r="AM24" s="48">
        <v>2.2945539293322301E-2</v>
      </c>
      <c r="AN24" s="48">
        <v>2.2945539293322499E-2</v>
      </c>
      <c r="AO24" s="46">
        <v>1.99079513549805E-2</v>
      </c>
      <c r="AP24" s="46">
        <v>0</v>
      </c>
      <c r="AQ24" s="46">
        <v>36.453000000000003</v>
      </c>
      <c r="AR24" s="47">
        <v>14.129</v>
      </c>
      <c r="AS24" s="99">
        <f t="shared" si="1"/>
        <v>50.582000000000001</v>
      </c>
    </row>
    <row r="25" spans="2:45" ht="15.75" thickBot="1" x14ac:dyDescent="0.3">
      <c r="B25" s="50">
        <v>18</v>
      </c>
      <c r="C25" s="51">
        <v>20</v>
      </c>
      <c r="D25" s="52">
        <v>500</v>
      </c>
      <c r="E25" s="53"/>
      <c r="F25" s="54">
        <v>43.463223800000002</v>
      </c>
      <c r="G25" s="54">
        <v>43.466177929194899</v>
      </c>
      <c r="H25" s="54">
        <v>19.638809999999999</v>
      </c>
      <c r="I25" s="54">
        <v>180</v>
      </c>
      <c r="J25" s="55"/>
      <c r="K25" s="56">
        <v>0</v>
      </c>
      <c r="L25" s="54">
        <v>0.87847089767456099</v>
      </c>
      <c r="M25" s="54">
        <v>17.518000000000001</v>
      </c>
      <c r="N25" s="57"/>
      <c r="P25" s="50">
        <v>18</v>
      </c>
      <c r="Q25" s="51">
        <v>20</v>
      </c>
      <c r="R25" s="52">
        <v>500</v>
      </c>
      <c r="S25" s="53"/>
      <c r="T25" s="54">
        <v>42.489115169227297</v>
      </c>
      <c r="U25" s="54">
        <v>44.374293669338002</v>
      </c>
      <c r="V25" s="54">
        <v>18.344290000000001</v>
      </c>
      <c r="W25" s="54">
        <v>180</v>
      </c>
      <c r="X25" s="55"/>
      <c r="Y25" s="56">
        <f t="shared" si="0"/>
        <v>4.4368504559399329E-2</v>
      </c>
      <c r="Z25" s="54">
        <v>0.54704308509826705</v>
      </c>
      <c r="AA25" s="54">
        <v>11.816000000000001</v>
      </c>
      <c r="AB25" s="57"/>
      <c r="AD25" s="50">
        <v>18</v>
      </c>
      <c r="AE25" s="51">
        <v>20</v>
      </c>
      <c r="AF25" s="54">
        <v>500</v>
      </c>
      <c r="AG25" s="53">
        <v>42.489114200000003</v>
      </c>
      <c r="AH25" s="54">
        <v>42.489114200000003</v>
      </c>
      <c r="AI25" s="54">
        <v>43.463223800000002</v>
      </c>
      <c r="AJ25" s="54">
        <v>46</v>
      </c>
      <c r="AK25" s="54">
        <v>18.344290000000001</v>
      </c>
      <c r="AL25" s="54">
        <v>180</v>
      </c>
      <c r="AM25" s="56">
        <v>2.2926098092202599E-2</v>
      </c>
      <c r="AN25" s="56">
        <v>2.29260980922028E-2</v>
      </c>
      <c r="AO25" s="54">
        <v>2.12380886077881E-2</v>
      </c>
      <c r="AP25" s="54">
        <v>0</v>
      </c>
      <c r="AQ25" s="54">
        <v>36.5030000000001</v>
      </c>
      <c r="AR25" s="55">
        <v>14.813000000000001</v>
      </c>
      <c r="AS25" s="100">
        <f t="shared" si="1"/>
        <v>51.316000000000102</v>
      </c>
    </row>
    <row r="26" spans="2:45" x14ac:dyDescent="0.25">
      <c r="B26" s="42">
        <v>19</v>
      </c>
      <c r="C26" s="43">
        <v>24</v>
      </c>
      <c r="D26" s="44">
        <v>50</v>
      </c>
      <c r="E26" s="45"/>
      <c r="F26" s="46">
        <v>14.338278333333299</v>
      </c>
      <c r="G26" s="46">
        <v>14.338278333333299</v>
      </c>
      <c r="H26" s="46">
        <v>16.183299999999999</v>
      </c>
      <c r="I26" s="46">
        <v>49</v>
      </c>
      <c r="J26" s="47"/>
      <c r="K26" s="48">
        <v>0</v>
      </c>
      <c r="L26" s="46">
        <v>0.30689096450805697</v>
      </c>
      <c r="M26" s="46">
        <v>5.1370000000000102</v>
      </c>
      <c r="N26" s="49"/>
      <c r="P26" s="42">
        <v>19</v>
      </c>
      <c r="Q26" s="43">
        <v>24</v>
      </c>
      <c r="R26" s="44">
        <v>50</v>
      </c>
      <c r="S26" s="45"/>
      <c r="T26" s="46">
        <v>14.338278333333299</v>
      </c>
      <c r="U26" s="46">
        <v>14.9658994387052</v>
      </c>
      <c r="V26" s="46">
        <v>16.183300000000202</v>
      </c>
      <c r="W26" s="46">
        <v>49</v>
      </c>
      <c r="X26" s="47"/>
      <c r="Y26" s="48">
        <f t="shared" si="0"/>
        <v>4.3772417495399139E-2</v>
      </c>
      <c r="Z26" s="46">
        <v>0.33194613456726102</v>
      </c>
      <c r="AA26" s="46">
        <v>6.6169999999999902</v>
      </c>
      <c r="AB26" s="49"/>
      <c r="AD26" s="42">
        <v>19</v>
      </c>
      <c r="AE26" s="43">
        <v>24</v>
      </c>
      <c r="AF26" s="46">
        <v>50</v>
      </c>
      <c r="AG26" s="45">
        <v>14.338278333333299</v>
      </c>
      <c r="AH26" s="46">
        <v>14.338278333333299</v>
      </c>
      <c r="AI26" s="46">
        <v>14.338278333333299</v>
      </c>
      <c r="AJ26" s="46">
        <v>46</v>
      </c>
      <c r="AK26" s="46">
        <v>16.183299999999999</v>
      </c>
      <c r="AL26" s="46">
        <v>49</v>
      </c>
      <c r="AM26" s="48">
        <v>1.23889130766182E-16</v>
      </c>
      <c r="AN26" s="48">
        <v>0</v>
      </c>
      <c r="AO26" s="46">
        <v>3.0781030654907199E-2</v>
      </c>
      <c r="AP26" s="46">
        <v>0</v>
      </c>
      <c r="AQ26" s="46">
        <v>17.425999999999998</v>
      </c>
      <c r="AR26" s="47">
        <v>5.4810000000000096</v>
      </c>
      <c r="AS26" s="99">
        <f t="shared" si="1"/>
        <v>22.907000000000007</v>
      </c>
    </row>
    <row r="27" spans="2:45" x14ac:dyDescent="0.25">
      <c r="B27" s="42">
        <v>20</v>
      </c>
      <c r="C27" s="43">
        <v>24</v>
      </c>
      <c r="D27" s="44">
        <v>100</v>
      </c>
      <c r="E27" s="45"/>
      <c r="F27" s="46">
        <v>25.3675571666667</v>
      </c>
      <c r="G27" s="46">
        <v>25.3675571666667</v>
      </c>
      <c r="H27" s="46">
        <v>13.946569999999999</v>
      </c>
      <c r="I27" s="46">
        <v>100</v>
      </c>
      <c r="J27" s="47"/>
      <c r="K27" s="48">
        <v>0</v>
      </c>
      <c r="L27" s="46">
        <v>5.4308891296386701</v>
      </c>
      <c r="M27" s="46">
        <v>162.119</v>
      </c>
      <c r="N27" s="49"/>
      <c r="P27" s="42">
        <v>20</v>
      </c>
      <c r="Q27" s="43">
        <v>24</v>
      </c>
      <c r="R27" s="44">
        <v>100</v>
      </c>
      <c r="S27" s="45"/>
      <c r="T27" s="46">
        <v>25.3675571666667</v>
      </c>
      <c r="U27" s="46">
        <v>26.613428829307601</v>
      </c>
      <c r="V27" s="46">
        <v>13.946569999999999</v>
      </c>
      <c r="W27" s="46">
        <v>100</v>
      </c>
      <c r="X27" s="47"/>
      <c r="Y27" s="48">
        <f t="shared" si="0"/>
        <v>4.9112796098395826E-2</v>
      </c>
      <c r="Z27" s="46">
        <v>5.4933769702911404</v>
      </c>
      <c r="AA27" s="46">
        <v>168.625</v>
      </c>
      <c r="AB27" s="49"/>
      <c r="AD27" s="42">
        <v>20</v>
      </c>
      <c r="AE27" s="43">
        <v>24</v>
      </c>
      <c r="AF27" s="46">
        <v>100</v>
      </c>
      <c r="AG27" s="45">
        <v>25.3675571666667</v>
      </c>
      <c r="AH27" s="46">
        <v>25.3675571666667</v>
      </c>
      <c r="AI27" s="46">
        <v>25.3675571666667</v>
      </c>
      <c r="AJ27" s="46">
        <v>46</v>
      </c>
      <c r="AK27" s="46">
        <v>13.946569999999999</v>
      </c>
      <c r="AL27" s="46">
        <v>100</v>
      </c>
      <c r="AM27" s="48">
        <v>-1.4004949926628399E-16</v>
      </c>
      <c r="AN27" s="48">
        <v>0</v>
      </c>
      <c r="AO27" s="46">
        <v>1.8774032592773399E-2</v>
      </c>
      <c r="AP27" s="46">
        <v>0</v>
      </c>
      <c r="AQ27" s="46">
        <v>27.352</v>
      </c>
      <c r="AR27" s="47">
        <v>62.51</v>
      </c>
      <c r="AS27" s="99">
        <f t="shared" si="1"/>
        <v>89.861999999999995</v>
      </c>
    </row>
    <row r="28" spans="2:45" x14ac:dyDescent="0.25">
      <c r="B28" s="42">
        <v>21</v>
      </c>
      <c r="C28" s="43">
        <v>24</v>
      </c>
      <c r="D28" s="44">
        <v>200</v>
      </c>
      <c r="E28" s="45"/>
      <c r="F28" s="46">
        <v>43.312686499999998</v>
      </c>
      <c r="G28" s="46">
        <v>43.312686499999998</v>
      </c>
      <c r="H28" s="46">
        <v>19.638809999999999</v>
      </c>
      <c r="I28" s="46">
        <v>180</v>
      </c>
      <c r="J28" s="47"/>
      <c r="K28" s="48">
        <v>0</v>
      </c>
      <c r="L28" s="46">
        <v>0.83505511283874501</v>
      </c>
      <c r="M28" s="46">
        <v>14.113</v>
      </c>
      <c r="N28" s="49"/>
      <c r="P28" s="42">
        <v>21</v>
      </c>
      <c r="Q28" s="43">
        <v>24</v>
      </c>
      <c r="R28" s="44">
        <v>200</v>
      </c>
      <c r="S28" s="45"/>
      <c r="T28" s="46">
        <v>43.284375333333301</v>
      </c>
      <c r="U28" s="46">
        <v>45.241649500000001</v>
      </c>
      <c r="V28" s="46">
        <v>21.337479999999498</v>
      </c>
      <c r="W28" s="46">
        <v>180</v>
      </c>
      <c r="X28" s="47"/>
      <c r="Y28" s="48">
        <f t="shared" si="0"/>
        <v>4.5218953758572621E-2</v>
      </c>
      <c r="Z28" s="46">
        <v>0.44453406333923301</v>
      </c>
      <c r="AA28" s="46">
        <v>6.5110000000000197</v>
      </c>
      <c r="AB28" s="49"/>
      <c r="AD28" s="42">
        <v>21</v>
      </c>
      <c r="AE28" s="43">
        <v>24</v>
      </c>
      <c r="AF28" s="46">
        <v>200</v>
      </c>
      <c r="AG28" s="45">
        <v>43.290234666666699</v>
      </c>
      <c r="AH28" s="46">
        <v>43.290234666666699</v>
      </c>
      <c r="AI28" s="46">
        <v>43.312686499999998</v>
      </c>
      <c r="AJ28" s="46">
        <v>50.64</v>
      </c>
      <c r="AK28" s="46">
        <v>20.4938</v>
      </c>
      <c r="AL28" s="46">
        <v>184.101</v>
      </c>
      <c r="AM28" s="48">
        <v>5.1863505721801303E-4</v>
      </c>
      <c r="AN28" s="48">
        <v>5.1863505721801303E-4</v>
      </c>
      <c r="AO28" s="46">
        <v>2.98531055450439E-2</v>
      </c>
      <c r="AP28" s="46">
        <v>0</v>
      </c>
      <c r="AQ28" s="46">
        <v>37.151000000000003</v>
      </c>
      <c r="AR28" s="47">
        <v>38.226000000000099</v>
      </c>
      <c r="AS28" s="99">
        <f t="shared" si="1"/>
        <v>75.377000000000095</v>
      </c>
    </row>
    <row r="29" spans="2:45" x14ac:dyDescent="0.25">
      <c r="B29" s="42">
        <v>22</v>
      </c>
      <c r="C29" s="43">
        <v>24</v>
      </c>
      <c r="D29" s="44">
        <v>300</v>
      </c>
      <c r="E29" s="45"/>
      <c r="F29" s="46">
        <v>43.432686500000003</v>
      </c>
      <c r="G29" s="46">
        <v>43.432686500000003</v>
      </c>
      <c r="H29" s="46">
        <v>19.638809999999999</v>
      </c>
      <c r="I29" s="46">
        <v>180</v>
      </c>
      <c r="J29" s="47"/>
      <c r="K29" s="48">
        <v>0</v>
      </c>
      <c r="L29" s="46">
        <v>0.98012995719909701</v>
      </c>
      <c r="M29" s="46">
        <v>19.405000000000001</v>
      </c>
      <c r="N29" s="49"/>
      <c r="P29" s="42">
        <v>22</v>
      </c>
      <c r="Q29" s="43">
        <v>24</v>
      </c>
      <c r="R29" s="44">
        <v>300</v>
      </c>
      <c r="S29" s="45"/>
      <c r="T29" s="46">
        <v>43.375203499999998</v>
      </c>
      <c r="U29" s="46">
        <v>45.3967899444444</v>
      </c>
      <c r="V29" s="46">
        <v>22.953870000000201</v>
      </c>
      <c r="W29" s="46">
        <v>181.67400000000001</v>
      </c>
      <c r="X29" s="47"/>
      <c r="Y29" s="48">
        <f t="shared" si="0"/>
        <v>4.6606961612166327E-2</v>
      </c>
      <c r="Z29" s="46">
        <v>0.208242177963257</v>
      </c>
      <c r="AA29" s="46">
        <v>0.59100000000001496</v>
      </c>
      <c r="AB29" s="49"/>
      <c r="AD29" s="42">
        <v>22</v>
      </c>
      <c r="AE29" s="43">
        <v>24</v>
      </c>
      <c r="AF29" s="46">
        <v>300</v>
      </c>
      <c r="AG29" s="45">
        <v>43.404375333333299</v>
      </c>
      <c r="AH29" s="46">
        <v>43.404375333333299</v>
      </c>
      <c r="AI29" s="46">
        <v>43.432686500000003</v>
      </c>
      <c r="AJ29" s="46">
        <v>50.76</v>
      </c>
      <c r="AK29" s="46">
        <v>21.337479999999999</v>
      </c>
      <c r="AL29" s="46">
        <v>180</v>
      </c>
      <c r="AM29" s="48">
        <v>6.5226527162848399E-4</v>
      </c>
      <c r="AN29" s="48">
        <v>6.5226527162864803E-4</v>
      </c>
      <c r="AO29" s="46">
        <v>1.9295930862426799E-2</v>
      </c>
      <c r="AP29" s="46">
        <v>0</v>
      </c>
      <c r="AQ29" s="46">
        <v>38.043999999999997</v>
      </c>
      <c r="AR29" s="47">
        <v>26.157999999999902</v>
      </c>
      <c r="AS29" s="99">
        <f t="shared" si="1"/>
        <v>64.201999999999899</v>
      </c>
    </row>
    <row r="30" spans="2:45" x14ac:dyDescent="0.25">
      <c r="B30" s="42">
        <v>23</v>
      </c>
      <c r="C30" s="43">
        <v>24</v>
      </c>
      <c r="D30" s="44">
        <v>400</v>
      </c>
      <c r="E30" s="45"/>
      <c r="F30" s="46">
        <v>43.492686499999998</v>
      </c>
      <c r="G30" s="46">
        <v>43.492686499999998</v>
      </c>
      <c r="H30" s="46">
        <v>19.638809999999999</v>
      </c>
      <c r="I30" s="46">
        <v>180</v>
      </c>
      <c r="J30" s="47"/>
      <c r="K30" s="48">
        <v>0</v>
      </c>
      <c r="L30" s="46">
        <v>0.74186420440673795</v>
      </c>
      <c r="M30" s="46">
        <v>12.407</v>
      </c>
      <c r="N30" s="49"/>
      <c r="P30" s="42">
        <v>23</v>
      </c>
      <c r="Q30" s="43">
        <v>24</v>
      </c>
      <c r="R30" s="44">
        <v>400</v>
      </c>
      <c r="S30" s="45"/>
      <c r="T30" s="46">
        <v>43.478324999999998</v>
      </c>
      <c r="U30" s="46">
        <v>45.446755704362999</v>
      </c>
      <c r="V30" s="46">
        <v>20.500499999999999</v>
      </c>
      <c r="W30" s="46">
        <v>180</v>
      </c>
      <c r="X30" s="47"/>
      <c r="Y30" s="48">
        <f t="shared" si="0"/>
        <v>4.5273839421435889E-2</v>
      </c>
      <c r="Z30" s="46">
        <v>0.38126611709594699</v>
      </c>
      <c r="AA30" s="46">
        <v>4.8339999999999597</v>
      </c>
      <c r="AB30" s="49"/>
      <c r="AD30" s="42">
        <v>23</v>
      </c>
      <c r="AE30" s="43">
        <v>24</v>
      </c>
      <c r="AF30" s="46">
        <v>400</v>
      </c>
      <c r="AG30" s="45">
        <v>43.476035000000003</v>
      </c>
      <c r="AH30" s="46">
        <v>43.476035000000003</v>
      </c>
      <c r="AI30" s="46">
        <v>43.492686499999998</v>
      </c>
      <c r="AJ30" s="46">
        <v>50.82</v>
      </c>
      <c r="AK30" s="46">
        <v>20.467199999999998</v>
      </c>
      <c r="AL30" s="46">
        <v>182.845</v>
      </c>
      <c r="AM30" s="48">
        <v>3.8300410789534603E-4</v>
      </c>
      <c r="AN30" s="48">
        <v>3.8300410789534603E-4</v>
      </c>
      <c r="AO30" s="46">
        <v>2.9520034790039101E-2</v>
      </c>
      <c r="AP30" s="46">
        <v>0</v>
      </c>
      <c r="AQ30" s="46">
        <v>38.261000000000003</v>
      </c>
      <c r="AR30" s="47">
        <v>18.396999999999998</v>
      </c>
      <c r="AS30" s="99">
        <f t="shared" si="1"/>
        <v>56.658000000000001</v>
      </c>
    </row>
    <row r="31" spans="2:45" ht="15.75" thickBot="1" x14ac:dyDescent="0.3">
      <c r="B31" s="50">
        <v>24</v>
      </c>
      <c r="C31" s="51">
        <v>24</v>
      </c>
      <c r="D31" s="52">
        <v>500</v>
      </c>
      <c r="E31" s="53"/>
      <c r="F31" s="54">
        <v>43.528686499999999</v>
      </c>
      <c r="G31" s="54">
        <v>43.528686499999999</v>
      </c>
      <c r="H31" s="54">
        <v>19.638809999999999</v>
      </c>
      <c r="I31" s="54">
        <v>180</v>
      </c>
      <c r="J31" s="55"/>
      <c r="K31" s="56">
        <v>0</v>
      </c>
      <c r="L31" s="54">
        <v>0.81781697273254395</v>
      </c>
      <c r="M31" s="54">
        <v>16.561</v>
      </c>
      <c r="N31" s="57"/>
      <c r="P31" s="50">
        <v>24</v>
      </c>
      <c r="Q31" s="51">
        <v>24</v>
      </c>
      <c r="R31" s="52">
        <v>500</v>
      </c>
      <c r="S31" s="53"/>
      <c r="T31" s="54">
        <v>43.496956433333303</v>
      </c>
      <c r="U31" s="54">
        <v>45.497847759345298</v>
      </c>
      <c r="V31" s="54">
        <v>21.426069999999999</v>
      </c>
      <c r="W31" s="54">
        <v>182.428</v>
      </c>
      <c r="X31" s="55"/>
      <c r="Y31" s="56">
        <f t="shared" si="0"/>
        <v>4.6000720282089423E-2</v>
      </c>
      <c r="Z31" s="54">
        <v>0.128849983215332</v>
      </c>
      <c r="AA31" s="54">
        <v>0.346000000000039</v>
      </c>
      <c r="AB31" s="57"/>
      <c r="AD31" s="50">
        <v>24</v>
      </c>
      <c r="AE31" s="51">
        <v>24</v>
      </c>
      <c r="AF31" s="54">
        <v>500</v>
      </c>
      <c r="AG31" s="53">
        <v>43.5082235333333</v>
      </c>
      <c r="AH31" s="54">
        <v>43.5082235333333</v>
      </c>
      <c r="AI31" s="54">
        <v>43.528686499999999</v>
      </c>
      <c r="AJ31" s="54">
        <v>50.856000000000002</v>
      </c>
      <c r="AK31" s="54">
        <v>20.4511</v>
      </c>
      <c r="AL31" s="54">
        <v>188.65600000000001</v>
      </c>
      <c r="AM31" s="56">
        <v>4.7032411357788201E-4</v>
      </c>
      <c r="AN31" s="56">
        <v>4.7032411357788201E-4</v>
      </c>
      <c r="AO31" s="54">
        <v>2.6951074600219699E-2</v>
      </c>
      <c r="AP31" s="54">
        <v>0</v>
      </c>
      <c r="AQ31" s="54">
        <v>38.238999999999898</v>
      </c>
      <c r="AR31" s="55">
        <v>29.0109999999999</v>
      </c>
      <c r="AS31" s="100">
        <f t="shared" si="1"/>
        <v>67.249999999999801</v>
      </c>
    </row>
    <row r="32" spans="2:45" x14ac:dyDescent="0.25">
      <c r="AA32" s="103">
        <f>+SUM(AA8:AA31)</f>
        <v>477.51700000000005</v>
      </c>
      <c r="AS32" s="103">
        <f>+SUM(AS8:AS31)</f>
        <v>1055.79</v>
      </c>
    </row>
    <row r="35" spans="2:58" ht="15.75" thickBot="1" x14ac:dyDescent="0.3"/>
    <row r="36" spans="2:58" ht="15.75" thickBot="1" x14ac:dyDescent="0.3">
      <c r="B36" s="144" t="s">
        <v>208</v>
      </c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6"/>
      <c r="R36" s="147" t="s">
        <v>216</v>
      </c>
      <c r="S36" s="148"/>
      <c r="T36" s="148"/>
      <c r="U36" s="148"/>
      <c r="V36" s="148"/>
      <c r="W36" s="148"/>
      <c r="X36" s="148"/>
      <c r="Y36" s="148"/>
      <c r="Z36" s="149"/>
      <c r="AC36" s="144" t="s">
        <v>208</v>
      </c>
      <c r="AD36" s="145"/>
      <c r="AE36" s="145"/>
      <c r="AF36" s="145"/>
      <c r="AG36" s="145"/>
      <c r="AH36" s="145"/>
      <c r="AI36" s="145"/>
      <c r="AJ36" s="145"/>
      <c r="AK36" s="145"/>
      <c r="AL36" s="145"/>
      <c r="AM36" s="145"/>
      <c r="AN36" s="145"/>
      <c r="AO36" s="145"/>
      <c r="AP36" s="146"/>
      <c r="AR36" s="144" t="s">
        <v>208</v>
      </c>
      <c r="AS36" s="145"/>
      <c r="AT36" s="145"/>
      <c r="AU36" s="145"/>
      <c r="AV36" s="145"/>
      <c r="AW36" s="145"/>
      <c r="AX36" s="145"/>
      <c r="AY36" s="145"/>
      <c r="AZ36" s="145"/>
      <c r="BA36" s="145"/>
      <c r="BB36" s="145"/>
      <c r="BC36" s="145"/>
      <c r="BD36" s="145"/>
      <c r="BE36" s="145"/>
      <c r="BF36" s="146"/>
    </row>
    <row r="37" spans="2:58" ht="15.75" thickBot="1" x14ac:dyDescent="0.3">
      <c r="F37" s="141" t="s">
        <v>209</v>
      </c>
      <c r="G37" s="142"/>
      <c r="H37" s="142"/>
      <c r="I37" s="143"/>
      <c r="J37" s="141" t="s">
        <v>205</v>
      </c>
      <c r="K37" s="142"/>
      <c r="L37" s="142"/>
      <c r="M37" s="142"/>
      <c r="N37" s="142"/>
      <c r="O37" s="143"/>
      <c r="U37" s="144" t="s">
        <v>219</v>
      </c>
      <c r="V37" s="146"/>
      <c r="W37" s="144" t="s">
        <v>207</v>
      </c>
      <c r="X37" s="145"/>
      <c r="Y37" s="145"/>
      <c r="Z37" s="146"/>
      <c r="AG37" s="141" t="s">
        <v>209</v>
      </c>
      <c r="AH37" s="142"/>
      <c r="AI37" s="142"/>
      <c r="AJ37" s="143"/>
      <c r="AK37" s="141" t="s">
        <v>205</v>
      </c>
      <c r="AL37" s="142"/>
      <c r="AM37" s="142"/>
      <c r="AN37" s="142"/>
      <c r="AO37" s="142"/>
      <c r="AP37" s="143"/>
      <c r="AV37" s="141" t="s">
        <v>209</v>
      </c>
      <c r="AW37" s="142"/>
      <c r="AX37" s="142"/>
      <c r="AY37" s="142"/>
      <c r="AZ37" s="143"/>
      <c r="BA37" s="142"/>
      <c r="BB37" s="142"/>
      <c r="BC37" s="142"/>
      <c r="BD37" s="142"/>
      <c r="BE37" s="142"/>
      <c r="BF37" s="143"/>
    </row>
    <row r="38" spans="2:58" ht="30.75" thickBot="1" x14ac:dyDescent="0.3">
      <c r="B38" s="30" t="s">
        <v>188</v>
      </c>
      <c r="C38" s="31" t="s">
        <v>189</v>
      </c>
      <c r="D38" s="31" t="s">
        <v>190</v>
      </c>
      <c r="E38" s="31" t="s">
        <v>206</v>
      </c>
      <c r="F38" s="68" t="s">
        <v>210</v>
      </c>
      <c r="G38" s="69" t="s">
        <v>211</v>
      </c>
      <c r="H38" s="68" t="s">
        <v>212</v>
      </c>
      <c r="I38" s="68" t="s">
        <v>207</v>
      </c>
      <c r="J38" s="68" t="s">
        <v>213</v>
      </c>
      <c r="K38" s="68" t="s">
        <v>214</v>
      </c>
      <c r="L38" s="69" t="s">
        <v>309</v>
      </c>
      <c r="M38" s="69" t="s">
        <v>310</v>
      </c>
      <c r="N38" s="81" t="s">
        <v>215</v>
      </c>
      <c r="O38" s="70" t="s">
        <v>207</v>
      </c>
      <c r="R38" s="30" t="s">
        <v>188</v>
      </c>
      <c r="S38" s="31" t="s">
        <v>189</v>
      </c>
      <c r="T38" s="31" t="s">
        <v>190</v>
      </c>
      <c r="U38" s="31" t="s">
        <v>217</v>
      </c>
      <c r="V38" s="31" t="s">
        <v>215</v>
      </c>
      <c r="W38" s="32" t="s">
        <v>213</v>
      </c>
      <c r="X38" s="32" t="s">
        <v>204</v>
      </c>
      <c r="Y38" s="31" t="s">
        <v>209</v>
      </c>
      <c r="Z38" s="33" t="s">
        <v>218</v>
      </c>
      <c r="AA38" s="82"/>
      <c r="AB38" s="82"/>
      <c r="AC38" s="92" t="s">
        <v>188</v>
      </c>
      <c r="AD38" s="31" t="s">
        <v>189</v>
      </c>
      <c r="AE38" s="31" t="s">
        <v>190</v>
      </c>
      <c r="AF38" s="31" t="s">
        <v>206</v>
      </c>
      <c r="AG38" s="68" t="s">
        <v>210</v>
      </c>
      <c r="AH38" s="69" t="s">
        <v>211</v>
      </c>
      <c r="AI38" s="68" t="s">
        <v>212</v>
      </c>
      <c r="AJ38" s="68" t="s">
        <v>207</v>
      </c>
      <c r="AK38" s="68" t="s">
        <v>213</v>
      </c>
      <c r="AL38" s="68" t="s">
        <v>214</v>
      </c>
      <c r="AM38" s="69" t="s">
        <v>309</v>
      </c>
      <c r="AN38" s="69" t="s">
        <v>310</v>
      </c>
      <c r="AO38" s="81" t="s">
        <v>215</v>
      </c>
      <c r="AP38" s="70" t="s">
        <v>207</v>
      </c>
      <c r="AR38" s="107" t="s">
        <v>188</v>
      </c>
      <c r="AS38" s="31" t="s">
        <v>189</v>
      </c>
      <c r="AT38" s="31" t="s">
        <v>190</v>
      </c>
      <c r="AU38" s="31" t="s">
        <v>206</v>
      </c>
      <c r="AV38" s="68" t="s">
        <v>210</v>
      </c>
      <c r="AW38" s="69" t="s">
        <v>211</v>
      </c>
      <c r="AX38" s="68" t="s">
        <v>212</v>
      </c>
      <c r="AY38" s="68" t="s">
        <v>369</v>
      </c>
      <c r="AZ38" s="68" t="s">
        <v>207</v>
      </c>
      <c r="BA38" s="68" t="s">
        <v>214</v>
      </c>
      <c r="BB38" s="69" t="s">
        <v>309</v>
      </c>
      <c r="BC38" s="69" t="s">
        <v>370</v>
      </c>
      <c r="BD38" s="81" t="s">
        <v>215</v>
      </c>
      <c r="BE38" s="68" t="s">
        <v>369</v>
      </c>
      <c r="BF38" s="70" t="s">
        <v>207</v>
      </c>
    </row>
    <row r="39" spans="2:58" x14ac:dyDescent="0.25">
      <c r="B39" s="34">
        <v>1</v>
      </c>
      <c r="C39" s="35">
        <v>10</v>
      </c>
      <c r="D39" s="36">
        <v>50</v>
      </c>
      <c r="E39" s="38">
        <v>10.21996</v>
      </c>
      <c r="F39" s="38">
        <v>10.21996</v>
      </c>
      <c r="G39" s="38">
        <v>10.270543820465701</v>
      </c>
      <c r="H39" s="71">
        <v>4.9495125681216275E-3</v>
      </c>
      <c r="I39" s="72">
        <v>2.4550000000000001</v>
      </c>
      <c r="J39" s="38">
        <v>10.21996</v>
      </c>
      <c r="K39" s="38">
        <v>10.21996</v>
      </c>
      <c r="L39" s="38">
        <v>10.21996</v>
      </c>
      <c r="M39" s="38">
        <v>37.813791999999999</v>
      </c>
      <c r="N39" s="71">
        <v>0</v>
      </c>
      <c r="O39" s="72">
        <v>17.487000000000002</v>
      </c>
      <c r="R39" s="34">
        <v>1</v>
      </c>
      <c r="S39" s="35">
        <v>10</v>
      </c>
      <c r="T39" s="36">
        <v>50</v>
      </c>
      <c r="U39" s="77">
        <v>0</v>
      </c>
      <c r="V39" s="71">
        <v>0</v>
      </c>
      <c r="W39" s="72">
        <v>14.522</v>
      </c>
      <c r="X39" s="72">
        <v>2.9649999999999999</v>
      </c>
      <c r="Y39" s="72">
        <v>0</v>
      </c>
      <c r="Z39" s="72">
        <v>17.487000000000002</v>
      </c>
      <c r="AA39" s="83"/>
      <c r="AB39" s="83"/>
      <c r="AC39" s="34">
        <v>1</v>
      </c>
      <c r="AD39" s="35">
        <v>10</v>
      </c>
      <c r="AE39" s="36">
        <v>50</v>
      </c>
      <c r="AF39" s="38">
        <v>10.21996</v>
      </c>
      <c r="AG39" s="38">
        <v>10.21996</v>
      </c>
      <c r="AH39" s="38">
        <v>10.270543820465701</v>
      </c>
      <c r="AI39" s="71">
        <v>4.9495125681216275E-3</v>
      </c>
      <c r="AJ39" s="72">
        <v>2.4550000000000001</v>
      </c>
      <c r="AK39" s="38">
        <v>10.21996</v>
      </c>
      <c r="AL39" s="38">
        <v>10.21996</v>
      </c>
      <c r="AM39" s="38">
        <v>10.21996</v>
      </c>
      <c r="AN39" s="38">
        <v>37.813791999999999</v>
      </c>
      <c r="AO39" s="71">
        <v>0</v>
      </c>
      <c r="AP39" s="72">
        <v>17.487000000000002</v>
      </c>
      <c r="AR39" s="34">
        <v>1</v>
      </c>
      <c r="AS39" s="35">
        <v>15</v>
      </c>
      <c r="AT39" s="36">
        <v>200</v>
      </c>
      <c r="AU39" s="38">
        <v>35.291777866666699</v>
      </c>
      <c r="AV39" s="38">
        <v>35.291777866666699</v>
      </c>
      <c r="AW39" s="38">
        <v>36.2783590933333</v>
      </c>
      <c r="AX39" s="71">
        <v>2.7954987997315748E-2</v>
      </c>
      <c r="AY39" s="71">
        <f>+(AU39-AV39)/AV39</f>
        <v>0</v>
      </c>
      <c r="AZ39" s="72">
        <v>21.373000000000001</v>
      </c>
      <c r="BA39" s="38">
        <v>35.291777866666699</v>
      </c>
      <c r="BB39" s="38">
        <v>37.2262570243902</v>
      </c>
      <c r="BC39" s="38">
        <v>36.2653301333333</v>
      </c>
      <c r="BD39" s="71">
        <v>2.7585809656424001E-2</v>
      </c>
      <c r="BE39" s="71">
        <f>+(AU39-BA39)/AU39</f>
        <v>0</v>
      </c>
      <c r="BF39" s="109">
        <v>39.878</v>
      </c>
    </row>
    <row r="40" spans="2:58" x14ac:dyDescent="0.25">
      <c r="B40" s="42">
        <v>2</v>
      </c>
      <c r="C40" s="43">
        <v>10</v>
      </c>
      <c r="D40" s="44">
        <v>100</v>
      </c>
      <c r="E40" s="46">
        <v>18.240498800000001</v>
      </c>
      <c r="F40" s="46">
        <v>18.240498800000001</v>
      </c>
      <c r="G40" s="46">
        <v>18.240498800000001</v>
      </c>
      <c r="H40" s="73">
        <v>0</v>
      </c>
      <c r="I40" s="74">
        <v>5.6349999999999998</v>
      </c>
      <c r="J40" s="46">
        <v>18.240498800000001</v>
      </c>
      <c r="K40" s="46">
        <v>18.240498800000001</v>
      </c>
      <c r="L40" s="46">
        <v>18.240498800000001</v>
      </c>
      <c r="M40" s="46">
        <v>38</v>
      </c>
      <c r="N40" s="73">
        <v>0</v>
      </c>
      <c r="O40" s="74">
        <v>19.128</v>
      </c>
      <c r="R40" s="42">
        <v>2</v>
      </c>
      <c r="S40" s="43">
        <v>10</v>
      </c>
      <c r="T40" s="44">
        <v>100</v>
      </c>
      <c r="U40" s="79">
        <v>0</v>
      </c>
      <c r="V40" s="73">
        <v>0</v>
      </c>
      <c r="W40" s="74">
        <v>15.406000000000001</v>
      </c>
      <c r="X40" s="74">
        <v>3.722</v>
      </c>
      <c r="Y40" s="74">
        <v>0</v>
      </c>
      <c r="Z40" s="74">
        <v>19.128</v>
      </c>
      <c r="AA40" s="83"/>
      <c r="AB40" s="83"/>
      <c r="AC40" s="42">
        <v>2</v>
      </c>
      <c r="AD40" s="43">
        <v>10</v>
      </c>
      <c r="AE40" s="44">
        <v>100</v>
      </c>
      <c r="AF40" s="46">
        <v>18.240498800000001</v>
      </c>
      <c r="AG40" s="46">
        <v>18.240498800000001</v>
      </c>
      <c r="AH40" s="46">
        <v>18.240498800000001</v>
      </c>
      <c r="AI40" s="73">
        <v>0</v>
      </c>
      <c r="AJ40" s="74">
        <v>5.6349999999999998</v>
      </c>
      <c r="AK40" s="46">
        <v>18.240498800000001</v>
      </c>
      <c r="AL40" s="46">
        <v>18.240498800000001</v>
      </c>
      <c r="AM40" s="46">
        <v>18.240498800000001</v>
      </c>
      <c r="AN40" s="46">
        <v>38</v>
      </c>
      <c r="AO40" s="73">
        <v>0</v>
      </c>
      <c r="AP40" s="74">
        <v>19.128</v>
      </c>
      <c r="AR40" s="42">
        <v>2</v>
      </c>
      <c r="AS40" s="43">
        <v>15</v>
      </c>
      <c r="AT40" s="44">
        <v>300</v>
      </c>
      <c r="AU40" s="46">
        <v>37.329435466666702</v>
      </c>
      <c r="AV40" s="46">
        <v>37.326211466666699</v>
      </c>
      <c r="AW40" s="46">
        <v>37.469122983900299</v>
      </c>
      <c r="AX40" s="73">
        <v>3.8287174513069329E-3</v>
      </c>
      <c r="AY40" s="73">
        <f t="shared" ref="AY40:AY50" si="2">+(AU40-AV40)/AV40</f>
        <v>8.6373619859120176E-5</v>
      </c>
      <c r="AZ40" s="74">
        <v>10.000999999999999</v>
      </c>
      <c r="BA40" s="46">
        <v>37.328970400000003</v>
      </c>
      <c r="BB40" s="46">
        <v>37.350838016260198</v>
      </c>
      <c r="BC40" s="46" t="s">
        <v>371</v>
      </c>
      <c r="BD40" s="73">
        <v>5.8580818130914104E-4</v>
      </c>
      <c r="BE40" s="73">
        <f t="shared" ref="BE40:BE50" si="3">+(AU40-BA40)/AU40</f>
        <v>1.2458443608510201E-5</v>
      </c>
      <c r="BF40" s="110">
        <v>38.39699999999997</v>
      </c>
    </row>
    <row r="41" spans="2:58" x14ac:dyDescent="0.25">
      <c r="B41" s="42">
        <v>3</v>
      </c>
      <c r="C41" s="43">
        <v>10</v>
      </c>
      <c r="D41" s="44">
        <v>200</v>
      </c>
      <c r="E41" s="46">
        <v>21.378174000000001</v>
      </c>
      <c r="F41" s="46">
        <v>21.378174000000001</v>
      </c>
      <c r="G41" s="46">
        <v>21.378174000000001</v>
      </c>
      <c r="H41" s="73">
        <v>0</v>
      </c>
      <c r="I41" s="74">
        <v>5.4160000000000004</v>
      </c>
      <c r="J41" s="46">
        <v>21.378174000000001</v>
      </c>
      <c r="K41" s="46">
        <v>21.378174000000001</v>
      </c>
      <c r="L41" s="46">
        <v>21.378174000000001</v>
      </c>
      <c r="M41" s="46">
        <v>38</v>
      </c>
      <c r="N41" s="73">
        <v>0</v>
      </c>
      <c r="O41" s="74">
        <v>20.433</v>
      </c>
      <c r="R41" s="42">
        <v>3</v>
      </c>
      <c r="S41" s="43">
        <v>10</v>
      </c>
      <c r="T41" s="44">
        <v>200</v>
      </c>
      <c r="U41" s="79">
        <v>0</v>
      </c>
      <c r="V41" s="73">
        <v>0</v>
      </c>
      <c r="W41" s="74">
        <v>15.962</v>
      </c>
      <c r="X41" s="74">
        <v>4.4710000000000001</v>
      </c>
      <c r="Y41" s="74">
        <v>0</v>
      </c>
      <c r="Z41" s="74">
        <v>20.433</v>
      </c>
      <c r="AA41" s="83"/>
      <c r="AB41" s="83"/>
      <c r="AC41" s="42">
        <v>3</v>
      </c>
      <c r="AD41" s="43">
        <v>10</v>
      </c>
      <c r="AE41" s="44">
        <v>200</v>
      </c>
      <c r="AF41" s="46">
        <v>21.378174000000001</v>
      </c>
      <c r="AG41" s="46">
        <v>21.378174000000001</v>
      </c>
      <c r="AH41" s="46">
        <v>21.378174000000001</v>
      </c>
      <c r="AI41" s="73">
        <v>0</v>
      </c>
      <c r="AJ41" s="74">
        <v>5.4160000000000004</v>
      </c>
      <c r="AK41" s="46">
        <v>21.378174000000001</v>
      </c>
      <c r="AL41" s="46">
        <v>21.378174000000001</v>
      </c>
      <c r="AM41" s="46">
        <v>21.378174000000001</v>
      </c>
      <c r="AN41" s="46">
        <v>38</v>
      </c>
      <c r="AO41" s="73">
        <v>0</v>
      </c>
      <c r="AP41" s="74">
        <v>20.433</v>
      </c>
      <c r="AR41" s="42">
        <v>3</v>
      </c>
      <c r="AS41" s="43">
        <v>15</v>
      </c>
      <c r="AT41" s="44">
        <v>400</v>
      </c>
      <c r="AU41" s="46">
        <v>37.397080133333297</v>
      </c>
      <c r="AV41" s="46">
        <v>37.396732066666701</v>
      </c>
      <c r="AW41" s="46">
        <v>37.4378399418665</v>
      </c>
      <c r="AX41" s="73">
        <v>1.0992370971483971E-3</v>
      </c>
      <c r="AY41" s="73">
        <f t="shared" si="2"/>
        <v>9.3074086253308505E-6</v>
      </c>
      <c r="AZ41" s="74">
        <v>8.1880000000000006</v>
      </c>
      <c r="BA41" s="46">
        <v>37.396732066666701</v>
      </c>
      <c r="BB41" s="46">
        <v>37.413128512195101</v>
      </c>
      <c r="BC41" s="46">
        <v>37.4383852525172</v>
      </c>
      <c r="BD41" s="73">
        <v>4.38445944935171E-4</v>
      </c>
      <c r="BE41" s="73">
        <f t="shared" si="3"/>
        <v>9.3073219982818055E-6</v>
      </c>
      <c r="BF41" s="110">
        <v>51.291999999999959</v>
      </c>
    </row>
    <row r="42" spans="2:58" ht="15.75" thickBot="1" x14ac:dyDescent="0.3">
      <c r="B42" s="42">
        <v>4</v>
      </c>
      <c r="C42" s="43">
        <v>10</v>
      </c>
      <c r="D42" s="44">
        <v>300</v>
      </c>
      <c r="E42" s="46">
        <v>21.452173999999999</v>
      </c>
      <c r="F42" s="46">
        <v>21.452173999999999</v>
      </c>
      <c r="G42" s="46">
        <v>22.476612800000002</v>
      </c>
      <c r="H42" s="73">
        <v>4.7754544597671186E-2</v>
      </c>
      <c r="I42" s="74">
        <v>5.4219999999999997</v>
      </c>
      <c r="J42" s="46">
        <v>21.452173999999999</v>
      </c>
      <c r="K42" s="46">
        <v>21.452173999999999</v>
      </c>
      <c r="L42" s="46">
        <v>21.452173999999999</v>
      </c>
      <c r="M42" s="46">
        <v>38</v>
      </c>
      <c r="N42" s="73">
        <v>0</v>
      </c>
      <c r="O42" s="74">
        <v>20.361000000000001</v>
      </c>
      <c r="R42" s="42">
        <v>4</v>
      </c>
      <c r="S42" s="43">
        <v>10</v>
      </c>
      <c r="T42" s="44">
        <v>300</v>
      </c>
      <c r="U42" s="79">
        <v>0</v>
      </c>
      <c r="V42" s="73">
        <v>0</v>
      </c>
      <c r="W42" s="74">
        <v>15.922000000000001</v>
      </c>
      <c r="X42" s="74">
        <v>4.4390000000000001</v>
      </c>
      <c r="Y42" s="74">
        <v>0</v>
      </c>
      <c r="Z42" s="74">
        <v>20.361000000000001</v>
      </c>
      <c r="AA42" s="83"/>
      <c r="AB42" s="83"/>
      <c r="AC42" s="42"/>
      <c r="AD42" s="43"/>
      <c r="AE42" s="44"/>
      <c r="AF42" s="46"/>
      <c r="AG42" s="46"/>
      <c r="AH42" s="46"/>
      <c r="AI42" s="73"/>
      <c r="AJ42" s="74"/>
      <c r="AK42" s="46"/>
      <c r="AL42" s="46"/>
      <c r="AM42" s="46"/>
      <c r="AN42" s="46"/>
      <c r="AO42" s="73"/>
      <c r="AP42" s="74"/>
      <c r="AR42" s="42">
        <v>4</v>
      </c>
      <c r="AS42" s="51">
        <v>15</v>
      </c>
      <c r="AT42" s="52">
        <v>500</v>
      </c>
      <c r="AU42" s="54">
        <v>37.437666933333297</v>
      </c>
      <c r="AV42" s="54">
        <v>37.437666933333297</v>
      </c>
      <c r="AW42" s="54">
        <v>37.476131334559803</v>
      </c>
      <c r="AX42" s="75">
        <v>1.0274251676794038E-3</v>
      </c>
      <c r="AY42" s="73">
        <f t="shared" si="2"/>
        <v>0</v>
      </c>
      <c r="AZ42" s="76">
        <v>7.9029999999999996</v>
      </c>
      <c r="BA42" s="54">
        <v>37.437666933333297</v>
      </c>
      <c r="BB42" s="54">
        <v>37.450502809756102</v>
      </c>
      <c r="BC42" s="54" t="s">
        <v>371</v>
      </c>
      <c r="BD42" s="75">
        <v>3.4285994492178301E-4</v>
      </c>
      <c r="BE42" s="73">
        <f t="shared" si="3"/>
        <v>0</v>
      </c>
      <c r="BF42" s="111">
        <v>45.39</v>
      </c>
    </row>
    <row r="43" spans="2:58" x14ac:dyDescent="0.25">
      <c r="B43" s="42">
        <v>5</v>
      </c>
      <c r="C43" s="43">
        <v>10</v>
      </c>
      <c r="D43" s="44">
        <v>400</v>
      </c>
      <c r="E43" s="46">
        <v>21.489173999999998</v>
      </c>
      <c r="F43" s="46">
        <v>21.489173999999998</v>
      </c>
      <c r="G43" s="46">
        <v>21.489173999999998</v>
      </c>
      <c r="H43" s="73">
        <v>0</v>
      </c>
      <c r="I43" s="74">
        <v>3.613</v>
      </c>
      <c r="J43" s="46">
        <v>21.489173999999998</v>
      </c>
      <c r="K43" s="46">
        <v>21.489173999999998</v>
      </c>
      <c r="L43" s="46">
        <v>21.489173999999998</v>
      </c>
      <c r="M43" s="46">
        <v>38</v>
      </c>
      <c r="N43" s="73">
        <v>0</v>
      </c>
      <c r="O43" s="74">
        <v>20.132000000000001</v>
      </c>
      <c r="R43" s="42">
        <v>5</v>
      </c>
      <c r="S43" s="43">
        <v>10</v>
      </c>
      <c r="T43" s="44">
        <v>400</v>
      </c>
      <c r="U43" s="79">
        <v>0</v>
      </c>
      <c r="V43" s="73">
        <v>0</v>
      </c>
      <c r="W43" s="74">
        <v>16.018000000000001</v>
      </c>
      <c r="X43" s="74">
        <v>4.1139999999999999</v>
      </c>
      <c r="Y43" s="74">
        <v>0</v>
      </c>
      <c r="Z43" s="74">
        <v>20.132000000000001</v>
      </c>
      <c r="AA43" s="83"/>
      <c r="AB43" s="83"/>
      <c r="AC43" s="42"/>
      <c r="AD43" s="43"/>
      <c r="AE43" s="44"/>
      <c r="AF43" s="46"/>
      <c r="AG43" s="46"/>
      <c r="AH43" s="46"/>
      <c r="AI43" s="73"/>
      <c r="AJ43" s="74"/>
      <c r="AK43" s="46"/>
      <c r="AL43" s="46"/>
      <c r="AM43" s="46"/>
      <c r="AN43" s="46"/>
      <c r="AO43" s="73"/>
      <c r="AP43" s="74"/>
      <c r="AR43" s="42">
        <v>5</v>
      </c>
      <c r="AS43" s="64">
        <v>20</v>
      </c>
      <c r="AT43" s="65">
        <v>200</v>
      </c>
      <c r="AU43" s="45">
        <v>43.2472238</v>
      </c>
      <c r="AV43" s="45">
        <v>42.264476199999997</v>
      </c>
      <c r="AW43" s="45">
        <v>43.728588477551099</v>
      </c>
      <c r="AX43" s="79">
        <v>3.4641675685811585E-2</v>
      </c>
      <c r="AY43" s="73">
        <f t="shared" si="2"/>
        <v>2.3252331233197761E-2</v>
      </c>
      <c r="AZ43" s="80">
        <v>7.4419999999999904</v>
      </c>
      <c r="BA43" s="45">
        <v>42.272595600000002</v>
      </c>
      <c r="BB43" s="45">
        <v>43.2472238</v>
      </c>
      <c r="BC43" s="45" t="s">
        <v>371</v>
      </c>
      <c r="BD43" s="79">
        <v>2.3055792675290499E-2</v>
      </c>
      <c r="BE43" s="73">
        <f t="shared" si="3"/>
        <v>2.2536202659094107E-2</v>
      </c>
      <c r="BF43" s="112">
        <v>47.804000000000002</v>
      </c>
    </row>
    <row r="44" spans="2:58" ht="15.75" thickBot="1" x14ac:dyDescent="0.3">
      <c r="B44" s="50">
        <v>6</v>
      </c>
      <c r="C44" s="51">
        <v>10</v>
      </c>
      <c r="D44" s="52">
        <v>500</v>
      </c>
      <c r="E44" s="54">
        <v>21.511374</v>
      </c>
      <c r="F44" s="54">
        <v>21.511374</v>
      </c>
      <c r="G44" s="54">
        <v>22.574241870807501</v>
      </c>
      <c r="H44" s="75">
        <v>4.9409576106458908E-2</v>
      </c>
      <c r="I44" s="76">
        <v>3.871</v>
      </c>
      <c r="J44" s="54">
        <v>21.511374</v>
      </c>
      <c r="K44" s="54">
        <v>21.511374</v>
      </c>
      <c r="L44" s="54">
        <v>21.511374</v>
      </c>
      <c r="M44" s="54">
        <v>38</v>
      </c>
      <c r="N44" s="75">
        <v>0</v>
      </c>
      <c r="O44" s="76">
        <v>20.656000000000009</v>
      </c>
      <c r="R44" s="50">
        <v>6</v>
      </c>
      <c r="S44" s="51">
        <v>10</v>
      </c>
      <c r="T44" s="52">
        <v>500</v>
      </c>
      <c r="U44" s="102">
        <v>0</v>
      </c>
      <c r="V44" s="75">
        <v>0</v>
      </c>
      <c r="W44" s="76">
        <v>15.994</v>
      </c>
      <c r="X44" s="76">
        <v>4.6620000000000097</v>
      </c>
      <c r="Y44" s="76">
        <v>0</v>
      </c>
      <c r="Z44" s="76">
        <v>20.656000000000009</v>
      </c>
      <c r="AA44" s="83"/>
      <c r="AB44" s="83"/>
      <c r="AC44" s="50"/>
      <c r="AD44" s="51"/>
      <c r="AE44" s="52"/>
      <c r="AF44" s="54"/>
      <c r="AG44" s="54"/>
      <c r="AH44" s="54"/>
      <c r="AI44" s="75"/>
      <c r="AJ44" s="76"/>
      <c r="AK44" s="54"/>
      <c r="AL44" s="54"/>
      <c r="AM44" s="54"/>
      <c r="AN44" s="54"/>
      <c r="AO44" s="75"/>
      <c r="AP44" s="76"/>
      <c r="AR44" s="42">
        <v>6</v>
      </c>
      <c r="AS44" s="64">
        <v>20</v>
      </c>
      <c r="AT44" s="65">
        <v>300</v>
      </c>
      <c r="AU44" s="45">
        <v>43.367223799999998</v>
      </c>
      <c r="AV44" s="45">
        <v>41.3855638</v>
      </c>
      <c r="AW44" s="45">
        <v>43.395133139469202</v>
      </c>
      <c r="AX44" s="79">
        <v>4.8557254147379818E-2</v>
      </c>
      <c r="AY44" s="73">
        <f t="shared" si="2"/>
        <v>4.7882880358391978E-2</v>
      </c>
      <c r="AZ44" s="80">
        <v>10.507999999999999</v>
      </c>
      <c r="BA44" s="45">
        <v>42.3830928</v>
      </c>
      <c r="BB44" s="45">
        <v>43.367223799999998</v>
      </c>
      <c r="BC44" s="45" t="s">
        <v>371</v>
      </c>
      <c r="BD44" s="79">
        <v>2.3219895835445099E-2</v>
      </c>
      <c r="BE44" s="73">
        <f t="shared" si="3"/>
        <v>2.2692967494036313E-2</v>
      </c>
      <c r="BF44" s="112">
        <v>45.428000000000189</v>
      </c>
    </row>
    <row r="45" spans="2:58" x14ac:dyDescent="0.25">
      <c r="B45" s="34">
        <v>7</v>
      </c>
      <c r="C45" s="35">
        <v>15</v>
      </c>
      <c r="D45" s="36">
        <v>50</v>
      </c>
      <c r="E45" s="38">
        <v>13.322475733333301</v>
      </c>
      <c r="F45" s="38">
        <v>13.322475733333301</v>
      </c>
      <c r="G45" s="38">
        <v>13.924361202963</v>
      </c>
      <c r="H45" s="71">
        <v>4.5178199733834849E-2</v>
      </c>
      <c r="I45" s="72">
        <v>5.4260000000000002</v>
      </c>
      <c r="J45" s="38">
        <v>13.322475733333301</v>
      </c>
      <c r="K45" s="38">
        <v>13.322475733333301</v>
      </c>
      <c r="L45" s="38">
        <v>13.322475733333301</v>
      </c>
      <c r="M45" s="38">
        <v>44</v>
      </c>
      <c r="N45" s="71">
        <v>0</v>
      </c>
      <c r="O45" s="72">
        <v>22.518000000000008</v>
      </c>
      <c r="R45" s="34">
        <v>7</v>
      </c>
      <c r="S45" s="35">
        <v>15</v>
      </c>
      <c r="T45" s="36">
        <v>50</v>
      </c>
      <c r="U45" s="79">
        <v>0</v>
      </c>
      <c r="V45" s="71">
        <v>0</v>
      </c>
      <c r="W45" s="72">
        <v>17.135999999999999</v>
      </c>
      <c r="X45" s="72">
        <v>5.3820000000000103</v>
      </c>
      <c r="Y45" s="72">
        <v>0</v>
      </c>
      <c r="Z45" s="72">
        <v>22.518000000000008</v>
      </c>
      <c r="AA45" s="83"/>
      <c r="AB45" s="83"/>
      <c r="AC45" s="34">
        <v>7</v>
      </c>
      <c r="AD45" s="35">
        <v>15</v>
      </c>
      <c r="AE45" s="36">
        <v>50</v>
      </c>
      <c r="AF45" s="38">
        <v>13.322475733333301</v>
      </c>
      <c r="AG45" s="38">
        <v>13.322475733333301</v>
      </c>
      <c r="AH45" s="38">
        <v>13.924361202963</v>
      </c>
      <c r="AI45" s="71">
        <v>4.5178199733834849E-2</v>
      </c>
      <c r="AJ45" s="72">
        <v>5.4260000000000002</v>
      </c>
      <c r="AK45" s="38">
        <v>13.322475733333301</v>
      </c>
      <c r="AL45" s="38">
        <v>13.322475733333301</v>
      </c>
      <c r="AM45" s="38">
        <v>13.322475733333301</v>
      </c>
      <c r="AN45" s="38">
        <v>44</v>
      </c>
      <c r="AO45" s="71">
        <v>0</v>
      </c>
      <c r="AP45" s="72">
        <v>22.518000000000008</v>
      </c>
      <c r="AR45" s="42">
        <v>7</v>
      </c>
      <c r="AS45" s="43">
        <v>20</v>
      </c>
      <c r="AT45" s="44">
        <v>400</v>
      </c>
      <c r="AU45" s="46">
        <v>43.4272238</v>
      </c>
      <c r="AV45" s="46">
        <v>42.3601752</v>
      </c>
      <c r="AW45" s="46">
        <v>43.470860978876999</v>
      </c>
      <c r="AX45" s="73">
        <v>2.6220046863191411E-2</v>
      </c>
      <c r="AY45" s="73">
        <f t="shared" si="2"/>
        <v>2.5189900536577565E-2</v>
      </c>
      <c r="AZ45" s="74">
        <v>8.9280000000000204</v>
      </c>
      <c r="BA45" s="46">
        <v>42.453114200000002</v>
      </c>
      <c r="BB45" s="46">
        <v>43.4272238</v>
      </c>
      <c r="BC45" s="46" t="s">
        <v>371</v>
      </c>
      <c r="BD45" s="73">
        <v>2.2945539293322499E-2</v>
      </c>
      <c r="BE45" s="73">
        <f t="shared" si="3"/>
        <v>2.24308513131341E-2</v>
      </c>
      <c r="BF45" s="110">
        <v>50.582000000000001</v>
      </c>
    </row>
    <row r="46" spans="2:58" ht="15.75" thickBot="1" x14ac:dyDescent="0.3">
      <c r="B46" s="42">
        <v>8</v>
      </c>
      <c r="C46" s="43">
        <v>15</v>
      </c>
      <c r="D46" s="44">
        <v>100</v>
      </c>
      <c r="E46" s="46">
        <v>25.228091466666701</v>
      </c>
      <c r="F46" s="46">
        <v>25.228062133333299</v>
      </c>
      <c r="G46" s="46">
        <v>26.181949335435</v>
      </c>
      <c r="H46" s="73">
        <v>3.7810561788705517E-2</v>
      </c>
      <c r="I46" s="74">
        <v>13.513999999999999</v>
      </c>
      <c r="J46" s="46">
        <v>25.228091466666701</v>
      </c>
      <c r="K46" s="46">
        <v>25.228091466666701</v>
      </c>
      <c r="L46" s="46">
        <v>25.228091466666701</v>
      </c>
      <c r="M46" s="46">
        <v>44</v>
      </c>
      <c r="N46" s="73">
        <v>0</v>
      </c>
      <c r="O46" s="74">
        <v>34.207000000000008</v>
      </c>
      <c r="R46" s="42">
        <v>8</v>
      </c>
      <c r="S46" s="43">
        <v>15</v>
      </c>
      <c r="T46" s="44">
        <v>100</v>
      </c>
      <c r="U46" s="79">
        <v>0</v>
      </c>
      <c r="V46" s="73">
        <v>0</v>
      </c>
      <c r="W46" s="74">
        <v>25.126999999999999</v>
      </c>
      <c r="X46" s="74">
        <v>9.0800000000000107</v>
      </c>
      <c r="Y46" s="74">
        <v>0</v>
      </c>
      <c r="Z46" s="74">
        <v>34.207000000000008</v>
      </c>
      <c r="AA46" s="83"/>
      <c r="AB46" s="83"/>
      <c r="AC46" s="42">
        <v>8</v>
      </c>
      <c r="AD46" s="43">
        <v>15</v>
      </c>
      <c r="AE46" s="44">
        <v>100</v>
      </c>
      <c r="AF46" s="46">
        <v>25.228091466666701</v>
      </c>
      <c r="AG46" s="46">
        <v>25.228062133333299</v>
      </c>
      <c r="AH46" s="46">
        <v>26.181949335435</v>
      </c>
      <c r="AI46" s="73">
        <v>3.7810561788705517E-2</v>
      </c>
      <c r="AJ46" s="74">
        <v>13.513999999999999</v>
      </c>
      <c r="AK46" s="46">
        <v>25.228091466666701</v>
      </c>
      <c r="AL46" s="46">
        <v>25.228091466666701</v>
      </c>
      <c r="AM46" s="46">
        <v>25.228091466666701</v>
      </c>
      <c r="AN46" s="46">
        <v>44</v>
      </c>
      <c r="AO46" s="73">
        <v>0</v>
      </c>
      <c r="AP46" s="74">
        <v>34.207000000000008</v>
      </c>
      <c r="AR46" s="42">
        <v>8</v>
      </c>
      <c r="AS46" s="51">
        <v>20</v>
      </c>
      <c r="AT46" s="52">
        <v>500</v>
      </c>
      <c r="AU46" s="54">
        <v>43.463223800000002</v>
      </c>
      <c r="AV46" s="54">
        <v>42.489115169227297</v>
      </c>
      <c r="AW46" s="54">
        <v>44.374293669338002</v>
      </c>
      <c r="AX46" s="75">
        <v>4.4368504559399329E-2</v>
      </c>
      <c r="AY46" s="73">
        <f t="shared" si="2"/>
        <v>2.2926074758040663E-2</v>
      </c>
      <c r="AZ46" s="76">
        <v>11.816000000000001</v>
      </c>
      <c r="BA46" s="54">
        <v>42.489114200000003</v>
      </c>
      <c r="BB46" s="54">
        <v>43.463223800000002</v>
      </c>
      <c r="BC46" s="54" t="s">
        <v>371</v>
      </c>
      <c r="BD46" s="75">
        <v>2.29260980922028E-2</v>
      </c>
      <c r="BE46" s="73">
        <f t="shared" si="3"/>
        <v>2.2412272142592386E-2</v>
      </c>
      <c r="BF46" s="111">
        <v>51.316000000000102</v>
      </c>
    </row>
    <row r="47" spans="2:58" x14ac:dyDescent="0.25">
      <c r="B47" s="42">
        <v>9</v>
      </c>
      <c r="C47" s="43">
        <v>15</v>
      </c>
      <c r="D47" s="44">
        <v>200</v>
      </c>
      <c r="E47" s="46">
        <v>35.291777866666699</v>
      </c>
      <c r="F47" s="46">
        <v>35.291777866666699</v>
      </c>
      <c r="G47" s="46">
        <v>36.2783590933333</v>
      </c>
      <c r="H47" s="73">
        <v>2.7954987997315748E-2</v>
      </c>
      <c r="I47" s="74">
        <v>21.373000000000001</v>
      </c>
      <c r="J47" s="46">
        <v>35.290490666666699</v>
      </c>
      <c r="K47" s="46">
        <v>35.291777866666699</v>
      </c>
      <c r="L47" s="46">
        <v>37.2262570243902</v>
      </c>
      <c r="M47" s="46">
        <v>36.2653301333333</v>
      </c>
      <c r="N47" s="73">
        <v>2.7585809656424001E-2</v>
      </c>
      <c r="O47" s="74">
        <v>39.878</v>
      </c>
      <c r="R47" s="42">
        <v>9</v>
      </c>
      <c r="S47" s="43">
        <v>15</v>
      </c>
      <c r="T47" s="44">
        <v>200</v>
      </c>
      <c r="U47" s="79">
        <v>2.7623290247631601E-2</v>
      </c>
      <c r="V47" s="73">
        <v>2.7585809656424001E-2</v>
      </c>
      <c r="W47" s="74">
        <v>29.664000000000001</v>
      </c>
      <c r="X47" s="74">
        <v>10.214</v>
      </c>
      <c r="Y47" s="74">
        <v>0</v>
      </c>
      <c r="Z47" s="74">
        <v>39.878</v>
      </c>
      <c r="AA47" s="83"/>
      <c r="AB47" s="83"/>
      <c r="AC47" s="42">
        <v>9</v>
      </c>
      <c r="AD47" s="43">
        <v>15</v>
      </c>
      <c r="AE47" s="44">
        <v>200</v>
      </c>
      <c r="AF47" s="46">
        <v>35.291777866666699</v>
      </c>
      <c r="AG47" s="46">
        <v>35.291777866666699</v>
      </c>
      <c r="AH47" s="46">
        <v>36.2783590933333</v>
      </c>
      <c r="AI47" s="73">
        <v>2.7954987997315748E-2</v>
      </c>
      <c r="AJ47" s="74">
        <v>21.373000000000001</v>
      </c>
      <c r="AK47" s="46">
        <v>35.290490666666699</v>
      </c>
      <c r="AL47" s="46">
        <v>35.291777866666699</v>
      </c>
      <c r="AM47" s="46">
        <v>37.2262570243902</v>
      </c>
      <c r="AN47" s="46">
        <v>36.2653301333333</v>
      </c>
      <c r="AO47" s="73">
        <v>2.7585809656424001E-2</v>
      </c>
      <c r="AP47" s="74">
        <v>39.878</v>
      </c>
      <c r="AR47" s="42">
        <v>9</v>
      </c>
      <c r="AS47" s="43">
        <v>24</v>
      </c>
      <c r="AT47" s="44">
        <v>200</v>
      </c>
      <c r="AU47" s="46">
        <v>43.312686499999998</v>
      </c>
      <c r="AV47" s="46">
        <v>43.284375333333301</v>
      </c>
      <c r="AW47" s="46">
        <v>45.241649500000001</v>
      </c>
      <c r="AX47" s="73">
        <v>4.5218953758572621E-2</v>
      </c>
      <c r="AY47" s="73">
        <f t="shared" si="2"/>
        <v>6.5407358772472406E-4</v>
      </c>
      <c r="AZ47" s="74">
        <v>6.5110000000000197</v>
      </c>
      <c r="BA47" s="46">
        <v>43.290234666666699</v>
      </c>
      <c r="BB47" s="46">
        <v>43.312686499999998</v>
      </c>
      <c r="BC47" s="46" t="s">
        <v>371</v>
      </c>
      <c r="BD47" s="73">
        <v>5.1863505721801303E-4</v>
      </c>
      <c r="BE47" s="73">
        <f t="shared" si="3"/>
        <v>5.1836621432613001E-4</v>
      </c>
      <c r="BF47" s="110">
        <v>75.377000000000095</v>
      </c>
    </row>
    <row r="48" spans="2:58" x14ac:dyDescent="0.25">
      <c r="B48" s="42">
        <v>10</v>
      </c>
      <c r="C48" s="43">
        <v>15</v>
      </c>
      <c r="D48" s="44">
        <v>300</v>
      </c>
      <c r="E48" s="46">
        <v>37.329435466666702</v>
      </c>
      <c r="F48" s="46">
        <v>37.326211466666699</v>
      </c>
      <c r="G48" s="46">
        <v>37.469122983900299</v>
      </c>
      <c r="H48" s="73">
        <v>3.8287174513069329E-3</v>
      </c>
      <c r="I48" s="74">
        <v>10.000999999999999</v>
      </c>
      <c r="J48" s="46">
        <v>37.328970400000003</v>
      </c>
      <c r="K48" s="46">
        <v>37.328970400000003</v>
      </c>
      <c r="L48" s="46">
        <v>37.350838016260198</v>
      </c>
      <c r="M48" s="46">
        <v>37.381838354439203</v>
      </c>
      <c r="N48" s="73">
        <v>5.8580818130914104E-4</v>
      </c>
      <c r="O48" s="74">
        <v>38.39699999999997</v>
      </c>
      <c r="R48" s="42">
        <v>10</v>
      </c>
      <c r="S48" s="43">
        <v>15</v>
      </c>
      <c r="T48" s="44">
        <v>300</v>
      </c>
      <c r="U48" s="79">
        <v>5.8580818130990226E-4</v>
      </c>
      <c r="V48" s="73">
        <v>5.8580818130914104E-4</v>
      </c>
      <c r="W48" s="74">
        <v>30.497</v>
      </c>
      <c r="X48" s="74">
        <v>7.8999999999999702</v>
      </c>
      <c r="Y48" s="74">
        <v>0</v>
      </c>
      <c r="Z48" s="74">
        <v>38.39699999999997</v>
      </c>
      <c r="AA48" s="83"/>
      <c r="AB48" s="83"/>
      <c r="AC48" s="42"/>
      <c r="AD48" s="43"/>
      <c r="AE48" s="44"/>
      <c r="AF48" s="46"/>
      <c r="AG48" s="46"/>
      <c r="AH48" s="46"/>
      <c r="AI48" s="73"/>
      <c r="AJ48" s="74"/>
      <c r="AK48" s="46"/>
      <c r="AL48" s="46"/>
      <c r="AM48" s="46"/>
      <c r="AN48" s="46"/>
      <c r="AO48" s="73"/>
      <c r="AP48" s="74"/>
      <c r="AR48" s="42">
        <v>10</v>
      </c>
      <c r="AS48" s="43">
        <v>24</v>
      </c>
      <c r="AT48" s="44">
        <v>300</v>
      </c>
      <c r="AU48" s="46">
        <v>43.432686500000003</v>
      </c>
      <c r="AV48" s="46">
        <v>43.375203499999998</v>
      </c>
      <c r="AW48" s="46">
        <v>45.3967899444444</v>
      </c>
      <c r="AX48" s="73">
        <v>4.6606961612166327E-2</v>
      </c>
      <c r="AY48" s="73">
        <f t="shared" si="2"/>
        <v>1.3252502665492933E-3</v>
      </c>
      <c r="AZ48" s="74">
        <v>0.59100000000001496</v>
      </c>
      <c r="BA48" s="46">
        <v>43.404375333333299</v>
      </c>
      <c r="BB48" s="46">
        <v>43.432686500000003</v>
      </c>
      <c r="BC48" s="46" t="s">
        <v>371</v>
      </c>
      <c r="BD48" s="73">
        <v>6.5226527162864803E-4</v>
      </c>
      <c r="BE48" s="73">
        <f t="shared" si="3"/>
        <v>6.5184009897025288E-4</v>
      </c>
      <c r="BF48" s="110">
        <v>64.201999999999899</v>
      </c>
    </row>
    <row r="49" spans="2:58" x14ac:dyDescent="0.25">
      <c r="B49" s="42">
        <v>11</v>
      </c>
      <c r="C49" s="43">
        <v>15</v>
      </c>
      <c r="D49" s="44">
        <v>400</v>
      </c>
      <c r="E49" s="46">
        <v>37.397080133333297</v>
      </c>
      <c r="F49" s="46">
        <v>37.396732066666701</v>
      </c>
      <c r="G49" s="46">
        <v>37.4378399418665</v>
      </c>
      <c r="H49" s="73">
        <v>1.0992370971483971E-3</v>
      </c>
      <c r="I49" s="74">
        <v>8.1880000000000006</v>
      </c>
      <c r="J49" s="46">
        <v>35.454777866666703</v>
      </c>
      <c r="K49" s="46">
        <v>37.396732066666701</v>
      </c>
      <c r="L49" s="46">
        <v>37.413128512195101</v>
      </c>
      <c r="M49" s="46">
        <v>37.4383852525172</v>
      </c>
      <c r="N49" s="73">
        <v>4.38445944935171E-4</v>
      </c>
      <c r="O49" s="74">
        <v>51.291999999999959</v>
      </c>
      <c r="R49" s="42">
        <v>11</v>
      </c>
      <c r="S49" s="43">
        <v>15</v>
      </c>
      <c r="T49" s="44">
        <v>400</v>
      </c>
      <c r="U49" s="79">
        <v>5.5235168949390803E-2</v>
      </c>
      <c r="V49" s="73">
        <v>4.38445944935171E-4</v>
      </c>
      <c r="W49" s="74">
        <v>32.42</v>
      </c>
      <c r="X49" s="74">
        <v>10.589</v>
      </c>
      <c r="Y49" s="74">
        <v>8.2829999999999604</v>
      </c>
      <c r="Z49" s="74">
        <v>51.291999999999959</v>
      </c>
      <c r="AA49" s="83"/>
      <c r="AB49" s="83"/>
      <c r="AC49" s="42"/>
      <c r="AD49" s="43"/>
      <c r="AE49" s="44"/>
      <c r="AF49" s="46"/>
      <c r="AG49" s="46"/>
      <c r="AH49" s="46"/>
      <c r="AI49" s="73"/>
      <c r="AJ49" s="74"/>
      <c r="AK49" s="46"/>
      <c r="AL49" s="46"/>
      <c r="AM49" s="46"/>
      <c r="AN49" s="46"/>
      <c r="AO49" s="73"/>
      <c r="AP49" s="74"/>
      <c r="AR49" s="42">
        <v>11</v>
      </c>
      <c r="AS49" s="43">
        <v>24</v>
      </c>
      <c r="AT49" s="44">
        <v>400</v>
      </c>
      <c r="AU49" s="46">
        <v>43.492686499999998</v>
      </c>
      <c r="AV49" s="46">
        <v>43.478324999999998</v>
      </c>
      <c r="AW49" s="46">
        <v>45.446755704362999</v>
      </c>
      <c r="AX49" s="73">
        <v>4.5273839421435889E-2</v>
      </c>
      <c r="AY49" s="73">
        <f t="shared" si="2"/>
        <v>3.3031401278682413E-4</v>
      </c>
      <c r="AZ49" s="74">
        <v>4.8339999999999597</v>
      </c>
      <c r="BA49" s="46">
        <v>43.476035000000003</v>
      </c>
      <c r="BB49" s="46">
        <v>43.492686499999998</v>
      </c>
      <c r="BC49" s="46" t="s">
        <v>371</v>
      </c>
      <c r="BD49" s="73">
        <v>3.8300410789534603E-4</v>
      </c>
      <c r="BE49" s="73">
        <f t="shared" si="3"/>
        <v>3.8285747191070188E-4</v>
      </c>
      <c r="BF49" s="110">
        <v>56.658000000000001</v>
      </c>
    </row>
    <row r="50" spans="2:58" ht="15.75" thickBot="1" x14ac:dyDescent="0.3">
      <c r="B50" s="50">
        <v>12</v>
      </c>
      <c r="C50" s="51">
        <v>15</v>
      </c>
      <c r="D50" s="52">
        <v>500</v>
      </c>
      <c r="E50" s="54">
        <v>37.437666933333297</v>
      </c>
      <c r="F50" s="54">
        <v>37.437666933333297</v>
      </c>
      <c r="G50" s="54">
        <v>37.476131334559803</v>
      </c>
      <c r="H50" s="75">
        <v>1.0274251676794038E-3</v>
      </c>
      <c r="I50" s="76">
        <v>7.9029999999999996</v>
      </c>
      <c r="J50" s="54">
        <v>37.437666933333297</v>
      </c>
      <c r="K50" s="54">
        <v>37.437666933333297</v>
      </c>
      <c r="L50" s="54">
        <v>37.450502809756102</v>
      </c>
      <c r="M50" s="54">
        <v>37.475372890414299</v>
      </c>
      <c r="N50" s="75">
        <v>3.4285994492178301E-4</v>
      </c>
      <c r="O50" s="76">
        <v>45.39</v>
      </c>
      <c r="R50" s="50">
        <v>12</v>
      </c>
      <c r="S50" s="51">
        <v>15</v>
      </c>
      <c r="T50" s="52">
        <v>500</v>
      </c>
      <c r="U50" s="79">
        <v>3.4285994492292245E-4</v>
      </c>
      <c r="V50" s="75">
        <v>3.4285994492178301E-4</v>
      </c>
      <c r="W50" s="76">
        <v>31.597000000000001</v>
      </c>
      <c r="X50" s="76">
        <v>13.792999999999999</v>
      </c>
      <c r="Y50" s="76">
        <v>0</v>
      </c>
      <c r="Z50" s="76">
        <v>45.39</v>
      </c>
      <c r="AA50" s="83"/>
      <c r="AB50" s="83"/>
      <c r="AC50" s="50"/>
      <c r="AD50" s="51"/>
      <c r="AE50" s="52"/>
      <c r="AF50" s="54"/>
      <c r="AG50" s="54"/>
      <c r="AH50" s="54"/>
      <c r="AI50" s="75"/>
      <c r="AJ50" s="76"/>
      <c r="AK50" s="54"/>
      <c r="AL50" s="54"/>
      <c r="AM50" s="54"/>
      <c r="AN50" s="54"/>
      <c r="AO50" s="75"/>
      <c r="AP50" s="76"/>
      <c r="AR50" s="50">
        <v>12</v>
      </c>
      <c r="AS50" s="51">
        <v>24</v>
      </c>
      <c r="AT50" s="52">
        <v>500</v>
      </c>
      <c r="AU50" s="54">
        <v>43.528686499999999</v>
      </c>
      <c r="AV50" s="54">
        <v>43.496956433333303</v>
      </c>
      <c r="AW50" s="54">
        <v>45.497847759345298</v>
      </c>
      <c r="AX50" s="75">
        <v>4.6000720282089423E-2</v>
      </c>
      <c r="AY50" s="75">
        <f t="shared" si="2"/>
        <v>7.2947785933777972E-4</v>
      </c>
      <c r="AZ50" s="76">
        <v>0.346000000000039</v>
      </c>
      <c r="BA50" s="54">
        <v>43.5082235333333</v>
      </c>
      <c r="BB50" s="54">
        <v>43.528686499999999</v>
      </c>
      <c r="BC50" s="54" t="s">
        <v>371</v>
      </c>
      <c r="BD50" s="75">
        <v>4.7032411357788201E-4</v>
      </c>
      <c r="BE50" s="75">
        <f t="shared" si="3"/>
        <v>4.701030127959154E-4</v>
      </c>
      <c r="BF50" s="111">
        <v>67.249999999999801</v>
      </c>
    </row>
    <row r="51" spans="2:58" x14ac:dyDescent="0.25">
      <c r="B51" s="58">
        <v>13</v>
      </c>
      <c r="C51" s="59">
        <v>20</v>
      </c>
      <c r="D51" s="60">
        <v>50</v>
      </c>
      <c r="E51" s="37">
        <v>14.284333999999999</v>
      </c>
      <c r="F51" s="37">
        <v>14.284333999999999</v>
      </c>
      <c r="G51" s="37">
        <v>14.932128102153801</v>
      </c>
      <c r="H51" s="77">
        <v>4.5349968864757798E-2</v>
      </c>
      <c r="I51" s="78">
        <v>3.581</v>
      </c>
      <c r="J51" s="37">
        <v>14.284333999999999</v>
      </c>
      <c r="K51" s="37">
        <v>14.284333999999999</v>
      </c>
      <c r="L51" s="37">
        <v>14.284333999999999</v>
      </c>
      <c r="M51" s="37">
        <v>46</v>
      </c>
      <c r="N51" s="77">
        <v>0</v>
      </c>
      <c r="O51" s="78">
        <v>22.639999999999958</v>
      </c>
      <c r="R51" s="58">
        <v>13</v>
      </c>
      <c r="S51" s="59">
        <v>20</v>
      </c>
      <c r="T51" s="60">
        <v>50</v>
      </c>
      <c r="U51" s="77">
        <v>0</v>
      </c>
      <c r="V51" s="77">
        <v>0</v>
      </c>
      <c r="W51" s="78">
        <v>17.363</v>
      </c>
      <c r="X51" s="78">
        <v>5.2769999999999602</v>
      </c>
      <c r="Y51" s="78">
        <v>0</v>
      </c>
      <c r="Z51" s="78">
        <v>22.639999999999958</v>
      </c>
      <c r="AA51" s="83"/>
      <c r="AB51" s="83"/>
      <c r="AC51" s="58">
        <v>13</v>
      </c>
      <c r="AD51" s="59">
        <v>20</v>
      </c>
      <c r="AE51" s="60">
        <v>50</v>
      </c>
      <c r="AF51" s="37">
        <v>14.284333999999999</v>
      </c>
      <c r="AG51" s="37">
        <v>14.284333999999999</v>
      </c>
      <c r="AH51" s="37">
        <v>14.932128102153801</v>
      </c>
      <c r="AI51" s="77">
        <v>4.5349968864757798E-2</v>
      </c>
      <c r="AJ51" s="78">
        <v>3.581</v>
      </c>
      <c r="AK51" s="37">
        <v>14.284333999999999</v>
      </c>
      <c r="AL51" s="37">
        <v>14.284333999999999</v>
      </c>
      <c r="AM51" s="37">
        <v>14.284333999999999</v>
      </c>
      <c r="AN51" s="37">
        <v>46</v>
      </c>
      <c r="AO51" s="77">
        <v>0</v>
      </c>
      <c r="AP51" s="78">
        <v>22.639999999999958</v>
      </c>
    </row>
    <row r="52" spans="2:58" x14ac:dyDescent="0.25">
      <c r="B52" s="63">
        <v>14</v>
      </c>
      <c r="C52" s="64">
        <v>20</v>
      </c>
      <c r="D52" s="65">
        <v>100</v>
      </c>
      <c r="E52" s="45">
        <v>25.3210686</v>
      </c>
      <c r="F52" s="45">
        <v>25.3210686</v>
      </c>
      <c r="G52" s="45">
        <v>26.559870824903701</v>
      </c>
      <c r="H52" s="79">
        <v>4.8923773497604309E-2</v>
      </c>
      <c r="I52" s="80">
        <v>154.90100000000001</v>
      </c>
      <c r="J52" s="45">
        <v>25.3210686</v>
      </c>
      <c r="K52" s="45">
        <v>25.3210686</v>
      </c>
      <c r="L52" s="45">
        <v>25.3210686</v>
      </c>
      <c r="M52" s="45">
        <v>46</v>
      </c>
      <c r="N52" s="79">
        <v>0</v>
      </c>
      <c r="O52" s="80">
        <v>105.3949999999999</v>
      </c>
      <c r="R52" s="63">
        <v>14</v>
      </c>
      <c r="S52" s="64">
        <v>20</v>
      </c>
      <c r="T52" s="65">
        <v>100</v>
      </c>
      <c r="U52" s="79">
        <v>1.4030662508455499E-16</v>
      </c>
      <c r="V52" s="79">
        <v>0</v>
      </c>
      <c r="W52" s="80">
        <v>27.096</v>
      </c>
      <c r="X52" s="80">
        <v>78.298999999999893</v>
      </c>
      <c r="Y52" s="80">
        <v>0</v>
      </c>
      <c r="Z52" s="80">
        <v>105.3949999999999</v>
      </c>
      <c r="AA52" s="83"/>
      <c r="AB52" s="83"/>
      <c r="AC52" s="63">
        <v>14</v>
      </c>
      <c r="AD52" s="64">
        <v>20</v>
      </c>
      <c r="AE52" s="65">
        <v>100</v>
      </c>
      <c r="AF52" s="45">
        <v>25.3210686</v>
      </c>
      <c r="AG52" s="45">
        <v>25.3210686</v>
      </c>
      <c r="AH52" s="45">
        <v>26.559870824903701</v>
      </c>
      <c r="AI52" s="79">
        <v>4.8923773497604309E-2</v>
      </c>
      <c r="AJ52" s="80">
        <v>154.90100000000001</v>
      </c>
      <c r="AK52" s="45">
        <v>25.3210686</v>
      </c>
      <c r="AL52" s="45">
        <v>25.3210686</v>
      </c>
      <c r="AM52" s="45">
        <v>25.3210686</v>
      </c>
      <c r="AN52" s="45">
        <v>46</v>
      </c>
      <c r="AO52" s="79">
        <v>0</v>
      </c>
      <c r="AP52" s="80">
        <v>105.3949999999999</v>
      </c>
    </row>
    <row r="53" spans="2:58" x14ac:dyDescent="0.25">
      <c r="B53" s="63">
        <v>15</v>
      </c>
      <c r="C53" s="64">
        <v>20</v>
      </c>
      <c r="D53" s="65">
        <v>200</v>
      </c>
      <c r="E53" s="45">
        <v>43.2472238</v>
      </c>
      <c r="F53" s="45">
        <v>42.264476199999997</v>
      </c>
      <c r="G53" s="45">
        <v>43.728588477551099</v>
      </c>
      <c r="H53" s="79">
        <v>3.4641675685811585E-2</v>
      </c>
      <c r="I53" s="80">
        <v>7.4419999999999904</v>
      </c>
      <c r="J53" s="45">
        <v>42.272595600000002</v>
      </c>
      <c r="K53" s="45">
        <v>42.272595600000002</v>
      </c>
      <c r="L53" s="45">
        <v>43.2472238</v>
      </c>
      <c r="M53" s="45">
        <v>46</v>
      </c>
      <c r="N53" s="79">
        <v>2.3055792675290499E-2</v>
      </c>
      <c r="O53" s="80">
        <v>47.804000000000002</v>
      </c>
      <c r="R53" s="63">
        <v>15</v>
      </c>
      <c r="S53" s="64">
        <v>20</v>
      </c>
      <c r="T53" s="65">
        <v>200</v>
      </c>
      <c r="U53" s="79">
        <v>2.3055792675290499E-2</v>
      </c>
      <c r="V53" s="79">
        <v>2.3055792675290499E-2</v>
      </c>
      <c r="W53" s="80">
        <v>34.978000000000002</v>
      </c>
      <c r="X53" s="80">
        <v>12.826000000000001</v>
      </c>
      <c r="Y53" s="80">
        <v>0</v>
      </c>
      <c r="Z53" s="80">
        <v>47.804000000000002</v>
      </c>
      <c r="AA53" s="83"/>
      <c r="AB53" s="83"/>
      <c r="AC53" s="63">
        <v>15</v>
      </c>
      <c r="AD53" s="64">
        <v>20</v>
      </c>
      <c r="AE53" s="65">
        <v>200</v>
      </c>
      <c r="AF53" s="45">
        <v>43.2472238</v>
      </c>
      <c r="AG53" s="45">
        <v>42.264476199999997</v>
      </c>
      <c r="AH53" s="45">
        <v>43.728588477551099</v>
      </c>
      <c r="AI53" s="79">
        <v>3.4641675685811585E-2</v>
      </c>
      <c r="AJ53" s="80">
        <v>7.4419999999999904</v>
      </c>
      <c r="AK53" s="45">
        <v>42.272595600000002</v>
      </c>
      <c r="AL53" s="45">
        <v>42.272595600000002</v>
      </c>
      <c r="AM53" s="45">
        <v>43.2472238</v>
      </c>
      <c r="AN53" s="45">
        <v>46</v>
      </c>
      <c r="AO53" s="79">
        <v>2.3055792675290499E-2</v>
      </c>
      <c r="AP53" s="80">
        <v>47.804000000000002</v>
      </c>
    </row>
    <row r="54" spans="2:58" x14ac:dyDescent="0.25">
      <c r="B54" s="63">
        <v>16</v>
      </c>
      <c r="C54" s="64">
        <v>20</v>
      </c>
      <c r="D54" s="65">
        <v>300</v>
      </c>
      <c r="E54" s="45">
        <v>43.367223799999998</v>
      </c>
      <c r="F54" s="45">
        <v>41.3855638</v>
      </c>
      <c r="G54" s="45">
        <v>43.395133139469202</v>
      </c>
      <c r="H54" s="79">
        <v>4.8557254147379818E-2</v>
      </c>
      <c r="I54" s="80">
        <v>10.507999999999999</v>
      </c>
      <c r="J54" s="45">
        <v>42.3830928</v>
      </c>
      <c r="K54" s="45">
        <v>42.3830928</v>
      </c>
      <c r="L54" s="45">
        <v>43.367223799999998</v>
      </c>
      <c r="M54" s="45">
        <v>46</v>
      </c>
      <c r="N54" s="79">
        <v>2.3219895835445099E-2</v>
      </c>
      <c r="O54" s="80">
        <v>45.428000000000189</v>
      </c>
      <c r="R54" s="63">
        <v>16</v>
      </c>
      <c r="S54" s="64">
        <v>20</v>
      </c>
      <c r="T54" s="65">
        <v>300</v>
      </c>
      <c r="U54" s="79">
        <v>2.3219895835444999E-2</v>
      </c>
      <c r="V54" s="79">
        <v>2.3219895835445099E-2</v>
      </c>
      <c r="W54" s="80">
        <v>35.9450000000001</v>
      </c>
      <c r="X54" s="80">
        <v>9.4830000000000894</v>
      </c>
      <c r="Y54" s="80">
        <v>0</v>
      </c>
      <c r="Z54" s="80">
        <v>45.428000000000189</v>
      </c>
      <c r="AA54" s="83"/>
      <c r="AB54" s="83"/>
      <c r="AC54" s="63"/>
      <c r="AD54" s="64"/>
      <c r="AE54" s="65"/>
      <c r="AF54" s="45"/>
      <c r="AG54" s="45"/>
      <c r="AH54" s="45"/>
      <c r="AI54" s="79"/>
      <c r="AJ54" s="80"/>
      <c r="AK54" s="45"/>
      <c r="AL54" s="45"/>
      <c r="AM54" s="45"/>
      <c r="AN54" s="45"/>
      <c r="AO54" s="79"/>
      <c r="AP54" s="80"/>
    </row>
    <row r="55" spans="2:58" x14ac:dyDescent="0.25">
      <c r="B55" s="42">
        <v>17</v>
      </c>
      <c r="C55" s="43">
        <v>20</v>
      </c>
      <c r="D55" s="44">
        <v>400</v>
      </c>
      <c r="E55" s="46">
        <v>43.4272238</v>
      </c>
      <c r="F55" s="46">
        <v>42.3601752</v>
      </c>
      <c r="G55" s="46">
        <v>43.470860978876999</v>
      </c>
      <c r="H55" s="73">
        <v>2.6220046863191411E-2</v>
      </c>
      <c r="I55" s="74">
        <v>8.9280000000000204</v>
      </c>
      <c r="J55" s="46">
        <v>42.453114200000002</v>
      </c>
      <c r="K55" s="46">
        <v>42.453114200000002</v>
      </c>
      <c r="L55" s="46">
        <v>43.4272238</v>
      </c>
      <c r="M55" s="46">
        <v>46</v>
      </c>
      <c r="N55" s="73">
        <v>2.2945539293322499E-2</v>
      </c>
      <c r="O55" s="74">
        <v>50.582000000000001</v>
      </c>
      <c r="R55" s="42">
        <v>17</v>
      </c>
      <c r="S55" s="43">
        <v>20</v>
      </c>
      <c r="T55" s="44">
        <v>400</v>
      </c>
      <c r="U55" s="79">
        <v>2.2945539293322301E-2</v>
      </c>
      <c r="V55" s="73">
        <v>2.2945539293322499E-2</v>
      </c>
      <c r="W55" s="74">
        <v>36.453000000000003</v>
      </c>
      <c r="X55" s="74">
        <v>14.129</v>
      </c>
      <c r="Y55" s="74">
        <v>0</v>
      </c>
      <c r="Z55" s="74">
        <v>50.582000000000001</v>
      </c>
      <c r="AA55" s="83"/>
      <c r="AB55" s="83"/>
      <c r="AC55" s="42"/>
      <c r="AD55" s="43"/>
      <c r="AE55" s="44"/>
      <c r="AF55" s="46"/>
      <c r="AG55" s="46"/>
      <c r="AH55" s="46"/>
      <c r="AI55" s="73"/>
      <c r="AJ55" s="74"/>
      <c r="AK55" s="46"/>
      <c r="AL55" s="46"/>
      <c r="AM55" s="46"/>
      <c r="AN55" s="46"/>
      <c r="AO55" s="73"/>
      <c r="AP55" s="74"/>
    </row>
    <row r="56" spans="2:58" ht="15.75" thickBot="1" x14ac:dyDescent="0.3">
      <c r="B56" s="50">
        <v>18</v>
      </c>
      <c r="C56" s="51">
        <v>20</v>
      </c>
      <c r="D56" s="52">
        <v>500</v>
      </c>
      <c r="E56" s="54">
        <v>43.463223800000002</v>
      </c>
      <c r="F56" s="54">
        <v>42.489115169227297</v>
      </c>
      <c r="G56" s="54">
        <v>44.374293669338002</v>
      </c>
      <c r="H56" s="75">
        <v>4.4368504559399329E-2</v>
      </c>
      <c r="I56" s="76">
        <v>11.816000000000001</v>
      </c>
      <c r="J56" s="54">
        <v>42.489114200000003</v>
      </c>
      <c r="K56" s="54">
        <v>42.489114200000003</v>
      </c>
      <c r="L56" s="54">
        <v>43.463223800000002</v>
      </c>
      <c r="M56" s="54">
        <v>46</v>
      </c>
      <c r="N56" s="75">
        <v>2.29260980922028E-2</v>
      </c>
      <c r="O56" s="76">
        <v>51.316000000000102</v>
      </c>
      <c r="R56" s="50">
        <v>18</v>
      </c>
      <c r="S56" s="51">
        <v>20</v>
      </c>
      <c r="T56" s="52">
        <v>500</v>
      </c>
      <c r="U56" s="102">
        <v>2.2926098092202599E-2</v>
      </c>
      <c r="V56" s="75">
        <v>2.29260980922028E-2</v>
      </c>
      <c r="W56" s="76">
        <v>36.5030000000001</v>
      </c>
      <c r="X56" s="76">
        <v>14.813000000000001</v>
      </c>
      <c r="Y56" s="76">
        <v>0</v>
      </c>
      <c r="Z56" s="76">
        <v>51.316000000000102</v>
      </c>
      <c r="AA56" s="83"/>
      <c r="AB56" s="83"/>
      <c r="AC56" s="50"/>
      <c r="AD56" s="51"/>
      <c r="AE56" s="52"/>
      <c r="AF56" s="54"/>
      <c r="AG56" s="54"/>
      <c r="AH56" s="54"/>
      <c r="AI56" s="75"/>
      <c r="AJ56" s="76"/>
      <c r="AK56" s="54"/>
      <c r="AL56" s="54"/>
      <c r="AM56" s="54"/>
      <c r="AN56" s="54"/>
      <c r="AO56" s="75"/>
      <c r="AP56" s="76"/>
    </row>
    <row r="57" spans="2:58" x14ac:dyDescent="0.25">
      <c r="B57" s="42">
        <v>19</v>
      </c>
      <c r="C57" s="43">
        <v>24</v>
      </c>
      <c r="D57" s="44">
        <v>50</v>
      </c>
      <c r="E57" s="46">
        <v>14.338278333333299</v>
      </c>
      <c r="F57" s="46">
        <v>14.338278333333299</v>
      </c>
      <c r="G57" s="46">
        <v>14.9658994387052</v>
      </c>
      <c r="H57" s="73">
        <v>4.3772417495399139E-2</v>
      </c>
      <c r="I57" s="74">
        <v>6.6169999999999902</v>
      </c>
      <c r="J57" s="46">
        <v>14.338278333333299</v>
      </c>
      <c r="K57" s="46">
        <v>14.338278333333299</v>
      </c>
      <c r="L57" s="46">
        <v>14.338278333333299</v>
      </c>
      <c r="M57" s="46">
        <v>46</v>
      </c>
      <c r="N57" s="73">
        <v>0</v>
      </c>
      <c r="O57" s="74">
        <v>22.907000000000007</v>
      </c>
      <c r="R57" s="42">
        <v>19</v>
      </c>
      <c r="S57" s="43">
        <v>24</v>
      </c>
      <c r="T57" s="44">
        <v>50</v>
      </c>
      <c r="U57" s="79">
        <v>1.23889130766182E-16</v>
      </c>
      <c r="V57" s="73">
        <v>0</v>
      </c>
      <c r="W57" s="74">
        <v>17.425999999999998</v>
      </c>
      <c r="X57" s="74">
        <v>5.4810000000000096</v>
      </c>
      <c r="Y57" s="74">
        <v>0</v>
      </c>
      <c r="Z57" s="74">
        <v>22.907000000000007</v>
      </c>
      <c r="AA57" s="83"/>
      <c r="AB57" s="83"/>
      <c r="AC57" s="42">
        <v>19</v>
      </c>
      <c r="AD57" s="43">
        <v>24</v>
      </c>
      <c r="AE57" s="44">
        <v>50</v>
      </c>
      <c r="AF57" s="46">
        <v>14.338278333333299</v>
      </c>
      <c r="AG57" s="46">
        <v>14.338278333333299</v>
      </c>
      <c r="AH57" s="46">
        <v>14.9658994387052</v>
      </c>
      <c r="AI57" s="73">
        <v>4.3772417495399139E-2</v>
      </c>
      <c r="AJ57" s="74">
        <v>6.6169999999999902</v>
      </c>
      <c r="AK57" s="46">
        <v>14.338278333333299</v>
      </c>
      <c r="AL57" s="46">
        <v>14.338278333333299</v>
      </c>
      <c r="AM57" s="46">
        <v>14.338278333333299</v>
      </c>
      <c r="AN57" s="46">
        <v>46</v>
      </c>
      <c r="AO57" s="73">
        <v>0</v>
      </c>
      <c r="AP57" s="74">
        <v>22.907000000000007</v>
      </c>
    </row>
    <row r="58" spans="2:58" x14ac:dyDescent="0.25">
      <c r="B58" s="42">
        <v>20</v>
      </c>
      <c r="C58" s="43">
        <v>24</v>
      </c>
      <c r="D58" s="44">
        <v>100</v>
      </c>
      <c r="E58" s="46">
        <v>25.3675571666667</v>
      </c>
      <c r="F58" s="46">
        <v>25.3675571666667</v>
      </c>
      <c r="G58" s="46">
        <v>26.613428829307601</v>
      </c>
      <c r="H58" s="73">
        <v>4.9112796098395826E-2</v>
      </c>
      <c r="I58" s="74">
        <v>168.625</v>
      </c>
      <c r="J58" s="46">
        <v>25.3675571666667</v>
      </c>
      <c r="K58" s="46">
        <v>25.3675571666667</v>
      </c>
      <c r="L58" s="46">
        <v>25.3675571666667</v>
      </c>
      <c r="M58" s="46">
        <v>46</v>
      </c>
      <c r="N58" s="73">
        <v>0</v>
      </c>
      <c r="O58" s="74">
        <v>89.861999999999995</v>
      </c>
      <c r="R58" s="42">
        <v>20</v>
      </c>
      <c r="S58" s="43">
        <v>24</v>
      </c>
      <c r="T58" s="44">
        <v>100</v>
      </c>
      <c r="U58" s="79">
        <v>-1.4004949926628399E-16</v>
      </c>
      <c r="V58" s="73">
        <v>0</v>
      </c>
      <c r="W58" s="74">
        <v>27.352</v>
      </c>
      <c r="X58" s="74">
        <v>62.51</v>
      </c>
      <c r="Y58" s="74">
        <v>0</v>
      </c>
      <c r="Z58" s="74">
        <v>89.861999999999995</v>
      </c>
      <c r="AA58" s="83"/>
      <c r="AB58" s="83"/>
      <c r="AC58" s="42">
        <v>20</v>
      </c>
      <c r="AD58" s="43">
        <v>24</v>
      </c>
      <c r="AE58" s="44">
        <v>100</v>
      </c>
      <c r="AF58" s="46">
        <v>25.3675571666667</v>
      </c>
      <c r="AG58" s="46">
        <v>25.3675571666667</v>
      </c>
      <c r="AH58" s="46">
        <v>26.613428829307601</v>
      </c>
      <c r="AI58" s="73">
        <v>4.9112796098395826E-2</v>
      </c>
      <c r="AJ58" s="74">
        <v>168.625</v>
      </c>
      <c r="AK58" s="46">
        <v>25.3675571666667</v>
      </c>
      <c r="AL58" s="46">
        <v>25.3675571666667</v>
      </c>
      <c r="AM58" s="46">
        <v>25.3675571666667</v>
      </c>
      <c r="AN58" s="46">
        <v>46</v>
      </c>
      <c r="AO58" s="73">
        <v>0</v>
      </c>
      <c r="AP58" s="74">
        <v>89.861999999999995</v>
      </c>
    </row>
    <row r="59" spans="2:58" x14ac:dyDescent="0.25">
      <c r="B59" s="42">
        <v>21</v>
      </c>
      <c r="C59" s="43">
        <v>24</v>
      </c>
      <c r="D59" s="44">
        <v>200</v>
      </c>
      <c r="E59" s="46">
        <v>43.312686499999998</v>
      </c>
      <c r="F59" s="46">
        <v>43.284375333333301</v>
      </c>
      <c r="G59" s="46">
        <v>45.241649500000001</v>
      </c>
      <c r="H59" s="73">
        <v>4.5218953758572621E-2</v>
      </c>
      <c r="I59" s="74">
        <v>6.5110000000000197</v>
      </c>
      <c r="J59" s="46">
        <v>43.290234666666699</v>
      </c>
      <c r="K59" s="46">
        <v>43.290234666666699</v>
      </c>
      <c r="L59" s="46">
        <v>43.312686499999998</v>
      </c>
      <c r="M59" s="46">
        <v>50.64</v>
      </c>
      <c r="N59" s="73">
        <v>5.1863505721801303E-4</v>
      </c>
      <c r="O59" s="74">
        <v>75.377000000000095</v>
      </c>
      <c r="R59" s="42">
        <v>21</v>
      </c>
      <c r="S59" s="43">
        <v>24</v>
      </c>
      <c r="T59" s="44">
        <v>200</v>
      </c>
      <c r="U59" s="79">
        <v>5.1863505721801303E-4</v>
      </c>
      <c r="V59" s="73">
        <v>5.1863505721801303E-4</v>
      </c>
      <c r="W59" s="74">
        <v>37.151000000000003</v>
      </c>
      <c r="X59" s="74">
        <v>38.226000000000099</v>
      </c>
      <c r="Y59" s="74">
        <v>0</v>
      </c>
      <c r="Z59" s="74">
        <v>75.377000000000095</v>
      </c>
      <c r="AA59" s="83"/>
      <c r="AB59" s="83"/>
      <c r="AC59" s="42">
        <v>21</v>
      </c>
      <c r="AD59" s="43">
        <v>24</v>
      </c>
      <c r="AE59" s="44">
        <v>200</v>
      </c>
      <c r="AF59" s="46">
        <v>43.312686499999998</v>
      </c>
      <c r="AG59" s="46">
        <v>43.284375333333301</v>
      </c>
      <c r="AH59" s="46">
        <v>45.241649500000001</v>
      </c>
      <c r="AI59" s="73">
        <v>4.5218953758572621E-2</v>
      </c>
      <c r="AJ59" s="74">
        <v>6.5110000000000197</v>
      </c>
      <c r="AK59" s="46">
        <v>43.290234666666699</v>
      </c>
      <c r="AL59" s="46">
        <v>43.290234666666699</v>
      </c>
      <c r="AM59" s="46">
        <v>43.312686499999998</v>
      </c>
      <c r="AN59" s="46">
        <v>50.64</v>
      </c>
      <c r="AO59" s="73">
        <v>5.1863505721801303E-4</v>
      </c>
      <c r="AP59" s="74">
        <v>75.377000000000095</v>
      </c>
    </row>
    <row r="60" spans="2:58" x14ac:dyDescent="0.25">
      <c r="B60" s="42">
        <v>22</v>
      </c>
      <c r="C60" s="43">
        <v>24</v>
      </c>
      <c r="D60" s="44">
        <v>300</v>
      </c>
      <c r="E60" s="46">
        <v>43.432686500000003</v>
      </c>
      <c r="F60" s="46">
        <v>43.375203499999998</v>
      </c>
      <c r="G60" s="46">
        <v>45.3967899444444</v>
      </c>
      <c r="H60" s="73">
        <v>4.6606961612166327E-2</v>
      </c>
      <c r="I60" s="74">
        <v>0.59100000000001496</v>
      </c>
      <c r="J60" s="46">
        <v>43.404375333333299</v>
      </c>
      <c r="K60" s="46">
        <v>43.404375333333299</v>
      </c>
      <c r="L60" s="46">
        <v>43.432686500000003</v>
      </c>
      <c r="M60" s="46">
        <v>50.76</v>
      </c>
      <c r="N60" s="73">
        <v>6.5226527162864803E-4</v>
      </c>
      <c r="O60" s="74">
        <v>64.201999999999899</v>
      </c>
      <c r="R60" s="42">
        <v>22</v>
      </c>
      <c r="S60" s="43">
        <v>24</v>
      </c>
      <c r="T60" s="44">
        <v>300</v>
      </c>
      <c r="U60" s="79">
        <v>6.5226527162848399E-4</v>
      </c>
      <c r="V60" s="73">
        <v>6.5226527162864803E-4</v>
      </c>
      <c r="W60" s="74">
        <v>38.043999999999997</v>
      </c>
      <c r="X60" s="74">
        <v>26.157999999999902</v>
      </c>
      <c r="Y60" s="74">
        <v>0</v>
      </c>
      <c r="Z60" s="74">
        <v>64.201999999999899</v>
      </c>
      <c r="AA60" s="83"/>
      <c r="AB60" s="83"/>
      <c r="AC60" s="42"/>
      <c r="AD60" s="43"/>
      <c r="AE60" s="44"/>
      <c r="AF60" s="46"/>
      <c r="AG60" s="46"/>
      <c r="AH60" s="46"/>
      <c r="AI60" s="73"/>
      <c r="AJ60" s="74"/>
      <c r="AK60" s="46"/>
      <c r="AL60" s="46"/>
      <c r="AM60" s="46"/>
      <c r="AN60" s="46"/>
      <c r="AO60" s="73"/>
      <c r="AP60" s="74"/>
    </row>
    <row r="61" spans="2:58" x14ac:dyDescent="0.25">
      <c r="B61" s="42">
        <v>23</v>
      </c>
      <c r="C61" s="43">
        <v>24</v>
      </c>
      <c r="D61" s="44">
        <v>400</v>
      </c>
      <c r="E61" s="46">
        <v>43.492686499999998</v>
      </c>
      <c r="F61" s="46">
        <v>43.478324999999998</v>
      </c>
      <c r="G61" s="46">
        <v>45.446755704362999</v>
      </c>
      <c r="H61" s="73">
        <v>4.5273839421435889E-2</v>
      </c>
      <c r="I61" s="74">
        <v>4.8339999999999597</v>
      </c>
      <c r="J61" s="46">
        <v>43.476035000000003</v>
      </c>
      <c r="K61" s="46">
        <v>43.476035000000003</v>
      </c>
      <c r="L61" s="46">
        <v>43.492686499999998</v>
      </c>
      <c r="M61" s="46">
        <v>50.82</v>
      </c>
      <c r="N61" s="73">
        <v>3.8300410789534603E-4</v>
      </c>
      <c r="O61" s="74">
        <v>56.658000000000001</v>
      </c>
      <c r="R61" s="42">
        <v>23</v>
      </c>
      <c r="S61" s="43">
        <v>24</v>
      </c>
      <c r="T61" s="44">
        <v>400</v>
      </c>
      <c r="U61" s="79">
        <v>3.8300410789534603E-4</v>
      </c>
      <c r="V61" s="73">
        <v>3.8300410789534603E-4</v>
      </c>
      <c r="W61" s="74">
        <v>38.261000000000003</v>
      </c>
      <c r="X61" s="74">
        <v>18.396999999999998</v>
      </c>
      <c r="Y61" s="74">
        <v>0</v>
      </c>
      <c r="Z61" s="74">
        <v>56.658000000000001</v>
      </c>
      <c r="AA61" s="83"/>
      <c r="AB61" s="83"/>
      <c r="AC61" s="42"/>
      <c r="AD61" s="43"/>
      <c r="AE61" s="44"/>
      <c r="AF61" s="46"/>
      <c r="AG61" s="46"/>
      <c r="AH61" s="46"/>
      <c r="AI61" s="73"/>
      <c r="AJ61" s="74"/>
      <c r="AK61" s="46"/>
      <c r="AL61" s="46"/>
      <c r="AM61" s="46"/>
      <c r="AN61" s="46"/>
      <c r="AO61" s="73"/>
      <c r="AP61" s="74"/>
    </row>
    <row r="62" spans="2:58" ht="15.75" thickBot="1" x14ac:dyDescent="0.3">
      <c r="B62" s="50">
        <v>24</v>
      </c>
      <c r="C62" s="51">
        <v>24</v>
      </c>
      <c r="D62" s="52">
        <v>500</v>
      </c>
      <c r="E62" s="54">
        <v>43.528686499999999</v>
      </c>
      <c r="F62" s="54">
        <v>43.496956433333303</v>
      </c>
      <c r="G62" s="54">
        <v>45.497847759345298</v>
      </c>
      <c r="H62" s="75">
        <v>4.6000720282089423E-2</v>
      </c>
      <c r="I62" s="76">
        <v>0.346000000000039</v>
      </c>
      <c r="J62" s="54">
        <v>43.5082235333333</v>
      </c>
      <c r="K62" s="54">
        <v>43.5082235333333</v>
      </c>
      <c r="L62" s="54">
        <v>43.528686499999999</v>
      </c>
      <c r="M62" s="54">
        <v>50.856000000000002</v>
      </c>
      <c r="N62" s="75">
        <v>4.7032411357788201E-4</v>
      </c>
      <c r="O62" s="76">
        <v>67.249999999999801</v>
      </c>
      <c r="R62" s="50">
        <v>24</v>
      </c>
      <c r="S62" s="51">
        <v>24</v>
      </c>
      <c r="T62" s="52">
        <v>500</v>
      </c>
      <c r="U62" s="102">
        <v>4.7032411357788201E-4</v>
      </c>
      <c r="V62" s="75">
        <v>4.7032411357788201E-4</v>
      </c>
      <c r="W62" s="76">
        <v>38.238999999999898</v>
      </c>
      <c r="X62" s="76">
        <v>29.0109999999999</v>
      </c>
      <c r="Y62" s="76">
        <v>0</v>
      </c>
      <c r="Z62" s="76">
        <v>67.249999999999801</v>
      </c>
      <c r="AA62" s="83"/>
      <c r="AB62" s="83"/>
      <c r="AC62" s="50"/>
      <c r="AD62" s="51"/>
      <c r="AE62" s="52"/>
      <c r="AF62" s="54"/>
      <c r="AG62" s="54"/>
      <c r="AH62" s="54"/>
      <c r="AI62" s="75"/>
      <c r="AJ62" s="76"/>
      <c r="AK62" s="54"/>
      <c r="AL62" s="54"/>
      <c r="AM62" s="54"/>
      <c r="AN62" s="54"/>
      <c r="AO62" s="75"/>
      <c r="AP62" s="76"/>
    </row>
    <row r="66" spans="2:62" x14ac:dyDescent="0.25">
      <c r="Y66">
        <f>+(36.278-35.292)/35.292</f>
        <v>2.7938342967244619E-2</v>
      </c>
      <c r="Z66">
        <f>+Y66*100</f>
        <v>2.7938342967244618</v>
      </c>
    </row>
    <row r="67" spans="2:62" x14ac:dyDescent="0.25">
      <c r="Y67">
        <f>+(35.29-37.226)/35.292</f>
        <v>-5.4856624730817177E-2</v>
      </c>
      <c r="Z67">
        <f>+Y67*100</f>
        <v>-5.4856624730817174</v>
      </c>
    </row>
    <row r="70" spans="2:62" x14ac:dyDescent="0.25">
      <c r="B70" s="6" t="s">
        <v>230</v>
      </c>
    </row>
    <row r="72" spans="2:62" x14ac:dyDescent="0.25">
      <c r="B72" s="85"/>
      <c r="C72" s="85"/>
      <c r="D72" s="85"/>
      <c r="E72" s="85"/>
      <c r="F72" s="85"/>
      <c r="G72" s="85"/>
      <c r="H72" s="85"/>
      <c r="I72" s="85"/>
      <c r="J72" s="85"/>
      <c r="K72" s="90"/>
      <c r="L72" s="85"/>
      <c r="M72" s="85"/>
      <c r="N72" s="137" t="s">
        <v>207</v>
      </c>
      <c r="O72" s="137"/>
      <c r="P72" s="137"/>
      <c r="Q72" s="137"/>
    </row>
    <row r="73" spans="2:62" x14ac:dyDescent="0.25">
      <c r="B73" s="86" t="s">
        <v>220</v>
      </c>
      <c r="C73" s="87" t="s">
        <v>221</v>
      </c>
      <c r="D73" s="87" t="s">
        <v>222</v>
      </c>
      <c r="E73" s="86" t="s">
        <v>213</v>
      </c>
      <c r="F73" s="86" t="s">
        <v>214</v>
      </c>
      <c r="G73" s="86" t="s">
        <v>223</v>
      </c>
      <c r="H73" s="88" t="s">
        <v>224</v>
      </c>
      <c r="I73" s="88" t="s">
        <v>225</v>
      </c>
      <c r="J73" s="88" t="s">
        <v>226</v>
      </c>
      <c r="K73" s="88" t="s">
        <v>227</v>
      </c>
      <c r="L73" s="88" t="s">
        <v>228</v>
      </c>
      <c r="M73" s="88" t="s">
        <v>229</v>
      </c>
      <c r="N73" s="88" t="s">
        <v>209</v>
      </c>
      <c r="O73" s="88" t="s">
        <v>213</v>
      </c>
      <c r="P73" s="88" t="s">
        <v>204</v>
      </c>
      <c r="Q73" s="86" t="s">
        <v>218</v>
      </c>
      <c r="S73" s="88" t="s">
        <v>231</v>
      </c>
      <c r="T73" s="8" t="s">
        <v>232</v>
      </c>
      <c r="U73" s="91" t="s">
        <v>221</v>
      </c>
      <c r="V73" s="91" t="s">
        <v>222</v>
      </c>
    </row>
    <row r="74" spans="2:62" x14ac:dyDescent="0.25">
      <c r="B74">
        <v>1</v>
      </c>
      <c r="C74">
        <v>24</v>
      </c>
      <c r="D74">
        <v>1000</v>
      </c>
      <c r="E74">
        <v>43.585381666666699</v>
      </c>
      <c r="F74">
        <v>43.585381666666699</v>
      </c>
      <c r="G74">
        <v>43.600686500000002</v>
      </c>
      <c r="H74">
        <v>50.927999999999997</v>
      </c>
      <c r="I74">
        <v>20.459900000000001</v>
      </c>
      <c r="J74">
        <v>184.05</v>
      </c>
      <c r="K74" s="89">
        <v>3.5114602070880602E-4</v>
      </c>
      <c r="L74" s="89">
        <v>3.5114602070880602E-4</v>
      </c>
      <c r="M74">
        <v>5.16641139984131E-2</v>
      </c>
      <c r="N74">
        <v>0</v>
      </c>
      <c r="O74">
        <v>39.811</v>
      </c>
      <c r="P74">
        <v>22.161999999999999</v>
      </c>
      <c r="Q74">
        <f>+SUM(O74:P74)</f>
        <v>61.972999999999999</v>
      </c>
      <c r="S74" s="11">
        <v>43</v>
      </c>
      <c r="T74" s="11">
        <v>44</v>
      </c>
      <c r="U74" s="11">
        <v>20.447679999999998</v>
      </c>
      <c r="V74" s="11">
        <v>180</v>
      </c>
      <c r="W74" s="11">
        <v>1</v>
      </c>
    </row>
    <row r="75" spans="2:62" x14ac:dyDescent="0.25">
      <c r="B75">
        <v>2</v>
      </c>
      <c r="C75">
        <v>24</v>
      </c>
      <c r="D75">
        <v>183.05</v>
      </c>
      <c r="E75">
        <v>43.248551845670598</v>
      </c>
      <c r="F75">
        <v>43.248551845670598</v>
      </c>
      <c r="G75">
        <v>43.279351345670598</v>
      </c>
      <c r="H75">
        <v>50.606664845670601</v>
      </c>
      <c r="I75">
        <v>21.48678</v>
      </c>
      <c r="J75">
        <v>180</v>
      </c>
      <c r="K75" s="89">
        <v>7.1215101282249595E-4</v>
      </c>
      <c r="L75" s="89">
        <v>7.1215101282249595E-4</v>
      </c>
      <c r="M75">
        <v>5.8536052703857401E-2</v>
      </c>
      <c r="N75">
        <v>0</v>
      </c>
      <c r="O75">
        <v>36.942999999999998</v>
      </c>
      <c r="P75">
        <v>32.643000000000001</v>
      </c>
      <c r="Q75">
        <f t="shared" ref="Q75:Q138" si="4">+SUM(O75:P75)</f>
        <v>69.585999999999999</v>
      </c>
      <c r="U75" s="23"/>
    </row>
    <row r="76" spans="2:62" x14ac:dyDescent="0.25">
      <c r="B76">
        <v>3</v>
      </c>
      <c r="C76">
        <v>24</v>
      </c>
      <c r="D76">
        <v>179</v>
      </c>
      <c r="E76">
        <v>39.317879450651802</v>
      </c>
      <c r="F76">
        <v>39.317879450651802</v>
      </c>
      <c r="G76">
        <v>39.319007672253299</v>
      </c>
      <c r="H76">
        <v>46</v>
      </c>
      <c r="I76">
        <v>18.331299999999999</v>
      </c>
      <c r="J76">
        <v>168.52799999999999</v>
      </c>
      <c r="K76" s="89">
        <v>2.8694874119532399E-5</v>
      </c>
      <c r="L76" s="89">
        <v>2.8694874119713099E-5</v>
      </c>
      <c r="M76">
        <v>1.0698080062866201E-2</v>
      </c>
      <c r="N76">
        <v>0</v>
      </c>
      <c r="O76">
        <v>36.194000000000003</v>
      </c>
      <c r="P76">
        <v>1073.9760000000001</v>
      </c>
      <c r="Q76">
        <f t="shared" si="4"/>
        <v>1110.17</v>
      </c>
    </row>
    <row r="77" spans="2:62" x14ac:dyDescent="0.25">
      <c r="B77">
        <v>4</v>
      </c>
      <c r="C77">
        <v>24</v>
      </c>
      <c r="D77">
        <v>167.52799999999999</v>
      </c>
      <c r="E77">
        <v>39.258462499824901</v>
      </c>
      <c r="F77">
        <v>39.258462499824901</v>
      </c>
      <c r="G77">
        <v>39.269915333158202</v>
      </c>
      <c r="H77">
        <v>46</v>
      </c>
      <c r="I77">
        <v>20.997669999999999</v>
      </c>
      <c r="J77">
        <v>164</v>
      </c>
      <c r="K77" s="89">
        <v>2.9172903379445298E-4</v>
      </c>
      <c r="L77" s="89">
        <v>2.9172903379445298E-4</v>
      </c>
      <c r="M77">
        <v>3.1988143920898403E-2</v>
      </c>
      <c r="N77">
        <v>0</v>
      </c>
      <c r="O77">
        <v>35.184000000000196</v>
      </c>
      <c r="P77">
        <v>219.23400000000001</v>
      </c>
      <c r="Q77">
        <f t="shared" si="4"/>
        <v>254.41800000000021</v>
      </c>
    </row>
    <row r="78" spans="2:62" x14ac:dyDescent="0.25">
      <c r="B78">
        <v>5</v>
      </c>
      <c r="C78">
        <v>24</v>
      </c>
      <c r="D78">
        <v>163</v>
      </c>
      <c r="E78">
        <v>38.291122340490801</v>
      </c>
      <c r="F78">
        <v>38.291122340490801</v>
      </c>
      <c r="G78">
        <v>38.307505499999998</v>
      </c>
      <c r="H78">
        <v>46</v>
      </c>
      <c r="I78">
        <v>20.446770000000001</v>
      </c>
      <c r="J78">
        <v>150</v>
      </c>
      <c r="K78" s="89">
        <v>4.2785790825128198E-4</v>
      </c>
      <c r="L78" s="89">
        <v>4.2785790825128198E-4</v>
      </c>
      <c r="M78">
        <v>3.1867027282714802E-2</v>
      </c>
      <c r="N78">
        <v>0</v>
      </c>
      <c r="O78">
        <v>35.078000000000003</v>
      </c>
      <c r="P78">
        <v>214.57</v>
      </c>
      <c r="Q78">
        <f t="shared" si="4"/>
        <v>249.648</v>
      </c>
      <c r="S78" s="8" t="s">
        <v>234</v>
      </c>
      <c r="T78" s="8" t="s">
        <v>235</v>
      </c>
      <c r="U78" s="8" t="s">
        <v>236</v>
      </c>
      <c r="V78" s="8" t="s">
        <v>237</v>
      </c>
      <c r="W78" s="8" t="s">
        <v>238</v>
      </c>
      <c r="X78" s="8" t="s">
        <v>239</v>
      </c>
      <c r="Y78" s="8" t="s">
        <v>240</v>
      </c>
      <c r="Z78" s="8" t="s">
        <v>241</v>
      </c>
      <c r="AA78" s="8" t="s">
        <v>242</v>
      </c>
      <c r="AB78" s="8" t="s">
        <v>243</v>
      </c>
      <c r="AC78" s="8" t="s">
        <v>244</v>
      </c>
      <c r="AD78" s="8" t="s">
        <v>245</v>
      </c>
      <c r="AE78" s="8" t="s">
        <v>246</v>
      </c>
      <c r="AF78" s="8" t="s">
        <v>247</v>
      </c>
      <c r="AG78" s="8" t="s">
        <v>248</v>
      </c>
      <c r="AH78" s="8" t="s">
        <v>249</v>
      </c>
      <c r="AI78" s="8" t="s">
        <v>250</v>
      </c>
      <c r="AJ78" s="8" t="s">
        <v>251</v>
      </c>
      <c r="AK78" s="8" t="s">
        <v>252</v>
      </c>
      <c r="AL78" s="8" t="s">
        <v>253</v>
      </c>
      <c r="AM78" s="8" t="s">
        <v>254</v>
      </c>
      <c r="AN78" s="8" t="s">
        <v>255</v>
      </c>
      <c r="AO78" s="8" t="s">
        <v>256</v>
      </c>
      <c r="AP78" s="8" t="s">
        <v>257</v>
      </c>
      <c r="AQ78" s="8" t="s">
        <v>258</v>
      </c>
      <c r="AR78" s="8" t="s">
        <v>259</v>
      </c>
      <c r="AS78" s="8" t="s">
        <v>260</v>
      </c>
      <c r="AT78" s="8" t="s">
        <v>261</v>
      </c>
      <c r="AU78" s="8" t="s">
        <v>262</v>
      </c>
      <c r="AV78" s="8" t="s">
        <v>263</v>
      </c>
      <c r="AW78" s="8" t="s">
        <v>264</v>
      </c>
      <c r="AX78" s="8" t="s">
        <v>265</v>
      </c>
      <c r="AY78" s="8"/>
      <c r="AZ78" s="8" t="s">
        <v>266</v>
      </c>
      <c r="BA78" s="8" t="s">
        <v>268</v>
      </c>
      <c r="BB78" s="8" t="s">
        <v>269</v>
      </c>
      <c r="BC78" s="8" t="s">
        <v>270</v>
      </c>
      <c r="BD78" s="8" t="s">
        <v>271</v>
      </c>
      <c r="BE78" s="8"/>
      <c r="BF78" s="8" t="s">
        <v>272</v>
      </c>
      <c r="BG78" s="8" t="s">
        <v>273</v>
      </c>
      <c r="BH78" s="8" t="s">
        <v>274</v>
      </c>
      <c r="BI78" s="8" t="s">
        <v>275</v>
      </c>
      <c r="BJ78" s="8" t="s">
        <v>276</v>
      </c>
    </row>
    <row r="79" spans="2:62" x14ac:dyDescent="0.25">
      <c r="B79">
        <v>6</v>
      </c>
      <c r="C79">
        <v>24</v>
      </c>
      <c r="D79">
        <v>149</v>
      </c>
      <c r="E79">
        <v>34.306901985458602</v>
      </c>
      <c r="F79">
        <v>34.306901985458602</v>
      </c>
      <c r="G79">
        <v>34.313356240492197</v>
      </c>
      <c r="H79">
        <v>46</v>
      </c>
      <c r="I79">
        <v>18.391249999999999</v>
      </c>
      <c r="J79">
        <v>144</v>
      </c>
      <c r="K79" s="89">
        <v>1.8813284383092501E-4</v>
      </c>
      <c r="L79" s="89">
        <v>1.8813284383113201E-4</v>
      </c>
      <c r="M79">
        <v>3.1580209732055699E-2</v>
      </c>
      <c r="N79">
        <v>0</v>
      </c>
      <c r="O79">
        <v>34.1799999999999</v>
      </c>
      <c r="P79">
        <v>912.47199999999998</v>
      </c>
      <c r="Q79">
        <f t="shared" si="4"/>
        <v>946.65199999999993</v>
      </c>
      <c r="S79" s="15">
        <v>3</v>
      </c>
      <c r="T79" s="15">
        <v>3</v>
      </c>
      <c r="U79" s="15">
        <v>4</v>
      </c>
      <c r="V79" s="15">
        <v>5</v>
      </c>
      <c r="W79" s="15">
        <v>5</v>
      </c>
      <c r="X79" s="15">
        <v>5</v>
      </c>
      <c r="Y79" s="15">
        <v>4</v>
      </c>
      <c r="Z79" s="15">
        <v>5</v>
      </c>
      <c r="AA79" s="15">
        <v>5</v>
      </c>
      <c r="AB79" s="15">
        <v>5</v>
      </c>
      <c r="AC79" s="15">
        <v>7.19278</v>
      </c>
      <c r="AD79" s="15">
        <v>10.580080000000001</v>
      </c>
      <c r="AE79" s="15">
        <v>5.5689200000000003</v>
      </c>
      <c r="AF79" s="15">
        <v>14.288880000000001</v>
      </c>
      <c r="AG79" s="15">
        <v>5.7276800000000003</v>
      </c>
      <c r="AH79" s="15">
        <v>2.69557</v>
      </c>
      <c r="AI79" s="15">
        <v>2.4388999999999998</v>
      </c>
      <c r="AJ79" s="15">
        <v>12.166779999999999</v>
      </c>
      <c r="AK79" s="15">
        <v>4.7131699999999999</v>
      </c>
      <c r="AL79" s="15">
        <v>5.2709900000000003</v>
      </c>
      <c r="AM79" s="15">
        <v>20.447679999999998</v>
      </c>
      <c r="AN79" s="15">
        <v>1</v>
      </c>
      <c r="AO79" s="15">
        <v>1</v>
      </c>
      <c r="AP79" s="15">
        <v>1</v>
      </c>
      <c r="AQ79" s="15">
        <v>1</v>
      </c>
      <c r="AR79" s="15">
        <v>1</v>
      </c>
      <c r="AS79" s="15">
        <v>1</v>
      </c>
      <c r="AT79" s="15">
        <v>1</v>
      </c>
      <c r="AU79" s="15">
        <v>1</v>
      </c>
      <c r="AV79" s="15">
        <v>1</v>
      </c>
      <c r="AW79" s="15">
        <v>1</v>
      </c>
      <c r="AX79" s="15">
        <v>1</v>
      </c>
      <c r="AY79" s="15"/>
      <c r="AZ79" s="15">
        <v>1</v>
      </c>
      <c r="BA79" s="15">
        <v>1</v>
      </c>
      <c r="BB79" s="15">
        <v>1</v>
      </c>
      <c r="BC79" s="15">
        <v>1</v>
      </c>
      <c r="BD79" s="15">
        <v>1</v>
      </c>
      <c r="BE79" s="15"/>
      <c r="BF79" s="15">
        <v>1</v>
      </c>
      <c r="BG79" s="15">
        <v>1</v>
      </c>
      <c r="BH79" s="15">
        <v>1</v>
      </c>
      <c r="BI79" s="15">
        <v>1</v>
      </c>
      <c r="BJ79" s="15">
        <v>180</v>
      </c>
    </row>
    <row r="80" spans="2:62" x14ac:dyDescent="0.25">
      <c r="B80">
        <v>7</v>
      </c>
      <c r="C80">
        <v>24</v>
      </c>
      <c r="D80">
        <v>143</v>
      </c>
      <c r="E80">
        <v>34.297586775058299</v>
      </c>
      <c r="F80">
        <v>34.297586775058299</v>
      </c>
      <c r="G80">
        <v>34.297586775058299</v>
      </c>
      <c r="H80">
        <v>46</v>
      </c>
      <c r="I80">
        <v>18.648289999999999</v>
      </c>
      <c r="J80">
        <v>140</v>
      </c>
      <c r="K80" s="89">
        <v>0</v>
      </c>
      <c r="L80" s="89">
        <v>0</v>
      </c>
      <c r="M80">
        <v>3.1882047653198201E-2</v>
      </c>
      <c r="N80">
        <v>0</v>
      </c>
      <c r="O80">
        <v>33.467999999999698</v>
      </c>
      <c r="P80">
        <v>292.01100000000002</v>
      </c>
      <c r="Q80">
        <f t="shared" si="4"/>
        <v>325.4789999999997</v>
      </c>
    </row>
    <row r="81" spans="2:40" x14ac:dyDescent="0.25">
      <c r="B81">
        <v>8</v>
      </c>
      <c r="C81">
        <v>24</v>
      </c>
      <c r="D81">
        <v>139</v>
      </c>
      <c r="E81">
        <v>34.273673489208598</v>
      </c>
      <c r="F81">
        <v>34.273673489208598</v>
      </c>
      <c r="G81">
        <v>34.275107197841699</v>
      </c>
      <c r="H81">
        <v>46</v>
      </c>
      <c r="I81">
        <v>20.442900000000002</v>
      </c>
      <c r="J81">
        <v>134</v>
      </c>
      <c r="K81" s="89">
        <v>4.1831192490802499E-5</v>
      </c>
      <c r="L81" s="89">
        <v>4.1831192490802499E-5</v>
      </c>
      <c r="M81">
        <v>3.2275915145874003E-2</v>
      </c>
      <c r="N81">
        <v>0</v>
      </c>
      <c r="O81">
        <v>32.991999999999997</v>
      </c>
      <c r="P81">
        <v>200.79900000000001</v>
      </c>
      <c r="Q81">
        <f t="shared" si="4"/>
        <v>233.791</v>
      </c>
    </row>
    <row r="82" spans="2:40" x14ac:dyDescent="0.25">
      <c r="B82">
        <v>9</v>
      </c>
      <c r="C82">
        <v>24</v>
      </c>
      <c r="D82">
        <v>133</v>
      </c>
      <c r="E82">
        <v>33.3048863333333</v>
      </c>
      <c r="F82">
        <v>33.3048863333333</v>
      </c>
      <c r="G82">
        <v>33.305298833333303</v>
      </c>
      <c r="H82">
        <v>46</v>
      </c>
      <c r="I82">
        <v>17.70682</v>
      </c>
      <c r="J82">
        <v>133</v>
      </c>
      <c r="K82" s="89">
        <v>1.23855699693586E-5</v>
      </c>
      <c r="L82" s="89">
        <v>1.23855699693586E-5</v>
      </c>
      <c r="M82">
        <v>3.2162904739379897E-2</v>
      </c>
      <c r="N82">
        <v>0</v>
      </c>
      <c r="O82">
        <v>32.114999999999803</v>
      </c>
      <c r="P82">
        <v>124.083</v>
      </c>
      <c r="Q82">
        <f t="shared" si="4"/>
        <v>156.19799999999981</v>
      </c>
      <c r="S82" s="6" t="s">
        <v>277</v>
      </c>
      <c r="T82" s="8" t="s">
        <v>255</v>
      </c>
      <c r="U82" s="8" t="s">
        <v>262</v>
      </c>
      <c r="V82" s="8" t="s">
        <v>261</v>
      </c>
      <c r="W82" s="8" t="s">
        <v>264</v>
      </c>
      <c r="X82" s="8" t="s">
        <v>265</v>
      </c>
      <c r="Y82" s="8" t="s">
        <v>258</v>
      </c>
      <c r="Z82" s="8" t="s">
        <v>260</v>
      </c>
      <c r="AA82" s="8" t="s">
        <v>256</v>
      </c>
      <c r="AB82" s="8" t="s">
        <v>257</v>
      </c>
      <c r="AC82" s="8" t="s">
        <v>263</v>
      </c>
      <c r="AD82" s="8" t="s">
        <v>259</v>
      </c>
    </row>
    <row r="83" spans="2:40" x14ac:dyDescent="0.25">
      <c r="B83">
        <v>10</v>
      </c>
      <c r="C83">
        <v>24</v>
      </c>
      <c r="D83">
        <v>132</v>
      </c>
      <c r="E83">
        <v>33.273300666666699</v>
      </c>
      <c r="F83">
        <v>33.273300666666699</v>
      </c>
      <c r="G83">
        <v>33.278929651515099</v>
      </c>
      <c r="H83">
        <v>46</v>
      </c>
      <c r="I83">
        <v>20.435960000000001</v>
      </c>
      <c r="J83">
        <v>127.413</v>
      </c>
      <c r="K83" s="89">
        <v>1.6917422484981199E-4</v>
      </c>
      <c r="L83" s="89">
        <v>1.6917422485002601E-4</v>
      </c>
      <c r="M83">
        <v>3.1918048858642599E-2</v>
      </c>
      <c r="N83">
        <v>0</v>
      </c>
      <c r="O83">
        <v>31.856999999999701</v>
      </c>
      <c r="P83">
        <v>87.474000000000004</v>
      </c>
      <c r="Q83">
        <f t="shared" si="4"/>
        <v>119.3309999999997</v>
      </c>
      <c r="S83" s="6" t="s">
        <v>278</v>
      </c>
      <c r="T83" s="15">
        <v>1</v>
      </c>
      <c r="U83" s="15">
        <v>1</v>
      </c>
      <c r="V83" s="15">
        <v>2</v>
      </c>
      <c r="W83" s="15">
        <v>1</v>
      </c>
      <c r="X83" s="15">
        <v>1</v>
      </c>
      <c r="Y83" s="15">
        <v>1</v>
      </c>
      <c r="Z83" s="15">
        <v>1</v>
      </c>
      <c r="AA83" s="15">
        <v>3</v>
      </c>
      <c r="AB83" s="15">
        <v>2</v>
      </c>
      <c r="AC83" s="15">
        <v>2</v>
      </c>
      <c r="AD83" s="15">
        <v>2</v>
      </c>
    </row>
    <row r="84" spans="2:40" x14ac:dyDescent="0.25">
      <c r="B84">
        <v>11</v>
      </c>
      <c r="C84">
        <v>24</v>
      </c>
      <c r="D84">
        <v>126.413</v>
      </c>
      <c r="E84">
        <v>33.262054660953901</v>
      </c>
      <c r="F84">
        <v>33.262054660953901</v>
      </c>
      <c r="G84">
        <v>33.262055164386197</v>
      </c>
      <c r="H84">
        <v>46</v>
      </c>
      <c r="I84">
        <v>20.355129999999999</v>
      </c>
      <c r="J84">
        <v>126</v>
      </c>
      <c r="K84" s="89">
        <v>1.51353332696886E-8</v>
      </c>
      <c r="L84" s="89">
        <v>1.51353332696886E-8</v>
      </c>
      <c r="M84">
        <v>3.2821178436279297E-2</v>
      </c>
      <c r="N84">
        <v>0</v>
      </c>
      <c r="O84">
        <v>33.671999999999699</v>
      </c>
      <c r="P84">
        <v>28.237999999999701</v>
      </c>
      <c r="Q84">
        <f t="shared" si="4"/>
        <v>61.9099999999994</v>
      </c>
    </row>
    <row r="85" spans="2:40" x14ac:dyDescent="0.25">
      <c r="B85">
        <v>12</v>
      </c>
      <c r="C85">
        <v>24</v>
      </c>
      <c r="D85">
        <v>125</v>
      </c>
      <c r="E85">
        <v>30.2917846666667</v>
      </c>
      <c r="F85">
        <v>30.2917846666667</v>
      </c>
      <c r="G85">
        <v>30.2917846666667</v>
      </c>
      <c r="H85">
        <v>46</v>
      </c>
      <c r="I85">
        <v>18.684920000000002</v>
      </c>
      <c r="J85">
        <v>124</v>
      </c>
      <c r="K85" s="89">
        <v>0</v>
      </c>
      <c r="L85" s="89">
        <v>0</v>
      </c>
      <c r="M85">
        <v>3.2316923141479499E-2</v>
      </c>
      <c r="N85">
        <v>0</v>
      </c>
      <c r="O85">
        <v>33.115000000000002</v>
      </c>
      <c r="P85">
        <v>226.316</v>
      </c>
      <c r="Q85">
        <f t="shared" si="4"/>
        <v>259.43099999999998</v>
      </c>
    </row>
    <row r="86" spans="2:40" x14ac:dyDescent="0.25">
      <c r="B86">
        <v>13</v>
      </c>
      <c r="C86">
        <v>24</v>
      </c>
      <c r="D86">
        <v>123</v>
      </c>
      <c r="E86">
        <v>30.2755460325203</v>
      </c>
      <c r="F86">
        <v>30.2755460325203</v>
      </c>
      <c r="G86">
        <v>30.2755460325203</v>
      </c>
      <c r="H86">
        <v>46</v>
      </c>
      <c r="I86">
        <v>19.66236</v>
      </c>
      <c r="J86">
        <v>122</v>
      </c>
      <c r="K86" s="89">
        <v>0</v>
      </c>
      <c r="L86" s="89">
        <v>0</v>
      </c>
      <c r="M86">
        <v>3.2094955444335903E-2</v>
      </c>
      <c r="N86">
        <v>0</v>
      </c>
      <c r="O86">
        <v>31.134000000000299</v>
      </c>
      <c r="P86">
        <v>131.12299999999999</v>
      </c>
      <c r="Q86">
        <f t="shared" si="4"/>
        <v>162.25700000000029</v>
      </c>
    </row>
    <row r="87" spans="2:40" x14ac:dyDescent="0.25">
      <c r="B87">
        <v>14</v>
      </c>
      <c r="C87">
        <v>24</v>
      </c>
      <c r="D87">
        <v>121</v>
      </c>
      <c r="E87">
        <v>29.359882333333299</v>
      </c>
      <c r="F87">
        <v>29.359882333333299</v>
      </c>
      <c r="G87">
        <v>30.251456000000001</v>
      </c>
      <c r="H87">
        <v>46</v>
      </c>
      <c r="I87">
        <v>14.40706</v>
      </c>
      <c r="J87">
        <v>121</v>
      </c>
      <c r="K87" s="89">
        <v>3.0367072202276201E-2</v>
      </c>
      <c r="L87" s="89">
        <v>3.0367072202276201E-2</v>
      </c>
      <c r="M87">
        <v>3.0224084854126001E-2</v>
      </c>
      <c r="N87">
        <v>0</v>
      </c>
      <c r="O87">
        <v>31.082999999999899</v>
      </c>
      <c r="P87">
        <v>83.873000000000403</v>
      </c>
      <c r="Q87">
        <f t="shared" si="4"/>
        <v>114.9560000000003</v>
      </c>
      <c r="S87" s="88" t="s">
        <v>285</v>
      </c>
      <c r="T87" s="8" t="s">
        <v>232</v>
      </c>
      <c r="U87" s="91" t="s">
        <v>221</v>
      </c>
      <c r="V87" s="91" t="s">
        <v>222</v>
      </c>
      <c r="AN87" s="84"/>
    </row>
    <row r="88" spans="2:40" x14ac:dyDescent="0.25">
      <c r="B88">
        <v>15</v>
      </c>
      <c r="C88">
        <v>24</v>
      </c>
      <c r="D88">
        <v>120</v>
      </c>
      <c r="E88">
        <v>29.315363333333298</v>
      </c>
      <c r="F88">
        <v>29.315363333333298</v>
      </c>
      <c r="G88">
        <v>29.315363333333298</v>
      </c>
      <c r="H88">
        <v>46</v>
      </c>
      <c r="I88">
        <v>17.6782</v>
      </c>
      <c r="J88">
        <v>117</v>
      </c>
      <c r="K88" s="89">
        <v>-1.21189481378894E-16</v>
      </c>
      <c r="L88" s="89">
        <v>0</v>
      </c>
      <c r="M88">
        <v>3.8502931594848598E-2</v>
      </c>
      <c r="N88">
        <v>0</v>
      </c>
      <c r="O88">
        <v>30.465999999999799</v>
      </c>
      <c r="P88">
        <v>252.36600000000001</v>
      </c>
      <c r="Q88">
        <f t="shared" si="4"/>
        <v>282.83199999999982</v>
      </c>
      <c r="S88" s="11">
        <v>916</v>
      </c>
      <c r="T88" s="11">
        <v>1</v>
      </c>
      <c r="U88" s="11">
        <v>9.0985999999999994</v>
      </c>
      <c r="V88" s="11">
        <v>10</v>
      </c>
      <c r="AN88" s="84"/>
    </row>
    <row r="89" spans="2:40" x14ac:dyDescent="0.25">
      <c r="B89">
        <v>16</v>
      </c>
      <c r="C89">
        <v>24</v>
      </c>
      <c r="D89">
        <v>116</v>
      </c>
      <c r="E89">
        <v>29.268940051724101</v>
      </c>
      <c r="F89">
        <v>29.268940051724101</v>
      </c>
      <c r="G89">
        <v>29.290142833333299</v>
      </c>
      <c r="H89">
        <v>46</v>
      </c>
      <c r="I89">
        <v>20.421389999999999</v>
      </c>
      <c r="J89">
        <v>113.304</v>
      </c>
      <c r="K89" s="89">
        <v>7.24412348780802E-4</v>
      </c>
      <c r="L89" s="89">
        <v>7.24412348780802E-4</v>
      </c>
      <c r="M89">
        <v>4.3584823608398403E-2</v>
      </c>
      <c r="N89">
        <v>0</v>
      </c>
      <c r="O89">
        <v>29.888999999999601</v>
      </c>
      <c r="P89">
        <v>127.194</v>
      </c>
      <c r="Q89">
        <f t="shared" si="4"/>
        <v>157.0829999999996</v>
      </c>
    </row>
    <row r="90" spans="2:40" x14ac:dyDescent="0.25">
      <c r="B90">
        <v>17</v>
      </c>
      <c r="C90">
        <v>24</v>
      </c>
      <c r="D90">
        <v>112.304</v>
      </c>
      <c r="E90">
        <v>29.263235311749099</v>
      </c>
      <c r="F90">
        <v>29.263235311749099</v>
      </c>
      <c r="G90">
        <v>29.2641030362587</v>
      </c>
      <c r="H90">
        <v>46</v>
      </c>
      <c r="I90">
        <v>20.428989999999999</v>
      </c>
      <c r="J90">
        <v>111.26</v>
      </c>
      <c r="K90" s="89">
        <v>2.9652377818671101E-5</v>
      </c>
      <c r="L90" s="89">
        <v>2.9652377818671101E-5</v>
      </c>
      <c r="M90">
        <v>3.9718151092529297E-2</v>
      </c>
      <c r="N90">
        <v>0</v>
      </c>
      <c r="O90">
        <v>29.6490000000002</v>
      </c>
      <c r="P90">
        <v>45.506999999999799</v>
      </c>
      <c r="Q90">
        <f t="shared" si="4"/>
        <v>75.156000000000006</v>
      </c>
      <c r="S90" t="s">
        <v>233</v>
      </c>
      <c r="T90" t="s">
        <v>235</v>
      </c>
      <c r="U90" t="s">
        <v>245</v>
      </c>
      <c r="V90" t="s">
        <v>254</v>
      </c>
      <c r="W90" t="s">
        <v>279</v>
      </c>
      <c r="X90" t="s">
        <v>280</v>
      </c>
      <c r="Y90" t="s">
        <v>281</v>
      </c>
      <c r="Z90" t="s">
        <v>282</v>
      </c>
      <c r="AA90" t="s">
        <v>268</v>
      </c>
      <c r="AB90" t="s">
        <v>283</v>
      </c>
      <c r="AC90" t="s">
        <v>270</v>
      </c>
      <c r="AD90" t="s">
        <v>271</v>
      </c>
      <c r="AE90" t="s">
        <v>272</v>
      </c>
      <c r="AF90" t="s">
        <v>284</v>
      </c>
      <c r="AG90" t="s">
        <v>274</v>
      </c>
      <c r="AH90" t="s">
        <v>275</v>
      </c>
      <c r="AI90" t="s">
        <v>276</v>
      </c>
    </row>
    <row r="91" spans="2:40" x14ac:dyDescent="0.25">
      <c r="B91">
        <v>18</v>
      </c>
      <c r="C91">
        <v>24</v>
      </c>
      <c r="D91">
        <v>110.26</v>
      </c>
      <c r="E91">
        <v>29.248803891771001</v>
      </c>
      <c r="F91">
        <v>29.248803891771001</v>
      </c>
      <c r="G91">
        <v>29.248803891771001</v>
      </c>
      <c r="H91">
        <v>46</v>
      </c>
      <c r="I91">
        <v>21.128360000000001</v>
      </c>
      <c r="J91">
        <v>110</v>
      </c>
      <c r="K91" s="89">
        <v>0</v>
      </c>
      <c r="L91" s="89">
        <v>0</v>
      </c>
      <c r="M91">
        <v>3.8681983947753899E-2</v>
      </c>
      <c r="N91">
        <v>0</v>
      </c>
      <c r="O91">
        <v>29.138999999999601</v>
      </c>
      <c r="P91">
        <v>33.765999999999998</v>
      </c>
      <c r="Q91">
        <f t="shared" si="4"/>
        <v>62.904999999999603</v>
      </c>
      <c r="S91" t="s">
        <v>233</v>
      </c>
      <c r="T91">
        <v>1</v>
      </c>
      <c r="U91">
        <v>2.6471</v>
      </c>
      <c r="V91">
        <v>9.0985999999999994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10</v>
      </c>
    </row>
    <row r="92" spans="2:40" x14ac:dyDescent="0.25">
      <c r="B92">
        <v>19</v>
      </c>
      <c r="C92">
        <v>24</v>
      </c>
      <c r="D92">
        <v>109</v>
      </c>
      <c r="E92">
        <v>28.258499840978601</v>
      </c>
      <c r="F92">
        <v>28.258499840978601</v>
      </c>
      <c r="G92">
        <v>28.306826166666699</v>
      </c>
      <c r="H92">
        <v>46</v>
      </c>
      <c r="I92">
        <v>21.150559999999999</v>
      </c>
      <c r="J92">
        <v>106</v>
      </c>
      <c r="K92" s="89">
        <v>1.7101518467017201E-3</v>
      </c>
      <c r="L92" s="89">
        <v>1.7101518467017201E-3</v>
      </c>
      <c r="M92">
        <v>4.1289091110229499E-2</v>
      </c>
      <c r="N92">
        <v>0</v>
      </c>
      <c r="O92">
        <v>28.838999999999899</v>
      </c>
      <c r="P92">
        <v>69.212999999999695</v>
      </c>
      <c r="Q92">
        <f t="shared" si="4"/>
        <v>98.051999999999595</v>
      </c>
    </row>
    <row r="93" spans="2:40" x14ac:dyDescent="0.25">
      <c r="B93">
        <v>20</v>
      </c>
      <c r="C93">
        <v>24</v>
      </c>
      <c r="D93">
        <v>105</v>
      </c>
      <c r="E93">
        <v>28.251170738095201</v>
      </c>
      <c r="F93">
        <v>28.251170738095201</v>
      </c>
      <c r="G93">
        <v>28.256298631244501</v>
      </c>
      <c r="H93">
        <v>46</v>
      </c>
      <c r="I93">
        <v>21.071470000000001</v>
      </c>
      <c r="J93">
        <v>104.38</v>
      </c>
      <c r="K93" s="89">
        <v>1.81510819383377E-4</v>
      </c>
      <c r="L93" s="89">
        <v>1.81510819383377E-4</v>
      </c>
      <c r="M93">
        <v>4.0656089782714802E-2</v>
      </c>
      <c r="N93">
        <v>0</v>
      </c>
      <c r="O93">
        <v>30.298999999999499</v>
      </c>
      <c r="P93">
        <v>19.3660000000006</v>
      </c>
      <c r="Q93">
        <f t="shared" si="4"/>
        <v>49.665000000000099</v>
      </c>
    </row>
    <row r="94" spans="2:40" x14ac:dyDescent="0.25">
      <c r="B94">
        <v>21</v>
      </c>
      <c r="C94">
        <v>24</v>
      </c>
      <c r="D94">
        <v>103.38</v>
      </c>
      <c r="E94">
        <v>28.2429008037338</v>
      </c>
      <c r="F94">
        <v>28.2429008037338</v>
      </c>
      <c r="G94">
        <v>28.250149137067101</v>
      </c>
      <c r="H94">
        <v>46</v>
      </c>
      <c r="I94">
        <v>21.51417</v>
      </c>
      <c r="J94">
        <v>103</v>
      </c>
      <c r="K94" s="89">
        <v>2.5664266513227197E-4</v>
      </c>
      <c r="L94" s="89">
        <v>2.5664266513227197E-4</v>
      </c>
      <c r="M94">
        <v>4.4830083847045898E-2</v>
      </c>
      <c r="N94">
        <v>0</v>
      </c>
      <c r="O94">
        <v>29.7419999999994</v>
      </c>
      <c r="P94">
        <v>16.935999999999499</v>
      </c>
      <c r="Q94">
        <f t="shared" si="4"/>
        <v>46.677999999998903</v>
      </c>
      <c r="S94" s="6" t="s">
        <v>277</v>
      </c>
      <c r="T94" s="11" t="s">
        <v>279</v>
      </c>
      <c r="U94" s="11" t="s">
        <v>280</v>
      </c>
    </row>
    <row r="95" spans="2:40" x14ac:dyDescent="0.25">
      <c r="B95">
        <v>22</v>
      </c>
      <c r="C95">
        <v>24</v>
      </c>
      <c r="D95">
        <v>102</v>
      </c>
      <c r="E95">
        <v>25.385866333333301</v>
      </c>
      <c r="F95">
        <v>25.385866333333301</v>
      </c>
      <c r="G95">
        <v>25.3909755</v>
      </c>
      <c r="H95">
        <v>46</v>
      </c>
      <c r="I95">
        <v>12.84802</v>
      </c>
      <c r="J95">
        <v>102</v>
      </c>
      <c r="K95" s="89">
        <v>2.0126028395394701E-4</v>
      </c>
      <c r="L95" s="89">
        <v>2.01260283954087E-4</v>
      </c>
      <c r="M95">
        <v>4.5294046401977497E-2</v>
      </c>
      <c r="N95">
        <v>0</v>
      </c>
      <c r="O95">
        <v>30.044999999999799</v>
      </c>
      <c r="P95">
        <v>77.692999999999799</v>
      </c>
      <c r="Q95">
        <f t="shared" si="4"/>
        <v>107.7379999999996</v>
      </c>
      <c r="T95" s="11">
        <v>1</v>
      </c>
      <c r="U95" s="11">
        <v>1</v>
      </c>
    </row>
    <row r="96" spans="2:40" x14ac:dyDescent="0.25">
      <c r="B96">
        <v>23</v>
      </c>
      <c r="C96">
        <v>24</v>
      </c>
      <c r="D96">
        <v>101</v>
      </c>
      <c r="E96">
        <v>25.371517562706298</v>
      </c>
      <c r="F96">
        <v>25.371517562706298</v>
      </c>
      <c r="G96">
        <v>25.371517562706298</v>
      </c>
      <c r="H96">
        <v>46</v>
      </c>
      <c r="I96">
        <v>13.946569999999999</v>
      </c>
      <c r="J96">
        <v>100</v>
      </c>
      <c r="K96" s="89">
        <v>-1.40027638079586E-16</v>
      </c>
      <c r="L96" s="89">
        <v>0</v>
      </c>
      <c r="M96">
        <v>4.4324874877929701E-2</v>
      </c>
      <c r="N96">
        <v>0</v>
      </c>
      <c r="O96">
        <v>29.112999999999499</v>
      </c>
      <c r="P96">
        <v>70.2139999999998</v>
      </c>
      <c r="Q96">
        <f t="shared" si="4"/>
        <v>99.326999999999302</v>
      </c>
    </row>
    <row r="97" spans="2:60" x14ac:dyDescent="0.25">
      <c r="B97">
        <v>24</v>
      </c>
      <c r="C97">
        <v>24</v>
      </c>
      <c r="D97">
        <v>99</v>
      </c>
      <c r="E97">
        <v>25.260350808080801</v>
      </c>
      <c r="F97">
        <v>25.260350808080801</v>
      </c>
      <c r="G97">
        <v>25.2698737373737</v>
      </c>
      <c r="H97">
        <v>46</v>
      </c>
      <c r="I97">
        <v>20.863800000000001</v>
      </c>
      <c r="J97">
        <v>97</v>
      </c>
      <c r="K97" s="89">
        <v>3.7699117345120698E-4</v>
      </c>
      <c r="L97" s="89">
        <v>3.7699117345120698E-4</v>
      </c>
      <c r="M97">
        <v>5.5035114288330099E-2</v>
      </c>
      <c r="N97">
        <v>0</v>
      </c>
      <c r="O97">
        <v>28.883999999999901</v>
      </c>
      <c r="P97">
        <v>79.950999999999794</v>
      </c>
      <c r="Q97">
        <f t="shared" si="4"/>
        <v>108.8349999999997</v>
      </c>
    </row>
    <row r="98" spans="2:60" x14ac:dyDescent="0.25">
      <c r="B98">
        <v>25</v>
      </c>
      <c r="C98">
        <v>24</v>
      </c>
      <c r="D98">
        <v>96</v>
      </c>
      <c r="E98">
        <v>24.3285816666667</v>
      </c>
      <c r="F98">
        <v>24.3285816666667</v>
      </c>
      <c r="G98">
        <v>24.3285816666667</v>
      </c>
      <c r="H98">
        <v>46</v>
      </c>
      <c r="I98">
        <v>16.2851</v>
      </c>
      <c r="J98">
        <v>96</v>
      </c>
      <c r="K98" s="89">
        <v>0</v>
      </c>
      <c r="L98" s="89">
        <v>0</v>
      </c>
      <c r="M98">
        <v>5.5907011032104499E-2</v>
      </c>
      <c r="N98">
        <v>0</v>
      </c>
      <c r="O98">
        <v>26.772999999999701</v>
      </c>
      <c r="P98">
        <v>74.864999999999796</v>
      </c>
      <c r="Q98">
        <f t="shared" si="4"/>
        <v>101.63799999999949</v>
      </c>
      <c r="S98" s="6" t="s">
        <v>286</v>
      </c>
    </row>
    <row r="99" spans="2:60" x14ac:dyDescent="0.25">
      <c r="B99">
        <v>26</v>
      </c>
      <c r="C99">
        <v>24</v>
      </c>
      <c r="D99">
        <v>95</v>
      </c>
      <c r="E99">
        <v>24.307644114035099</v>
      </c>
      <c r="F99">
        <v>24.307644114035099</v>
      </c>
      <c r="G99">
        <v>24.309747359649101</v>
      </c>
      <c r="H99">
        <v>46</v>
      </c>
      <c r="I99">
        <v>17.66489</v>
      </c>
      <c r="J99">
        <v>94.510999999999996</v>
      </c>
      <c r="K99" s="89">
        <v>8.6526098710780399E-5</v>
      </c>
      <c r="L99" s="89">
        <v>8.6526098710780399E-5</v>
      </c>
      <c r="M99">
        <v>5.5927991867065402E-2</v>
      </c>
      <c r="N99">
        <v>0</v>
      </c>
      <c r="O99">
        <v>26.9640000000005</v>
      </c>
      <c r="P99">
        <v>77.961000000000098</v>
      </c>
      <c r="Q99">
        <f t="shared" si="4"/>
        <v>104.92500000000059</v>
      </c>
      <c r="S99" s="11">
        <v>26</v>
      </c>
      <c r="T99" s="11">
        <v>12.53857</v>
      </c>
      <c r="U99" s="11">
        <v>102.574</v>
      </c>
    </row>
    <row r="100" spans="2:60" x14ac:dyDescent="0.25">
      <c r="B100">
        <v>27</v>
      </c>
      <c r="C100">
        <v>24</v>
      </c>
      <c r="D100">
        <v>93.510999999999996</v>
      </c>
      <c r="E100">
        <v>24.2961248390991</v>
      </c>
      <c r="F100">
        <v>24.2961248390991</v>
      </c>
      <c r="G100">
        <v>24.2961248390991</v>
      </c>
      <c r="H100">
        <v>46</v>
      </c>
      <c r="I100">
        <v>18.363659999999999</v>
      </c>
      <c r="J100">
        <v>93</v>
      </c>
      <c r="K100" s="89">
        <v>0</v>
      </c>
      <c r="L100" s="89">
        <v>0</v>
      </c>
      <c r="M100">
        <v>5.9334993362426799E-2</v>
      </c>
      <c r="N100">
        <v>0</v>
      </c>
      <c r="O100">
        <v>26.2839999999998</v>
      </c>
      <c r="P100">
        <v>61.542999999999701</v>
      </c>
      <c r="Q100">
        <f t="shared" si="4"/>
        <v>87.826999999999501</v>
      </c>
    </row>
    <row r="101" spans="2:60" x14ac:dyDescent="0.25">
      <c r="B101">
        <v>28</v>
      </c>
      <c r="C101">
        <v>24</v>
      </c>
      <c r="D101">
        <v>92</v>
      </c>
      <c r="E101">
        <v>24.269524420289901</v>
      </c>
      <c r="F101">
        <v>24.269524420289901</v>
      </c>
      <c r="G101">
        <v>24.270483263768099</v>
      </c>
      <c r="H101">
        <v>46</v>
      </c>
      <c r="I101">
        <v>21.072099999999999</v>
      </c>
      <c r="J101">
        <v>87.233000000000004</v>
      </c>
      <c r="K101" s="89">
        <v>3.9508128039664898E-5</v>
      </c>
      <c r="L101" s="89">
        <v>3.9508128039518497E-5</v>
      </c>
      <c r="M101">
        <v>5.93209266662598E-2</v>
      </c>
      <c r="N101">
        <v>0</v>
      </c>
      <c r="O101">
        <v>26.0469999999995</v>
      </c>
      <c r="P101">
        <v>27.4470000000005</v>
      </c>
      <c r="Q101">
        <f t="shared" si="4"/>
        <v>53.494</v>
      </c>
    </row>
    <row r="102" spans="2:60" x14ac:dyDescent="0.25">
      <c r="B102">
        <v>29</v>
      </c>
      <c r="C102">
        <v>24</v>
      </c>
      <c r="D102">
        <v>86.233000000000004</v>
      </c>
      <c r="E102">
        <v>23.268649007802502</v>
      </c>
      <c r="F102">
        <v>23.268649007802502</v>
      </c>
      <c r="G102">
        <v>23.295837959402601</v>
      </c>
      <c r="H102">
        <v>46</v>
      </c>
      <c r="I102">
        <v>21.059170000000002</v>
      </c>
      <c r="J102">
        <v>82</v>
      </c>
      <c r="K102" s="89">
        <v>1.16848002610752E-3</v>
      </c>
      <c r="L102" s="89">
        <v>1.16848002610752E-3</v>
      </c>
      <c r="M102">
        <v>5.0497055053710903E-2</v>
      </c>
      <c r="N102">
        <v>0</v>
      </c>
      <c r="O102">
        <v>24.979000000000301</v>
      </c>
      <c r="P102">
        <v>18.017999999999699</v>
      </c>
      <c r="Q102">
        <f t="shared" si="4"/>
        <v>42.997</v>
      </c>
      <c r="S102" t="s">
        <v>233</v>
      </c>
      <c r="T102" t="s">
        <v>234</v>
      </c>
      <c r="U102" t="s">
        <v>236</v>
      </c>
      <c r="V102" t="s">
        <v>238</v>
      </c>
      <c r="W102" t="s">
        <v>239</v>
      </c>
      <c r="X102" t="s">
        <v>240</v>
      </c>
      <c r="Y102" t="s">
        <v>242</v>
      </c>
      <c r="Z102" t="s">
        <v>244</v>
      </c>
      <c r="AA102" t="s">
        <v>246</v>
      </c>
      <c r="AB102" t="s">
        <v>248</v>
      </c>
      <c r="AC102" t="s">
        <v>249</v>
      </c>
      <c r="AD102" t="s">
        <v>250</v>
      </c>
      <c r="AE102" t="s">
        <v>252</v>
      </c>
      <c r="AF102" t="s">
        <v>254</v>
      </c>
      <c r="AG102" t="s">
        <v>255</v>
      </c>
      <c r="AH102" t="s">
        <v>287</v>
      </c>
      <c r="AI102" t="s">
        <v>288</v>
      </c>
      <c r="AJ102" t="s">
        <v>289</v>
      </c>
      <c r="AK102" t="s">
        <v>290</v>
      </c>
      <c r="AL102" t="s">
        <v>262</v>
      </c>
      <c r="AM102" t="s">
        <v>291</v>
      </c>
      <c r="AN102" t="s">
        <v>266</v>
      </c>
      <c r="AO102" t="s">
        <v>282</v>
      </c>
      <c r="AP102" t="s">
        <v>268</v>
      </c>
      <c r="AQ102" t="s">
        <v>283</v>
      </c>
      <c r="AR102" t="s">
        <v>270</v>
      </c>
      <c r="AS102" t="s">
        <v>271</v>
      </c>
      <c r="AT102" t="s">
        <v>272</v>
      </c>
      <c r="AU102" t="s">
        <v>284</v>
      </c>
      <c r="AV102" t="s">
        <v>274</v>
      </c>
      <c r="AW102" t="s">
        <v>275</v>
      </c>
      <c r="AX102" t="s">
        <v>276</v>
      </c>
    </row>
    <row r="103" spans="2:60" x14ac:dyDescent="0.25">
      <c r="B103">
        <v>30</v>
      </c>
      <c r="C103">
        <v>24</v>
      </c>
      <c r="D103">
        <v>81</v>
      </c>
      <c r="E103">
        <v>20.4066043148148</v>
      </c>
      <c r="F103">
        <v>20.4066043148148</v>
      </c>
      <c r="G103">
        <v>20.4066049814815</v>
      </c>
      <c r="H103">
        <v>46</v>
      </c>
      <c r="I103">
        <v>12.49263</v>
      </c>
      <c r="J103">
        <v>78</v>
      </c>
      <c r="K103" s="89">
        <v>3.2669162483095499E-8</v>
      </c>
      <c r="L103" s="89">
        <v>3.2669162483095499E-8</v>
      </c>
      <c r="M103">
        <v>5.0260066986083998E-2</v>
      </c>
      <c r="N103">
        <v>0</v>
      </c>
      <c r="O103">
        <v>24.611999999999899</v>
      </c>
      <c r="P103">
        <v>33.500999999999699</v>
      </c>
      <c r="Q103">
        <f t="shared" si="4"/>
        <v>58.112999999999602</v>
      </c>
      <c r="S103" t="s">
        <v>233</v>
      </c>
      <c r="T103">
        <v>3</v>
      </c>
      <c r="U103">
        <v>4</v>
      </c>
      <c r="V103">
        <v>5</v>
      </c>
      <c r="W103">
        <v>5</v>
      </c>
      <c r="X103">
        <v>4</v>
      </c>
      <c r="Y103">
        <v>5</v>
      </c>
      <c r="Z103">
        <v>6.4472699999999996</v>
      </c>
      <c r="AA103">
        <v>5.1403699999999999</v>
      </c>
      <c r="AB103">
        <v>4.9816099999999999</v>
      </c>
      <c r="AC103">
        <v>2.69557</v>
      </c>
      <c r="AD103">
        <v>2.4388999999999998</v>
      </c>
      <c r="AE103">
        <v>4.7102700000000004</v>
      </c>
      <c r="AF103">
        <v>12.53857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102.574</v>
      </c>
    </row>
    <row r="104" spans="2:60" x14ac:dyDescent="0.25">
      <c r="B104">
        <v>31</v>
      </c>
      <c r="C104">
        <v>24</v>
      </c>
      <c r="D104">
        <v>77</v>
      </c>
      <c r="E104">
        <v>20.373565971861499</v>
      </c>
      <c r="F104">
        <v>20.373565971861499</v>
      </c>
      <c r="G104">
        <v>20.373565971861499</v>
      </c>
      <c r="H104">
        <v>46</v>
      </c>
      <c r="I104">
        <v>13.897729999999999</v>
      </c>
      <c r="J104">
        <v>76</v>
      </c>
      <c r="K104" s="89">
        <v>0</v>
      </c>
      <c r="L104" s="89">
        <v>0</v>
      </c>
      <c r="M104">
        <v>4.7050952911377002E-2</v>
      </c>
      <c r="N104">
        <v>0</v>
      </c>
      <c r="O104">
        <v>23.285999999999799</v>
      </c>
      <c r="P104">
        <v>18.946000000000801</v>
      </c>
      <c r="Q104">
        <f t="shared" si="4"/>
        <v>42.232000000000596</v>
      </c>
    </row>
    <row r="105" spans="2:60" x14ac:dyDescent="0.25">
      <c r="B105">
        <v>32</v>
      </c>
      <c r="C105">
        <v>24</v>
      </c>
      <c r="D105">
        <v>75</v>
      </c>
      <c r="E105">
        <v>19.367329000000002</v>
      </c>
      <c r="F105">
        <v>19.367329000000002</v>
      </c>
      <c r="G105">
        <v>19.367329000000002</v>
      </c>
      <c r="H105">
        <v>46</v>
      </c>
      <c r="I105">
        <v>14.28026</v>
      </c>
      <c r="J105">
        <v>74</v>
      </c>
      <c r="K105" s="89">
        <v>0</v>
      </c>
      <c r="L105" s="89">
        <v>0</v>
      </c>
      <c r="M105">
        <v>4.8639059066772503E-2</v>
      </c>
      <c r="N105">
        <v>0</v>
      </c>
      <c r="O105">
        <v>22.878000000000601</v>
      </c>
      <c r="P105">
        <v>19.234000000000002</v>
      </c>
      <c r="Q105">
        <f t="shared" si="4"/>
        <v>42.112000000000606</v>
      </c>
    </row>
    <row r="106" spans="2:60" x14ac:dyDescent="0.25">
      <c r="B106">
        <v>33</v>
      </c>
      <c r="C106">
        <v>24</v>
      </c>
      <c r="D106">
        <v>73</v>
      </c>
      <c r="E106">
        <v>19.334875118721499</v>
      </c>
      <c r="F106">
        <v>19.334875118721499</v>
      </c>
      <c r="G106">
        <v>19.334875118721499</v>
      </c>
      <c r="H106">
        <v>46</v>
      </c>
      <c r="I106">
        <v>16.236260000000001</v>
      </c>
      <c r="J106">
        <v>72</v>
      </c>
      <c r="K106" s="89">
        <v>1.8374639903210399E-16</v>
      </c>
      <c r="L106" s="89">
        <v>0</v>
      </c>
      <c r="M106">
        <v>4.58700656890869E-2</v>
      </c>
      <c r="N106">
        <v>0</v>
      </c>
      <c r="O106">
        <v>22.486999999999501</v>
      </c>
      <c r="P106">
        <v>18.573999999999799</v>
      </c>
      <c r="Q106">
        <f t="shared" si="4"/>
        <v>41.060999999999297</v>
      </c>
    </row>
    <row r="107" spans="2:60" x14ac:dyDescent="0.25">
      <c r="B107">
        <v>34</v>
      </c>
      <c r="C107">
        <v>24</v>
      </c>
      <c r="D107">
        <v>71</v>
      </c>
      <c r="E107">
        <v>19.300455469483602</v>
      </c>
      <c r="F107">
        <v>19.300455469483602</v>
      </c>
      <c r="G107">
        <v>19.300455469483602</v>
      </c>
      <c r="H107">
        <v>46</v>
      </c>
      <c r="I107">
        <v>18.310700000000001</v>
      </c>
      <c r="J107">
        <v>70</v>
      </c>
      <c r="K107" s="89">
        <v>1.8407408490529099E-16</v>
      </c>
      <c r="L107" s="89">
        <v>0</v>
      </c>
      <c r="M107">
        <v>4.1898012161254897E-2</v>
      </c>
      <c r="N107">
        <v>0</v>
      </c>
      <c r="O107">
        <v>22.011000000000099</v>
      </c>
      <c r="P107">
        <v>15.1550000000003</v>
      </c>
      <c r="Q107">
        <f t="shared" si="4"/>
        <v>37.166000000000395</v>
      </c>
      <c r="S107" t="s">
        <v>304</v>
      </c>
      <c r="T107">
        <v>15</v>
      </c>
      <c r="U107">
        <v>201.39400000000001</v>
      </c>
    </row>
    <row r="108" spans="2:60" x14ac:dyDescent="0.25">
      <c r="B108">
        <v>35</v>
      </c>
      <c r="C108">
        <v>24</v>
      </c>
      <c r="D108">
        <v>69</v>
      </c>
      <c r="E108">
        <v>19.263555652173899</v>
      </c>
      <c r="F108">
        <v>19.263555652173899</v>
      </c>
      <c r="G108">
        <v>19.266469637681201</v>
      </c>
      <c r="H108">
        <v>46</v>
      </c>
      <c r="I108">
        <v>21.052399999999999</v>
      </c>
      <c r="J108">
        <v>66.510999999999996</v>
      </c>
      <c r="K108" s="89">
        <v>1.5126934818579299E-4</v>
      </c>
      <c r="L108" s="89">
        <v>1.5126934818579299E-4</v>
      </c>
      <c r="M108">
        <v>4.0176153182983398E-2</v>
      </c>
      <c r="N108">
        <v>0</v>
      </c>
      <c r="O108">
        <v>21.662999999999801</v>
      </c>
      <c r="P108">
        <v>14.0690000000001</v>
      </c>
      <c r="Q108">
        <f t="shared" si="4"/>
        <v>35.7319999999999</v>
      </c>
      <c r="S108" t="s">
        <v>233</v>
      </c>
      <c r="T108" t="s">
        <v>234</v>
      </c>
      <c r="U108" t="s">
        <v>235</v>
      </c>
      <c r="V108" t="s">
        <v>236</v>
      </c>
      <c r="W108" t="s">
        <v>238</v>
      </c>
      <c r="X108" t="s">
        <v>239</v>
      </c>
      <c r="Y108" t="s">
        <v>240</v>
      </c>
      <c r="Z108" t="s">
        <v>241</v>
      </c>
      <c r="AA108" t="s">
        <v>242</v>
      </c>
      <c r="AB108" t="s">
        <v>243</v>
      </c>
      <c r="AC108" t="s">
        <v>244</v>
      </c>
      <c r="AD108" t="s">
        <v>245</v>
      </c>
      <c r="AE108" t="s">
        <v>246</v>
      </c>
      <c r="AF108" t="s">
        <v>248</v>
      </c>
      <c r="AG108" t="s">
        <v>249</v>
      </c>
      <c r="AH108" t="s">
        <v>250</v>
      </c>
      <c r="AI108" t="s">
        <v>251</v>
      </c>
      <c r="AJ108" t="s">
        <v>252</v>
      </c>
      <c r="AK108" t="s">
        <v>253</v>
      </c>
      <c r="AL108" t="s">
        <v>254</v>
      </c>
      <c r="AM108" t="s">
        <v>255</v>
      </c>
      <c r="AN108" t="s">
        <v>292</v>
      </c>
      <c r="AO108" t="s">
        <v>293</v>
      </c>
      <c r="AP108" t="s">
        <v>294</v>
      </c>
      <c r="AQ108" t="s">
        <v>289</v>
      </c>
      <c r="AR108" t="s">
        <v>261</v>
      </c>
      <c r="AS108" t="s">
        <v>295</v>
      </c>
      <c r="AT108" t="s">
        <v>296</v>
      </c>
      <c r="AU108" t="s">
        <v>291</v>
      </c>
      <c r="AV108" t="s">
        <v>297</v>
      </c>
      <c r="AW108" t="s">
        <v>266</v>
      </c>
      <c r="AX108" t="s">
        <v>282</v>
      </c>
      <c r="AZ108" t="s">
        <v>268</v>
      </c>
      <c r="BA108" t="s">
        <v>270</v>
      </c>
      <c r="BB108" t="s">
        <v>271</v>
      </c>
      <c r="BC108" t="s">
        <v>272</v>
      </c>
      <c r="BD108" t="s">
        <v>298</v>
      </c>
      <c r="BF108" t="s">
        <v>274</v>
      </c>
      <c r="BG108" t="s">
        <v>275</v>
      </c>
      <c r="BH108" t="s">
        <v>276</v>
      </c>
    </row>
    <row r="109" spans="2:60" x14ac:dyDescent="0.25">
      <c r="B109">
        <v>36</v>
      </c>
      <c r="C109">
        <v>24</v>
      </c>
      <c r="D109">
        <v>65.510999999999996</v>
      </c>
      <c r="E109">
        <v>18.333333920036299</v>
      </c>
      <c r="F109">
        <v>18.333333920036299</v>
      </c>
      <c r="G109">
        <v>18.333333920036299</v>
      </c>
      <c r="H109">
        <v>46</v>
      </c>
      <c r="I109">
        <v>16.187169999999998</v>
      </c>
      <c r="J109">
        <v>65</v>
      </c>
      <c r="K109" s="89">
        <v>0</v>
      </c>
      <c r="L109" s="89">
        <v>0</v>
      </c>
      <c r="M109">
        <v>3.7570953369140597E-2</v>
      </c>
      <c r="N109">
        <v>0</v>
      </c>
      <c r="O109">
        <v>20.4470000000006</v>
      </c>
      <c r="P109">
        <v>12.329999999999901</v>
      </c>
      <c r="Q109">
        <f t="shared" si="4"/>
        <v>32.777000000000498</v>
      </c>
      <c r="S109" t="s">
        <v>233</v>
      </c>
      <c r="T109">
        <v>3</v>
      </c>
      <c r="U109">
        <v>1</v>
      </c>
      <c r="V109">
        <v>4</v>
      </c>
      <c r="W109">
        <v>5</v>
      </c>
      <c r="X109">
        <v>5</v>
      </c>
      <c r="Y109">
        <v>4</v>
      </c>
      <c r="Z109">
        <v>4</v>
      </c>
      <c r="AA109">
        <v>5</v>
      </c>
      <c r="AB109">
        <v>5</v>
      </c>
      <c r="AC109">
        <v>6.7993300000000003</v>
      </c>
      <c r="AD109">
        <v>2.6543000000000001</v>
      </c>
      <c r="AE109">
        <v>5.1569000000000003</v>
      </c>
      <c r="AF109">
        <v>4.9981400000000002</v>
      </c>
      <c r="AG109">
        <v>2.7092000000000001</v>
      </c>
      <c r="AH109">
        <v>2.4388999999999998</v>
      </c>
      <c r="AI109">
        <v>8.8171300000000006</v>
      </c>
      <c r="AJ109">
        <v>4.7267999999999999</v>
      </c>
      <c r="AK109">
        <v>5.4548300000000003</v>
      </c>
      <c r="AL109">
        <v>14.33333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F109">
        <v>1</v>
      </c>
      <c r="BG109">
        <v>1</v>
      </c>
      <c r="BH109">
        <v>163</v>
      </c>
    </row>
    <row r="110" spans="2:60" x14ac:dyDescent="0.25">
      <c r="B110">
        <v>37</v>
      </c>
      <c r="C110">
        <v>24</v>
      </c>
      <c r="D110">
        <v>64</v>
      </c>
      <c r="E110">
        <v>16.404354000000001</v>
      </c>
      <c r="F110">
        <v>16.404354000000001</v>
      </c>
      <c r="G110">
        <v>16.404354000000001</v>
      </c>
      <c r="H110">
        <v>46</v>
      </c>
      <c r="I110">
        <v>12.488759999999999</v>
      </c>
      <c r="J110">
        <v>62</v>
      </c>
      <c r="K110" s="89">
        <v>0</v>
      </c>
      <c r="L110" s="89">
        <v>0</v>
      </c>
      <c r="M110">
        <v>4.4358968734741197E-2</v>
      </c>
      <c r="N110">
        <v>0</v>
      </c>
      <c r="O110">
        <v>20.108999999999899</v>
      </c>
      <c r="P110">
        <v>18.516999999999701</v>
      </c>
      <c r="Q110">
        <f t="shared" si="4"/>
        <v>38.6259999999996</v>
      </c>
    </row>
    <row r="111" spans="2:60" x14ac:dyDescent="0.25">
      <c r="B111">
        <v>38</v>
      </c>
      <c r="C111">
        <v>24</v>
      </c>
      <c r="D111">
        <v>61</v>
      </c>
      <c r="E111">
        <v>16.374993043715801</v>
      </c>
      <c r="F111">
        <v>16.3749930437159</v>
      </c>
      <c r="G111">
        <v>16.3749930437159</v>
      </c>
      <c r="H111">
        <v>46</v>
      </c>
      <c r="I111">
        <v>13.89386</v>
      </c>
      <c r="J111">
        <v>60</v>
      </c>
      <c r="K111" s="89">
        <v>2.16959706139473E-16</v>
      </c>
      <c r="L111" s="89">
        <v>0</v>
      </c>
      <c r="M111">
        <v>4.7258138656616197E-2</v>
      </c>
      <c r="N111">
        <v>0</v>
      </c>
      <c r="O111">
        <v>18.842999999999599</v>
      </c>
      <c r="P111">
        <v>15.728999999999701</v>
      </c>
      <c r="Q111">
        <f t="shared" si="4"/>
        <v>34.571999999999299</v>
      </c>
    </row>
    <row r="112" spans="2:60" x14ac:dyDescent="0.25">
      <c r="B112">
        <v>39</v>
      </c>
      <c r="C112">
        <v>24</v>
      </c>
      <c r="D112">
        <v>59</v>
      </c>
      <c r="E112">
        <v>15.419790810734501</v>
      </c>
      <c r="F112">
        <v>15.419790810734501</v>
      </c>
      <c r="G112">
        <v>15.419790810734501</v>
      </c>
      <c r="H112">
        <v>46</v>
      </c>
      <c r="I112">
        <v>12.43967</v>
      </c>
      <c r="J112">
        <v>55</v>
      </c>
      <c r="K112" s="89">
        <v>1.1519980142426099E-16</v>
      </c>
      <c r="L112" s="89">
        <v>0</v>
      </c>
      <c r="M112">
        <v>4.5875072479247998E-2</v>
      </c>
      <c r="N112">
        <v>0</v>
      </c>
      <c r="O112">
        <v>18.4849999999993</v>
      </c>
      <c r="P112">
        <v>21.4459999999996</v>
      </c>
      <c r="Q112">
        <f t="shared" si="4"/>
        <v>39.930999999998903</v>
      </c>
      <c r="S112" t="s">
        <v>233</v>
      </c>
      <c r="T112" t="s">
        <v>235</v>
      </c>
      <c r="U112" t="s">
        <v>236</v>
      </c>
      <c r="V112" t="s">
        <v>237</v>
      </c>
      <c r="W112" t="s">
        <v>238</v>
      </c>
      <c r="X112" t="s">
        <v>239</v>
      </c>
      <c r="Y112" t="s">
        <v>240</v>
      </c>
      <c r="Z112" t="s">
        <v>241</v>
      </c>
      <c r="AA112" t="s">
        <v>242</v>
      </c>
      <c r="AB112" t="s">
        <v>243</v>
      </c>
      <c r="AC112" t="s">
        <v>245</v>
      </c>
      <c r="AD112" t="s">
        <v>246</v>
      </c>
      <c r="AE112" t="s">
        <v>247</v>
      </c>
      <c r="AF112" t="s">
        <v>248</v>
      </c>
      <c r="AG112" t="s">
        <v>249</v>
      </c>
      <c r="AH112" t="s">
        <v>250</v>
      </c>
      <c r="AI112" t="s">
        <v>251</v>
      </c>
      <c r="AJ112" t="s">
        <v>252</v>
      </c>
      <c r="AK112" t="s">
        <v>253</v>
      </c>
      <c r="AL112" t="s">
        <v>254</v>
      </c>
      <c r="AM112" t="s">
        <v>255</v>
      </c>
      <c r="AN112" t="s">
        <v>299</v>
      </c>
      <c r="AO112" t="s">
        <v>300</v>
      </c>
      <c r="AP112" t="s">
        <v>301</v>
      </c>
      <c r="AQ112" t="s">
        <v>302</v>
      </c>
      <c r="AR112" t="s">
        <v>261</v>
      </c>
      <c r="AS112" t="s">
        <v>262</v>
      </c>
      <c r="AT112" t="s">
        <v>303</v>
      </c>
      <c r="AU112" t="s">
        <v>291</v>
      </c>
      <c r="AV112" t="s">
        <v>265</v>
      </c>
      <c r="AW112" t="s">
        <v>281</v>
      </c>
      <c r="AX112" t="s">
        <v>267</v>
      </c>
      <c r="AZ112" t="s">
        <v>268</v>
      </c>
      <c r="BA112" t="s">
        <v>270</v>
      </c>
      <c r="BB112" t="s">
        <v>271</v>
      </c>
      <c r="BC112" t="s">
        <v>272</v>
      </c>
      <c r="BD112" t="s">
        <v>298</v>
      </c>
      <c r="BF112" t="s">
        <v>274</v>
      </c>
      <c r="BG112" t="s">
        <v>275</v>
      </c>
      <c r="BH112" t="s">
        <v>276</v>
      </c>
    </row>
    <row r="113" spans="2:60" x14ac:dyDescent="0.25">
      <c r="B113">
        <v>40</v>
      </c>
      <c r="C113">
        <v>24</v>
      </c>
      <c r="D113">
        <v>54</v>
      </c>
      <c r="E113">
        <v>15.376661240740701</v>
      </c>
      <c r="F113">
        <v>15.376661240740701</v>
      </c>
      <c r="G113">
        <v>15.376661240740701</v>
      </c>
      <c r="H113">
        <v>46</v>
      </c>
      <c r="I113">
        <v>13.84477</v>
      </c>
      <c r="J113">
        <v>53</v>
      </c>
      <c r="K113" s="89">
        <v>0</v>
      </c>
      <c r="L113" s="89">
        <v>0</v>
      </c>
      <c r="M113">
        <v>5.3047895431518603E-2</v>
      </c>
      <c r="N113">
        <v>0</v>
      </c>
      <c r="O113">
        <v>18.667999999999399</v>
      </c>
      <c r="P113">
        <v>10.8420000000004</v>
      </c>
      <c r="Q113">
        <f t="shared" si="4"/>
        <v>29.509999999999799</v>
      </c>
      <c r="S113" t="s">
        <v>233</v>
      </c>
      <c r="T113">
        <v>3</v>
      </c>
      <c r="U113">
        <v>4</v>
      </c>
      <c r="V113">
        <v>3</v>
      </c>
      <c r="W113">
        <v>5</v>
      </c>
      <c r="X113">
        <v>5</v>
      </c>
      <c r="Y113">
        <v>4</v>
      </c>
      <c r="Z113">
        <v>4</v>
      </c>
      <c r="AA113">
        <v>5</v>
      </c>
      <c r="AB113">
        <v>5</v>
      </c>
      <c r="AC113">
        <v>7.95486</v>
      </c>
      <c r="AD113">
        <v>5.6052600000000004</v>
      </c>
      <c r="AE113">
        <v>8.8653700000000004</v>
      </c>
      <c r="AF113">
        <v>4.9845100000000002</v>
      </c>
      <c r="AG113">
        <v>2.69557</v>
      </c>
      <c r="AH113">
        <v>2.4388999999999998</v>
      </c>
      <c r="AI113">
        <v>6.3681599999999996</v>
      </c>
      <c r="AJ113">
        <v>4.7131699999999999</v>
      </c>
      <c r="AK113">
        <v>5.3073300000000003</v>
      </c>
      <c r="AL113">
        <v>14.999470000000001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F113">
        <v>1</v>
      </c>
      <c r="BG113">
        <v>1</v>
      </c>
      <c r="BH113">
        <v>202.934</v>
      </c>
    </row>
    <row r="114" spans="2:60" x14ac:dyDescent="0.25">
      <c r="B114">
        <v>41</v>
      </c>
      <c r="C114">
        <v>24</v>
      </c>
      <c r="D114">
        <v>52</v>
      </c>
      <c r="E114">
        <v>14.3533552564103</v>
      </c>
      <c r="F114">
        <v>14.3533552564103</v>
      </c>
      <c r="G114">
        <v>14.3533552564103</v>
      </c>
      <c r="H114">
        <v>46</v>
      </c>
      <c r="I114">
        <v>16.183299999999999</v>
      </c>
      <c r="J114">
        <v>49</v>
      </c>
      <c r="K114" s="89">
        <v>1.2375899625329201E-16</v>
      </c>
      <c r="L114" s="89">
        <v>0</v>
      </c>
      <c r="M114">
        <v>5.7707071304321303E-2</v>
      </c>
      <c r="N114">
        <v>0</v>
      </c>
      <c r="O114">
        <v>17.217000000000201</v>
      </c>
      <c r="P114">
        <v>14.044000000000199</v>
      </c>
      <c r="Q114">
        <f t="shared" si="4"/>
        <v>31.261000000000401</v>
      </c>
    </row>
    <row r="115" spans="2:60" x14ac:dyDescent="0.25">
      <c r="B115">
        <v>42</v>
      </c>
      <c r="C115">
        <v>23.5</v>
      </c>
      <c r="D115">
        <v>1000</v>
      </c>
      <c r="E115">
        <v>43.574957412765997</v>
      </c>
      <c r="F115">
        <v>43.574957412765997</v>
      </c>
      <c r="G115">
        <v>43.593722382978697</v>
      </c>
      <c r="H115">
        <v>50.927999999999997</v>
      </c>
      <c r="I115">
        <v>20.4726</v>
      </c>
      <c r="J115">
        <v>191.43199999999999</v>
      </c>
      <c r="K115" s="89">
        <v>4.3063657033585198E-4</v>
      </c>
      <c r="L115" s="89">
        <v>4.3063657033568902E-4</v>
      </c>
      <c r="M115">
        <v>5.4753065109252902E-2</v>
      </c>
      <c r="N115">
        <v>0</v>
      </c>
      <c r="O115">
        <v>38.173000000000599</v>
      </c>
      <c r="P115">
        <v>22.9190000000001</v>
      </c>
      <c r="Q115">
        <f t="shared" si="4"/>
        <v>61.092000000000695</v>
      </c>
    </row>
    <row r="116" spans="2:60" x14ac:dyDescent="0.25">
      <c r="B116">
        <v>43</v>
      </c>
      <c r="C116">
        <v>23.5</v>
      </c>
      <c r="D116">
        <v>190.43199999999999</v>
      </c>
      <c r="E116">
        <v>43.2738666666285</v>
      </c>
      <c r="F116">
        <v>43.2738666666285</v>
      </c>
      <c r="G116">
        <v>43.287634666628499</v>
      </c>
      <c r="H116">
        <v>50.621912283649799</v>
      </c>
      <c r="I116">
        <v>20.447679999999998</v>
      </c>
      <c r="J116">
        <v>180</v>
      </c>
      <c r="K116" s="89">
        <v>3.1815968991318099E-4</v>
      </c>
      <c r="L116" s="89">
        <v>3.1815968991318099E-4</v>
      </c>
      <c r="M116">
        <v>5.79149723052979E-2</v>
      </c>
      <c r="N116">
        <v>0</v>
      </c>
      <c r="O116">
        <v>34.829999999999501</v>
      </c>
      <c r="P116">
        <v>20.153999999999598</v>
      </c>
      <c r="Q116">
        <f t="shared" si="4"/>
        <v>54.983999999999099</v>
      </c>
    </row>
    <row r="117" spans="2:60" x14ac:dyDescent="0.25">
      <c r="B117">
        <v>44</v>
      </c>
      <c r="C117">
        <v>23.5</v>
      </c>
      <c r="D117">
        <v>179</v>
      </c>
      <c r="E117">
        <v>39.307420972304797</v>
      </c>
      <c r="F117">
        <v>39.307420972304797</v>
      </c>
      <c r="G117">
        <v>39.312506111969597</v>
      </c>
      <c r="H117">
        <v>46</v>
      </c>
      <c r="I117">
        <v>18.3203</v>
      </c>
      <c r="J117">
        <v>170.38300000000001</v>
      </c>
      <c r="K117" s="89">
        <v>1.2936843830031099E-4</v>
      </c>
      <c r="L117" s="89">
        <v>1.2936843830031099E-4</v>
      </c>
      <c r="M117">
        <v>3.1347990036010701E-2</v>
      </c>
      <c r="N117">
        <v>0</v>
      </c>
      <c r="O117">
        <v>34.099999999999497</v>
      </c>
      <c r="P117">
        <v>772.14099999999996</v>
      </c>
      <c r="Q117">
        <f t="shared" si="4"/>
        <v>806.24099999999942</v>
      </c>
      <c r="S117" t="s">
        <v>233</v>
      </c>
      <c r="T117" t="s">
        <v>234</v>
      </c>
      <c r="U117" t="s">
        <v>236</v>
      </c>
      <c r="V117" t="s">
        <v>238</v>
      </c>
      <c r="W117" t="s">
        <v>239</v>
      </c>
      <c r="X117" t="s">
        <v>240</v>
      </c>
      <c r="Y117" t="s">
        <v>242</v>
      </c>
      <c r="Z117" t="s">
        <v>243</v>
      </c>
      <c r="AA117" t="s">
        <v>244</v>
      </c>
      <c r="AB117" t="s">
        <v>246</v>
      </c>
      <c r="AC117" t="s">
        <v>248</v>
      </c>
      <c r="AD117" t="s">
        <v>249</v>
      </c>
      <c r="AE117" t="s">
        <v>250</v>
      </c>
      <c r="AF117" t="s">
        <v>252</v>
      </c>
      <c r="AG117" t="s">
        <v>253</v>
      </c>
      <c r="AH117" t="s">
        <v>254</v>
      </c>
      <c r="AI117" t="s">
        <v>255</v>
      </c>
      <c r="AJ117" t="s">
        <v>287</v>
      </c>
      <c r="AK117" t="s">
        <v>294</v>
      </c>
      <c r="AL117" t="s">
        <v>289</v>
      </c>
      <c r="AM117" t="s">
        <v>290</v>
      </c>
      <c r="AN117" t="s">
        <v>262</v>
      </c>
      <c r="AO117" t="s">
        <v>291</v>
      </c>
      <c r="AP117" t="s">
        <v>297</v>
      </c>
      <c r="AQ117" t="s">
        <v>266</v>
      </c>
      <c r="AR117" t="s">
        <v>282</v>
      </c>
      <c r="AS117" t="s">
        <v>268</v>
      </c>
      <c r="AT117" t="s">
        <v>283</v>
      </c>
      <c r="AU117" t="s">
        <v>270</v>
      </c>
      <c r="AV117" t="s">
        <v>271</v>
      </c>
      <c r="AW117" t="s">
        <v>272</v>
      </c>
      <c r="AX117" t="s">
        <v>284</v>
      </c>
      <c r="AZ117" t="s">
        <v>274</v>
      </c>
      <c r="BA117" t="s">
        <v>276</v>
      </c>
    </row>
    <row r="118" spans="2:60" x14ac:dyDescent="0.25">
      <c r="B118">
        <v>45</v>
      </c>
      <c r="C118">
        <v>23.5</v>
      </c>
      <c r="D118">
        <v>169.38300000000001</v>
      </c>
      <c r="E118">
        <v>39.264560529352501</v>
      </c>
      <c r="F118">
        <v>39.264560529352501</v>
      </c>
      <c r="G118">
        <v>39.291191077584301</v>
      </c>
      <c r="H118">
        <v>46</v>
      </c>
      <c r="I118">
        <v>19.864260000000002</v>
      </c>
      <c r="J118">
        <v>168.25</v>
      </c>
      <c r="K118" s="89">
        <v>6.7823370165843804E-4</v>
      </c>
      <c r="L118" s="89">
        <v>6.7823370165843804E-4</v>
      </c>
      <c r="M118">
        <v>3.1537055969238302E-2</v>
      </c>
      <c r="N118">
        <v>0</v>
      </c>
      <c r="O118">
        <v>35.822000000000102</v>
      </c>
      <c r="P118">
        <v>501.60199999999998</v>
      </c>
      <c r="Q118">
        <f t="shared" si="4"/>
        <v>537.42400000000009</v>
      </c>
      <c r="S118" t="s">
        <v>233</v>
      </c>
      <c r="T118">
        <v>3</v>
      </c>
      <c r="U118">
        <v>4</v>
      </c>
      <c r="V118">
        <v>5</v>
      </c>
      <c r="W118">
        <v>5</v>
      </c>
      <c r="X118">
        <v>4</v>
      </c>
      <c r="Y118">
        <v>5</v>
      </c>
      <c r="Z118">
        <v>5</v>
      </c>
      <c r="AA118">
        <v>6.7827999999999999</v>
      </c>
      <c r="AB118">
        <v>5.1403699999999999</v>
      </c>
      <c r="AC118">
        <v>4.9816099999999999</v>
      </c>
      <c r="AD118">
        <v>2.69557</v>
      </c>
      <c r="AE118">
        <v>2.4388999999999998</v>
      </c>
      <c r="AF118">
        <v>4.7102700000000004</v>
      </c>
      <c r="AG118">
        <v>5.4382999999999999</v>
      </c>
      <c r="AH118">
        <v>12.8741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Z118">
        <v>1</v>
      </c>
      <c r="BA118">
        <v>132.57400000000001</v>
      </c>
    </row>
    <row r="119" spans="2:60" x14ac:dyDescent="0.25">
      <c r="B119">
        <v>46</v>
      </c>
      <c r="C119">
        <v>23.5</v>
      </c>
      <c r="D119">
        <v>167.25</v>
      </c>
      <c r="E119">
        <v>39.239446156918902</v>
      </c>
      <c r="F119">
        <v>39.239446156918902</v>
      </c>
      <c r="G119">
        <v>39.262062156918901</v>
      </c>
      <c r="H119">
        <v>46</v>
      </c>
      <c r="I119">
        <v>21.639189999999999</v>
      </c>
      <c r="J119">
        <v>164</v>
      </c>
      <c r="K119" s="89">
        <v>5.7635879746002901E-4</v>
      </c>
      <c r="L119" s="89">
        <v>5.7635879746002901E-4</v>
      </c>
      <c r="M119">
        <v>2.9329061508178701E-2</v>
      </c>
      <c r="N119">
        <v>0</v>
      </c>
      <c r="O119">
        <v>36.904000000000003</v>
      </c>
      <c r="P119">
        <v>257.214</v>
      </c>
      <c r="Q119">
        <f t="shared" si="4"/>
        <v>294.11799999999999</v>
      </c>
    </row>
    <row r="120" spans="2:60" x14ac:dyDescent="0.25">
      <c r="B120">
        <v>47</v>
      </c>
      <c r="C120">
        <v>23.5</v>
      </c>
      <c r="D120">
        <v>163</v>
      </c>
      <c r="E120">
        <v>38.283450436235498</v>
      </c>
      <c r="F120">
        <v>38.283450436235498</v>
      </c>
      <c r="G120">
        <v>38.301282212765997</v>
      </c>
      <c r="H120">
        <v>46</v>
      </c>
      <c r="I120">
        <v>20.471520000000002</v>
      </c>
      <c r="J120">
        <v>150</v>
      </c>
      <c r="K120" s="89">
        <v>4.65782899067205E-4</v>
      </c>
      <c r="L120" s="89">
        <v>4.65782899067019E-4</v>
      </c>
      <c r="M120">
        <v>9.9329948425293003E-3</v>
      </c>
      <c r="N120">
        <v>0</v>
      </c>
      <c r="O120">
        <v>34.183999999999699</v>
      </c>
      <c r="P120">
        <v>360.01100000000002</v>
      </c>
      <c r="Q120">
        <f t="shared" si="4"/>
        <v>394.19499999999971</v>
      </c>
    </row>
    <row r="121" spans="2:60" x14ac:dyDescent="0.25">
      <c r="B121">
        <v>48</v>
      </c>
      <c r="C121">
        <v>23.5</v>
      </c>
      <c r="D121">
        <v>149</v>
      </c>
      <c r="E121">
        <v>34.306053329144703</v>
      </c>
      <c r="F121">
        <v>34.306053329144703</v>
      </c>
      <c r="G121">
        <v>34.306743371697799</v>
      </c>
      <c r="H121">
        <v>46</v>
      </c>
      <c r="I121">
        <v>18.688829999999999</v>
      </c>
      <c r="J121">
        <v>140</v>
      </c>
      <c r="K121" s="89">
        <v>2.0114308882305801E-5</v>
      </c>
      <c r="L121" s="89">
        <v>2.0114308882305801E-5</v>
      </c>
      <c r="M121">
        <v>3.1299829483032199E-2</v>
      </c>
      <c r="N121">
        <v>0</v>
      </c>
      <c r="O121">
        <v>34.819999999999702</v>
      </c>
      <c r="P121">
        <v>871.63599999999894</v>
      </c>
      <c r="Q121">
        <f t="shared" si="4"/>
        <v>906.45599999999865</v>
      </c>
    </row>
    <row r="122" spans="2:60" x14ac:dyDescent="0.25">
      <c r="B122">
        <v>49</v>
      </c>
      <c r="C122">
        <v>23.5</v>
      </c>
      <c r="D122">
        <v>139</v>
      </c>
      <c r="E122">
        <v>34.268133357416197</v>
      </c>
      <c r="F122">
        <v>34.268133357416197</v>
      </c>
      <c r="G122">
        <v>34.268133357416197</v>
      </c>
      <c r="H122">
        <v>46</v>
      </c>
      <c r="I122">
        <v>19.666229999999999</v>
      </c>
      <c r="J122">
        <v>138</v>
      </c>
      <c r="K122" s="89">
        <v>0</v>
      </c>
      <c r="L122" s="89">
        <v>0</v>
      </c>
      <c r="M122">
        <v>3.2047986984252902E-2</v>
      </c>
      <c r="N122">
        <v>0</v>
      </c>
      <c r="O122">
        <v>31.906000000000599</v>
      </c>
      <c r="P122">
        <v>139.5</v>
      </c>
      <c r="Q122">
        <f t="shared" si="4"/>
        <v>171.4060000000006</v>
      </c>
    </row>
    <row r="123" spans="2:60" x14ac:dyDescent="0.25">
      <c r="B123">
        <v>50</v>
      </c>
      <c r="C123">
        <v>23.5</v>
      </c>
      <c r="D123">
        <v>137</v>
      </c>
      <c r="E123">
        <v>34.2607948687684</v>
      </c>
      <c r="F123">
        <v>34.2607948687684</v>
      </c>
      <c r="G123">
        <v>34.2607964360746</v>
      </c>
      <c r="H123">
        <v>46</v>
      </c>
      <c r="I123">
        <v>20.442900000000002</v>
      </c>
      <c r="J123">
        <v>134</v>
      </c>
      <c r="K123" s="89">
        <v>4.5746346884218398E-8</v>
      </c>
      <c r="L123" s="89">
        <v>4.5746347091610802E-8</v>
      </c>
      <c r="M123">
        <v>3.1646966934204102E-2</v>
      </c>
      <c r="N123">
        <v>0</v>
      </c>
      <c r="O123">
        <v>32.658000000000499</v>
      </c>
      <c r="P123">
        <v>171.65299999999999</v>
      </c>
      <c r="Q123">
        <f t="shared" si="4"/>
        <v>204.31100000000049</v>
      </c>
    </row>
    <row r="124" spans="2:60" x14ac:dyDescent="0.25">
      <c r="B124">
        <v>51</v>
      </c>
      <c r="C124">
        <v>23.5</v>
      </c>
      <c r="D124">
        <v>133</v>
      </c>
      <c r="E124">
        <v>33.292955744680903</v>
      </c>
      <c r="F124">
        <v>33.292955744680903</v>
      </c>
      <c r="G124">
        <v>33.299028595744701</v>
      </c>
      <c r="H124">
        <v>46</v>
      </c>
      <c r="I124">
        <v>18.03885</v>
      </c>
      <c r="J124">
        <v>133</v>
      </c>
      <c r="K124" s="89">
        <v>1.8240648593651201E-4</v>
      </c>
      <c r="L124" s="89">
        <v>1.8240648593651201E-4</v>
      </c>
      <c r="M124">
        <v>3.094482421875E-2</v>
      </c>
      <c r="N124">
        <v>0</v>
      </c>
      <c r="O124">
        <v>32.110000000000099</v>
      </c>
      <c r="P124">
        <v>77.917999999999296</v>
      </c>
      <c r="Q124">
        <f t="shared" si="4"/>
        <v>110.02799999999939</v>
      </c>
    </row>
    <row r="125" spans="2:60" x14ac:dyDescent="0.25">
      <c r="B125">
        <v>52</v>
      </c>
      <c r="C125">
        <v>23.5</v>
      </c>
      <c r="D125">
        <v>132</v>
      </c>
      <c r="E125">
        <v>33.2646024551902</v>
      </c>
      <c r="F125">
        <v>33.2646024551902</v>
      </c>
      <c r="G125">
        <v>33.271712751628797</v>
      </c>
      <c r="H125">
        <v>46</v>
      </c>
      <c r="I125">
        <v>20.340530000000001</v>
      </c>
      <c r="J125">
        <v>128.428</v>
      </c>
      <c r="K125" s="89">
        <v>2.1374962914805999E-4</v>
      </c>
      <c r="L125" s="89">
        <v>2.1374962914805999E-4</v>
      </c>
      <c r="M125">
        <v>3.18930149078369E-2</v>
      </c>
      <c r="N125">
        <v>0</v>
      </c>
      <c r="O125">
        <v>31.574000000000002</v>
      </c>
      <c r="P125">
        <v>98.499000000000095</v>
      </c>
      <c r="Q125">
        <f t="shared" si="4"/>
        <v>130.07300000000009</v>
      </c>
    </row>
    <row r="126" spans="2:60" x14ac:dyDescent="0.25">
      <c r="B126">
        <v>53</v>
      </c>
      <c r="C126">
        <v>23.5</v>
      </c>
      <c r="D126">
        <v>127.428</v>
      </c>
      <c r="E126">
        <v>33.252733994922799</v>
      </c>
      <c r="F126">
        <v>33.252733994922799</v>
      </c>
      <c r="G126">
        <v>33.258012233439501</v>
      </c>
      <c r="H126">
        <v>46</v>
      </c>
      <c r="I126">
        <v>20.432860000000002</v>
      </c>
      <c r="J126">
        <v>127.26</v>
      </c>
      <c r="K126" s="89">
        <v>1.58730963820285E-4</v>
      </c>
      <c r="L126" s="89">
        <v>1.58730963820285E-4</v>
      </c>
      <c r="M126">
        <v>3.1504869461059598E-2</v>
      </c>
      <c r="N126">
        <v>0</v>
      </c>
      <c r="O126">
        <v>31.152000000001099</v>
      </c>
      <c r="P126">
        <v>27.395</v>
      </c>
      <c r="Q126">
        <f t="shared" si="4"/>
        <v>58.547000000001098</v>
      </c>
    </row>
    <row r="127" spans="2:60" x14ac:dyDescent="0.25">
      <c r="B127">
        <v>54</v>
      </c>
      <c r="C127">
        <v>23.5</v>
      </c>
      <c r="D127">
        <v>126.26</v>
      </c>
      <c r="E127">
        <v>33.241126165217999</v>
      </c>
      <c r="F127">
        <v>33.241126165217999</v>
      </c>
      <c r="G127">
        <v>33.254353399260602</v>
      </c>
      <c r="H127">
        <v>46</v>
      </c>
      <c r="I127">
        <v>21.13223</v>
      </c>
      <c r="J127">
        <v>126</v>
      </c>
      <c r="K127" s="89">
        <v>3.9791774733618297E-4</v>
      </c>
      <c r="L127" s="89">
        <v>3.9791774733618297E-4</v>
      </c>
      <c r="M127">
        <v>2.9991149902343799E-2</v>
      </c>
      <c r="N127">
        <v>0</v>
      </c>
      <c r="O127">
        <v>30.762000000000601</v>
      </c>
      <c r="P127">
        <v>23.914000000001</v>
      </c>
      <c r="Q127">
        <f t="shared" si="4"/>
        <v>54.676000000001601</v>
      </c>
    </row>
    <row r="128" spans="2:60" x14ac:dyDescent="0.25">
      <c r="B128">
        <v>55</v>
      </c>
      <c r="C128">
        <v>23.5</v>
      </c>
      <c r="D128">
        <v>125</v>
      </c>
      <c r="E128">
        <v>30.274921531914899</v>
      </c>
      <c r="F128">
        <v>30.274921531914899</v>
      </c>
      <c r="G128">
        <v>30.285158808510602</v>
      </c>
      <c r="H128">
        <v>46</v>
      </c>
      <c r="I128">
        <v>19.66236</v>
      </c>
      <c r="J128">
        <v>122</v>
      </c>
      <c r="K128" s="89">
        <v>3.3814378626736302E-4</v>
      </c>
      <c r="L128" s="89">
        <v>3.3814378626736302E-4</v>
      </c>
      <c r="M128">
        <v>3.2955884933471701E-2</v>
      </c>
      <c r="N128">
        <v>0</v>
      </c>
      <c r="O128">
        <v>32.099000000001404</v>
      </c>
      <c r="P128">
        <v>208.50000000000099</v>
      </c>
      <c r="Q128">
        <f t="shared" si="4"/>
        <v>240.59900000000241</v>
      </c>
    </row>
    <row r="129" spans="2:17" x14ac:dyDescent="0.25">
      <c r="B129">
        <v>56</v>
      </c>
      <c r="C129">
        <v>23.5</v>
      </c>
      <c r="D129">
        <v>121</v>
      </c>
      <c r="E129">
        <v>30.2440214468085</v>
      </c>
      <c r="F129">
        <v>30.2440214468085</v>
      </c>
      <c r="G129">
        <v>30.244040170212799</v>
      </c>
      <c r="H129">
        <v>46</v>
      </c>
      <c r="I129">
        <v>20.913740000000001</v>
      </c>
      <c r="J129">
        <v>121</v>
      </c>
      <c r="K129" s="89">
        <v>6.1907786587593296E-7</v>
      </c>
      <c r="L129" s="89">
        <v>6.1907786575846495E-7</v>
      </c>
      <c r="M129">
        <v>3.1256914138793897E-2</v>
      </c>
      <c r="N129">
        <v>0</v>
      </c>
      <c r="O129">
        <v>29.2119999999992</v>
      </c>
      <c r="P129">
        <v>81.101000000000496</v>
      </c>
      <c r="Q129">
        <f t="shared" si="4"/>
        <v>110.3129999999997</v>
      </c>
    </row>
    <row r="130" spans="2:17" x14ac:dyDescent="0.25">
      <c r="B130">
        <v>57</v>
      </c>
      <c r="C130">
        <v>23.5</v>
      </c>
      <c r="D130">
        <v>120</v>
      </c>
      <c r="E130">
        <v>29.3090944680851</v>
      </c>
      <c r="F130">
        <v>29.3090944680851</v>
      </c>
      <c r="G130">
        <v>29.3090944680851</v>
      </c>
      <c r="H130">
        <v>46</v>
      </c>
      <c r="I130">
        <v>17.6782</v>
      </c>
      <c r="J130">
        <v>117</v>
      </c>
      <c r="K130" s="89">
        <v>0</v>
      </c>
      <c r="L130" s="89">
        <v>0</v>
      </c>
      <c r="M130">
        <v>3.7707805633544901E-2</v>
      </c>
      <c r="N130">
        <v>0</v>
      </c>
      <c r="O130">
        <v>30.978000000000002</v>
      </c>
      <c r="P130">
        <v>247.81800000000001</v>
      </c>
      <c r="Q130">
        <f t="shared" si="4"/>
        <v>278.79599999999999</v>
      </c>
    </row>
    <row r="131" spans="2:17" x14ac:dyDescent="0.25">
      <c r="B131">
        <v>58</v>
      </c>
      <c r="C131">
        <v>23.5</v>
      </c>
      <c r="D131">
        <v>116</v>
      </c>
      <c r="E131">
        <v>29.268036986060199</v>
      </c>
      <c r="F131">
        <v>29.268036986060199</v>
      </c>
      <c r="G131">
        <v>29.283550127659598</v>
      </c>
      <c r="H131">
        <v>46</v>
      </c>
      <c r="I131">
        <v>20.432089999999999</v>
      </c>
      <c r="J131">
        <v>111.413</v>
      </c>
      <c r="K131" s="89">
        <v>5.3003696854702102E-4</v>
      </c>
      <c r="L131" s="89">
        <v>5.3003696854714202E-4</v>
      </c>
      <c r="M131">
        <v>4.3490886688232401E-2</v>
      </c>
      <c r="N131">
        <v>0</v>
      </c>
      <c r="O131">
        <v>29.405000000000701</v>
      </c>
      <c r="P131">
        <v>62.201999999999501</v>
      </c>
      <c r="Q131">
        <f t="shared" si="4"/>
        <v>91.607000000000198</v>
      </c>
    </row>
    <row r="132" spans="2:17" x14ac:dyDescent="0.25">
      <c r="B132">
        <v>59</v>
      </c>
      <c r="C132">
        <v>23.5</v>
      </c>
      <c r="D132">
        <v>110.413</v>
      </c>
      <c r="E132">
        <v>28.305612977659301</v>
      </c>
      <c r="F132">
        <v>28.305612977659301</v>
      </c>
      <c r="G132">
        <v>29.241864541054099</v>
      </c>
      <c r="H132">
        <v>46</v>
      </c>
      <c r="I132">
        <v>17.590229999999998</v>
      </c>
      <c r="J132">
        <v>109.027</v>
      </c>
      <c r="K132" s="89">
        <v>3.3076533765006903E-2</v>
      </c>
      <c r="L132" s="89">
        <v>3.3076533765006903E-2</v>
      </c>
      <c r="M132">
        <v>3.9051055908203097E-2</v>
      </c>
      <c r="N132">
        <v>0</v>
      </c>
      <c r="O132">
        <v>28.747000000001002</v>
      </c>
      <c r="P132">
        <v>44.768999999999401</v>
      </c>
      <c r="Q132">
        <f t="shared" si="4"/>
        <v>73.516000000000403</v>
      </c>
    </row>
    <row r="133" spans="2:17" x14ac:dyDescent="0.25">
      <c r="B133">
        <v>60</v>
      </c>
      <c r="C133">
        <v>23.5</v>
      </c>
      <c r="D133">
        <v>108.027</v>
      </c>
      <c r="E133">
        <v>28.251852904778499</v>
      </c>
      <c r="F133">
        <v>28.251852904778499</v>
      </c>
      <c r="G133">
        <v>28.259818567561599</v>
      </c>
      <c r="H133">
        <v>46</v>
      </c>
      <c r="I133">
        <v>21.112130000000001</v>
      </c>
      <c r="J133">
        <v>105</v>
      </c>
      <c r="K133" s="89">
        <v>2.8195187090477799E-4</v>
      </c>
      <c r="L133" s="89">
        <v>2.8195187090477799E-4</v>
      </c>
      <c r="M133">
        <v>3.9241075515747098E-2</v>
      </c>
      <c r="N133">
        <v>0</v>
      </c>
      <c r="O133">
        <v>28.560999999999702</v>
      </c>
      <c r="P133">
        <v>43.2869999999999</v>
      </c>
      <c r="Q133">
        <f t="shared" si="4"/>
        <v>71.847999999999601</v>
      </c>
    </row>
    <row r="134" spans="2:17" x14ac:dyDescent="0.25">
      <c r="B134">
        <v>61</v>
      </c>
      <c r="C134">
        <v>23.5</v>
      </c>
      <c r="D134">
        <v>104</v>
      </c>
      <c r="E134">
        <v>28.245050068739801</v>
      </c>
      <c r="F134">
        <v>28.245050068739801</v>
      </c>
      <c r="G134">
        <v>28.245050068739801</v>
      </c>
      <c r="H134">
        <v>46</v>
      </c>
      <c r="I134">
        <v>21.079270000000001</v>
      </c>
      <c r="J134">
        <v>103</v>
      </c>
      <c r="K134" s="89">
        <v>0</v>
      </c>
      <c r="L134" s="89">
        <v>0</v>
      </c>
      <c r="M134">
        <v>4.3236970901489299E-2</v>
      </c>
      <c r="N134">
        <v>0</v>
      </c>
      <c r="O134">
        <v>27.579000000000899</v>
      </c>
      <c r="P134">
        <v>18.353999999999399</v>
      </c>
      <c r="Q134">
        <f t="shared" si="4"/>
        <v>45.933000000000298</v>
      </c>
    </row>
    <row r="135" spans="2:17" x14ac:dyDescent="0.25">
      <c r="B135">
        <v>62</v>
      </c>
      <c r="C135">
        <v>23.5</v>
      </c>
      <c r="D135">
        <v>102</v>
      </c>
      <c r="E135">
        <v>25.386528170212799</v>
      </c>
      <c r="F135">
        <v>25.386528170212799</v>
      </c>
      <c r="G135">
        <v>25.386528170212799</v>
      </c>
      <c r="H135">
        <v>46</v>
      </c>
      <c r="I135">
        <v>12.54147</v>
      </c>
      <c r="J135">
        <v>102</v>
      </c>
      <c r="K135" s="89">
        <v>1.3994484220055999E-16</v>
      </c>
      <c r="L135" s="89">
        <v>0</v>
      </c>
      <c r="M135">
        <v>4.4054031372070299E-2</v>
      </c>
      <c r="N135">
        <v>0</v>
      </c>
      <c r="O135">
        <v>27.643999999999998</v>
      </c>
      <c r="P135">
        <v>63.764999999999503</v>
      </c>
      <c r="Q135">
        <f t="shared" si="4"/>
        <v>91.408999999999509</v>
      </c>
    </row>
    <row r="136" spans="2:17" x14ac:dyDescent="0.25">
      <c r="B136">
        <v>63</v>
      </c>
      <c r="C136">
        <v>23.5</v>
      </c>
      <c r="D136">
        <v>101</v>
      </c>
      <c r="E136">
        <v>25.3665719705077</v>
      </c>
      <c r="F136">
        <v>25.3665719705077</v>
      </c>
      <c r="G136">
        <v>25.3665719705077</v>
      </c>
      <c r="H136">
        <v>46</v>
      </c>
      <c r="I136">
        <v>13.946569999999999</v>
      </c>
      <c r="J136">
        <v>100</v>
      </c>
      <c r="K136" s="89">
        <v>0</v>
      </c>
      <c r="L136" s="89">
        <v>0</v>
      </c>
      <c r="M136">
        <v>4.3881893157958998E-2</v>
      </c>
      <c r="N136">
        <v>0</v>
      </c>
      <c r="O136">
        <v>26.466999999999899</v>
      </c>
      <c r="P136">
        <v>68.825000000000202</v>
      </c>
      <c r="Q136">
        <f t="shared" si="4"/>
        <v>95.292000000000101</v>
      </c>
    </row>
    <row r="137" spans="2:17" x14ac:dyDescent="0.25">
      <c r="B137">
        <v>64</v>
      </c>
      <c r="C137">
        <v>23.5</v>
      </c>
      <c r="D137">
        <v>99</v>
      </c>
      <c r="E137">
        <v>25.2615725596389</v>
      </c>
      <c r="F137">
        <v>25.2615725596389</v>
      </c>
      <c r="G137">
        <v>25.262763808295698</v>
      </c>
      <c r="H137">
        <v>46</v>
      </c>
      <c r="I137">
        <v>20.046399999999998</v>
      </c>
      <c r="J137">
        <v>98.31</v>
      </c>
      <c r="K137" s="89">
        <v>4.7156551872157599E-5</v>
      </c>
      <c r="L137" s="89">
        <v>4.7156551872157599E-5</v>
      </c>
      <c r="M137">
        <v>5.1388978958129897E-2</v>
      </c>
      <c r="N137">
        <v>0</v>
      </c>
      <c r="O137">
        <v>26.198999999999799</v>
      </c>
      <c r="P137">
        <v>61.2740000000001</v>
      </c>
      <c r="Q137">
        <f t="shared" si="4"/>
        <v>87.4729999999999</v>
      </c>
    </row>
    <row r="138" spans="2:17" x14ac:dyDescent="0.25">
      <c r="B138">
        <v>65</v>
      </c>
      <c r="C138">
        <v>23.5</v>
      </c>
      <c r="D138">
        <v>97.31</v>
      </c>
      <c r="E138">
        <v>24.3573044057399</v>
      </c>
      <c r="F138">
        <v>24.3573044057399</v>
      </c>
      <c r="G138">
        <v>25.246145767442101</v>
      </c>
      <c r="H138">
        <v>46</v>
      </c>
      <c r="I138">
        <v>14.33323</v>
      </c>
      <c r="J138">
        <v>97</v>
      </c>
      <c r="K138" s="89">
        <v>3.6491778683550503E-2</v>
      </c>
      <c r="L138" s="89">
        <v>3.6491778683550503E-2</v>
      </c>
      <c r="M138">
        <v>5.3596973419189502E-2</v>
      </c>
      <c r="N138">
        <v>0</v>
      </c>
      <c r="O138">
        <v>26.477</v>
      </c>
      <c r="P138">
        <v>48.382000000001398</v>
      </c>
      <c r="Q138">
        <f t="shared" si="4"/>
        <v>74.859000000001402</v>
      </c>
    </row>
    <row r="139" spans="2:17" x14ac:dyDescent="0.25">
      <c r="B139">
        <v>66</v>
      </c>
      <c r="C139">
        <v>23.5</v>
      </c>
      <c r="D139">
        <v>96</v>
      </c>
      <c r="E139">
        <v>24.322806808510599</v>
      </c>
      <c r="F139">
        <v>24.322806808510599</v>
      </c>
      <c r="G139">
        <v>24.322806808510599</v>
      </c>
      <c r="H139">
        <v>46</v>
      </c>
      <c r="I139">
        <v>16.2851</v>
      </c>
      <c r="J139">
        <v>96</v>
      </c>
      <c r="K139" s="89">
        <v>0</v>
      </c>
      <c r="L139" s="89">
        <v>0</v>
      </c>
      <c r="M139">
        <v>5.1508903503418003E-2</v>
      </c>
      <c r="N139">
        <v>0</v>
      </c>
      <c r="O139">
        <v>27.438999999999901</v>
      </c>
      <c r="P139">
        <v>56.386000000000102</v>
      </c>
      <c r="Q139">
        <f t="shared" ref="Q139:Q202" si="5">+SUM(O139:P139)</f>
        <v>83.825000000000003</v>
      </c>
    </row>
    <row r="140" spans="2:17" x14ac:dyDescent="0.25">
      <c r="B140">
        <v>67</v>
      </c>
      <c r="C140">
        <v>23.5</v>
      </c>
      <c r="D140">
        <v>95</v>
      </c>
      <c r="E140">
        <v>24.303482185890299</v>
      </c>
      <c r="F140">
        <v>24.303482185890299</v>
      </c>
      <c r="G140">
        <v>24.3034830947865</v>
      </c>
      <c r="H140">
        <v>46</v>
      </c>
      <c r="I140">
        <v>17.66779</v>
      </c>
      <c r="J140">
        <v>94</v>
      </c>
      <c r="K140" s="89">
        <v>3.7397779378503E-8</v>
      </c>
      <c r="L140" s="89">
        <v>3.7397779378503E-8</v>
      </c>
      <c r="M140">
        <v>5.5609941482543897E-2</v>
      </c>
      <c r="N140">
        <v>0</v>
      </c>
      <c r="O140">
        <v>26.432999999999101</v>
      </c>
      <c r="P140">
        <v>62.600000000000399</v>
      </c>
      <c r="Q140">
        <f t="shared" si="5"/>
        <v>89.032999999999504</v>
      </c>
    </row>
    <row r="141" spans="2:17" x14ac:dyDescent="0.25">
      <c r="B141">
        <v>68</v>
      </c>
      <c r="C141">
        <v>23.5</v>
      </c>
      <c r="D141">
        <v>93</v>
      </c>
      <c r="E141">
        <v>24.287427063829799</v>
      </c>
      <c r="F141">
        <v>24.287427063829799</v>
      </c>
      <c r="G141">
        <v>24.287427063829799</v>
      </c>
      <c r="H141">
        <v>46</v>
      </c>
      <c r="I141">
        <v>18.363659999999999</v>
      </c>
      <c r="J141">
        <v>93</v>
      </c>
      <c r="K141" s="89">
        <v>1.4627789388573801E-16</v>
      </c>
      <c r="L141" s="89">
        <v>0</v>
      </c>
      <c r="M141">
        <v>5.8799028396606397E-2</v>
      </c>
      <c r="N141">
        <v>0</v>
      </c>
      <c r="O141">
        <v>25.664000000000001</v>
      </c>
      <c r="P141">
        <v>27.410999999999799</v>
      </c>
      <c r="Q141">
        <f t="shared" si="5"/>
        <v>53.074999999999804</v>
      </c>
    </row>
    <row r="142" spans="2:17" x14ac:dyDescent="0.25">
      <c r="B142">
        <v>69</v>
      </c>
      <c r="C142">
        <v>23.5</v>
      </c>
      <c r="D142">
        <v>92</v>
      </c>
      <c r="E142">
        <v>24.263008917668799</v>
      </c>
      <c r="F142">
        <v>24.263008917668799</v>
      </c>
      <c r="G142">
        <v>24.263010291633801</v>
      </c>
      <c r="H142">
        <v>46</v>
      </c>
      <c r="I142">
        <v>21.075399999999998</v>
      </c>
      <c r="J142">
        <v>87</v>
      </c>
      <c r="K142" s="89">
        <v>5.6627970761815503E-8</v>
      </c>
      <c r="L142" s="89">
        <v>5.6627970615390301E-8</v>
      </c>
      <c r="M142">
        <v>5.6685924530029297E-2</v>
      </c>
      <c r="N142">
        <v>0</v>
      </c>
      <c r="O142">
        <v>25.485000000000099</v>
      </c>
      <c r="P142">
        <v>20.242000000001301</v>
      </c>
      <c r="Q142">
        <f t="shared" si="5"/>
        <v>45.727000000001397</v>
      </c>
    </row>
    <row r="143" spans="2:17" x14ac:dyDescent="0.25">
      <c r="B143">
        <v>70</v>
      </c>
      <c r="C143">
        <v>23.5</v>
      </c>
      <c r="D143">
        <v>86</v>
      </c>
      <c r="E143">
        <v>23.260150693716</v>
      </c>
      <c r="F143">
        <v>23.260150693716</v>
      </c>
      <c r="G143">
        <v>23.288262638297901</v>
      </c>
      <c r="H143">
        <v>46</v>
      </c>
      <c r="I143">
        <v>21.059170000000002</v>
      </c>
      <c r="J143">
        <v>82</v>
      </c>
      <c r="K143" s="89">
        <v>1.20858823969301E-3</v>
      </c>
      <c r="L143" s="89">
        <v>1.20858823969285E-3</v>
      </c>
      <c r="M143">
        <v>4.9801111221313497E-2</v>
      </c>
      <c r="N143">
        <v>0</v>
      </c>
      <c r="O143">
        <v>24.791000000000299</v>
      </c>
      <c r="P143">
        <v>27.6799999999999</v>
      </c>
      <c r="Q143">
        <f t="shared" si="5"/>
        <v>52.471000000000203</v>
      </c>
    </row>
    <row r="144" spans="2:17" x14ac:dyDescent="0.25">
      <c r="B144">
        <v>71</v>
      </c>
      <c r="C144">
        <v>23.5</v>
      </c>
      <c r="D144">
        <v>81</v>
      </c>
      <c r="E144">
        <v>20.402174304176501</v>
      </c>
      <c r="F144">
        <v>20.402174304176501</v>
      </c>
      <c r="G144">
        <v>20.4021752413787</v>
      </c>
      <c r="H144">
        <v>46</v>
      </c>
      <c r="I144">
        <v>12.49263</v>
      </c>
      <c r="J144">
        <v>78</v>
      </c>
      <c r="K144" s="89">
        <v>4.5936385740244197E-8</v>
      </c>
      <c r="L144" s="89">
        <v>4.5936385566110098E-8</v>
      </c>
      <c r="M144">
        <v>5.19509315490723E-2</v>
      </c>
      <c r="N144">
        <v>0</v>
      </c>
      <c r="O144">
        <v>23.487999999999602</v>
      </c>
      <c r="P144">
        <v>48.494000000000298</v>
      </c>
      <c r="Q144">
        <f t="shared" si="5"/>
        <v>71.9819999999999</v>
      </c>
    </row>
    <row r="145" spans="2:17" x14ac:dyDescent="0.25">
      <c r="B145">
        <v>72</v>
      </c>
      <c r="C145">
        <v>23.5</v>
      </c>
      <c r="D145">
        <v>77</v>
      </c>
      <c r="E145">
        <v>20.368637698811799</v>
      </c>
      <c r="F145">
        <v>20.368637698811799</v>
      </c>
      <c r="G145">
        <v>20.368637698811799</v>
      </c>
      <c r="H145">
        <v>46</v>
      </c>
      <c r="I145">
        <v>13.897729999999999</v>
      </c>
      <c r="J145">
        <v>76</v>
      </c>
      <c r="K145" s="89">
        <v>0</v>
      </c>
      <c r="L145" s="89">
        <v>0</v>
      </c>
      <c r="M145">
        <v>1.5712976455688501E-2</v>
      </c>
      <c r="N145">
        <v>0</v>
      </c>
      <c r="O145">
        <v>22.0159999999996</v>
      </c>
      <c r="P145">
        <v>18.534999999999702</v>
      </c>
      <c r="Q145">
        <f t="shared" si="5"/>
        <v>40.550999999999306</v>
      </c>
    </row>
    <row r="146" spans="2:17" x14ac:dyDescent="0.25">
      <c r="B146">
        <v>73</v>
      </c>
      <c r="C146">
        <v>23.5</v>
      </c>
      <c r="D146">
        <v>75</v>
      </c>
      <c r="E146">
        <v>19.3622650780142</v>
      </c>
      <c r="F146">
        <v>19.3622650780142</v>
      </c>
      <c r="G146">
        <v>19.362265363652401</v>
      </c>
      <c r="H146">
        <v>46</v>
      </c>
      <c r="I146">
        <v>14.28026</v>
      </c>
      <c r="J146">
        <v>74</v>
      </c>
      <c r="K146" s="89">
        <v>1.47523144248483E-8</v>
      </c>
      <c r="L146" s="89">
        <v>1.47523144248483E-8</v>
      </c>
      <c r="M146">
        <v>1.5878915786743199E-2</v>
      </c>
      <c r="N146">
        <v>0</v>
      </c>
      <c r="O146">
        <v>23.598999999999702</v>
      </c>
      <c r="P146">
        <v>18.650999999999001</v>
      </c>
      <c r="Q146">
        <f t="shared" si="5"/>
        <v>42.249999999998707</v>
      </c>
    </row>
    <row r="147" spans="2:17" x14ac:dyDescent="0.25">
      <c r="B147">
        <v>74</v>
      </c>
      <c r="C147">
        <v>23.5</v>
      </c>
      <c r="D147">
        <v>73</v>
      </c>
      <c r="E147">
        <v>19.329117579714399</v>
      </c>
      <c r="F147">
        <v>19.329117579714399</v>
      </c>
      <c r="G147">
        <v>19.329117579714399</v>
      </c>
      <c r="H147">
        <v>46</v>
      </c>
      <c r="I147">
        <v>16.236260000000001</v>
      </c>
      <c r="J147">
        <v>72</v>
      </c>
      <c r="K147" s="89">
        <v>1.83801131331987E-16</v>
      </c>
      <c r="L147" s="89">
        <v>0</v>
      </c>
      <c r="M147">
        <v>4.4718027114868199E-2</v>
      </c>
      <c r="N147">
        <v>0</v>
      </c>
      <c r="O147">
        <v>21.201999999999</v>
      </c>
      <c r="P147">
        <v>18.898000000001201</v>
      </c>
      <c r="Q147">
        <f t="shared" si="5"/>
        <v>40.1000000000002</v>
      </c>
    </row>
    <row r="148" spans="2:17" x14ac:dyDescent="0.25">
      <c r="B148">
        <v>75</v>
      </c>
      <c r="C148">
        <v>23.5</v>
      </c>
      <c r="D148">
        <v>71</v>
      </c>
      <c r="E148">
        <v>19.2939623134552</v>
      </c>
      <c r="F148">
        <v>19.2939623134552</v>
      </c>
      <c r="G148">
        <v>19.2939623134552</v>
      </c>
      <c r="H148">
        <v>46</v>
      </c>
      <c r="I148">
        <v>18.310700000000001</v>
      </c>
      <c r="J148">
        <v>70</v>
      </c>
      <c r="K148" s="89">
        <v>0</v>
      </c>
      <c r="L148" s="89">
        <v>0</v>
      </c>
      <c r="M148">
        <v>4.03821468353271E-2</v>
      </c>
      <c r="N148">
        <v>0</v>
      </c>
      <c r="O148">
        <v>21.780999999999</v>
      </c>
      <c r="P148">
        <v>14.0870000000007</v>
      </c>
      <c r="Q148">
        <f t="shared" si="5"/>
        <v>35.867999999999697</v>
      </c>
    </row>
    <row r="149" spans="2:17" x14ac:dyDescent="0.25">
      <c r="B149">
        <v>76</v>
      </c>
      <c r="C149">
        <v>23.5</v>
      </c>
      <c r="D149">
        <v>69</v>
      </c>
      <c r="E149">
        <v>19.2590032192414</v>
      </c>
      <c r="F149">
        <v>19.2590032192414</v>
      </c>
      <c r="G149">
        <v>19.2590032192414</v>
      </c>
      <c r="H149">
        <v>46</v>
      </c>
      <c r="I149">
        <v>21.055299999999999</v>
      </c>
      <c r="J149">
        <v>66</v>
      </c>
      <c r="K149" s="89">
        <v>1.84470278049023E-16</v>
      </c>
      <c r="L149" s="89">
        <v>0</v>
      </c>
      <c r="M149">
        <v>3.93598079681396E-2</v>
      </c>
      <c r="N149">
        <v>0</v>
      </c>
      <c r="O149">
        <v>20.912000000000301</v>
      </c>
      <c r="P149">
        <v>12.198000000000301</v>
      </c>
      <c r="Q149">
        <f t="shared" si="5"/>
        <v>33.110000000000603</v>
      </c>
    </row>
    <row r="150" spans="2:17" x14ac:dyDescent="0.25">
      <c r="B150">
        <v>77</v>
      </c>
      <c r="C150">
        <v>23.5</v>
      </c>
      <c r="D150">
        <v>65</v>
      </c>
      <c r="E150">
        <v>18.324473702127701</v>
      </c>
      <c r="F150">
        <v>18.324473702127701</v>
      </c>
      <c r="G150">
        <v>18.324473702127701</v>
      </c>
      <c r="H150">
        <v>46</v>
      </c>
      <c r="I150">
        <v>16.187169999999998</v>
      </c>
      <c r="J150">
        <v>65</v>
      </c>
      <c r="K150" s="89">
        <v>0</v>
      </c>
      <c r="L150" s="89">
        <v>0</v>
      </c>
      <c r="M150">
        <v>3.7504911422729499E-2</v>
      </c>
      <c r="N150">
        <v>0</v>
      </c>
      <c r="O150">
        <v>19.816999999999101</v>
      </c>
      <c r="P150">
        <v>9.3970000000006202</v>
      </c>
      <c r="Q150">
        <f t="shared" si="5"/>
        <v>29.213999999999722</v>
      </c>
    </row>
    <row r="151" spans="2:17" x14ac:dyDescent="0.25">
      <c r="B151">
        <v>78</v>
      </c>
      <c r="C151">
        <v>23.5</v>
      </c>
      <c r="D151">
        <v>64</v>
      </c>
      <c r="E151">
        <v>16.399925361702099</v>
      </c>
      <c r="F151">
        <v>16.399925361702099</v>
      </c>
      <c r="G151">
        <v>16.399925361702099</v>
      </c>
      <c r="H151">
        <v>46</v>
      </c>
      <c r="I151">
        <v>12.488759999999999</v>
      </c>
      <c r="J151">
        <v>62</v>
      </c>
      <c r="K151" s="89">
        <v>0</v>
      </c>
      <c r="L151" s="89">
        <v>0</v>
      </c>
      <c r="M151">
        <v>4.4263124465942397E-2</v>
      </c>
      <c r="N151">
        <v>0</v>
      </c>
      <c r="O151">
        <v>19.694999999999599</v>
      </c>
      <c r="P151">
        <v>17.349000000000601</v>
      </c>
      <c r="Q151">
        <f t="shared" si="5"/>
        <v>37.044000000000196</v>
      </c>
    </row>
    <row r="152" spans="2:17" x14ac:dyDescent="0.25">
      <c r="B152">
        <v>79</v>
      </c>
      <c r="C152">
        <v>23.5</v>
      </c>
      <c r="D152">
        <v>61</v>
      </c>
      <c r="E152">
        <v>16.3700661430066</v>
      </c>
      <c r="F152">
        <v>16.3700661430066</v>
      </c>
      <c r="G152">
        <v>16.3700661430066</v>
      </c>
      <c r="H152">
        <v>46</v>
      </c>
      <c r="I152">
        <v>13.89386</v>
      </c>
      <c r="J152">
        <v>60</v>
      </c>
      <c r="K152" s="89">
        <v>0</v>
      </c>
      <c r="L152" s="89">
        <v>0</v>
      </c>
      <c r="M152">
        <v>4.6361923217773403E-2</v>
      </c>
      <c r="N152">
        <v>0</v>
      </c>
      <c r="O152">
        <v>18.9730000000012</v>
      </c>
      <c r="P152">
        <v>16.041999999999199</v>
      </c>
      <c r="Q152">
        <f t="shared" si="5"/>
        <v>35.015000000000398</v>
      </c>
    </row>
    <row r="153" spans="2:17" x14ac:dyDescent="0.25">
      <c r="B153">
        <v>80</v>
      </c>
      <c r="C153">
        <v>23.5</v>
      </c>
      <c r="D153">
        <v>59</v>
      </c>
      <c r="E153">
        <v>15.415379580238</v>
      </c>
      <c r="F153">
        <v>15.415379580238</v>
      </c>
      <c r="G153">
        <v>15.415379580238</v>
      </c>
      <c r="H153">
        <v>46</v>
      </c>
      <c r="I153">
        <v>12.43967</v>
      </c>
      <c r="J153">
        <v>55</v>
      </c>
      <c r="K153" s="89">
        <v>0</v>
      </c>
      <c r="L153" s="89">
        <v>0</v>
      </c>
      <c r="M153">
        <v>4.8148155212402302E-2</v>
      </c>
      <c r="N153">
        <v>0</v>
      </c>
      <c r="O153">
        <v>18.561999999999902</v>
      </c>
      <c r="P153">
        <v>16.185999999999702</v>
      </c>
      <c r="Q153">
        <f t="shared" si="5"/>
        <v>34.747999999999607</v>
      </c>
    </row>
    <row r="154" spans="2:17" x14ac:dyDescent="0.25">
      <c r="B154">
        <v>81</v>
      </c>
      <c r="C154">
        <v>23.5</v>
      </c>
      <c r="D154">
        <v>54</v>
      </c>
      <c r="E154">
        <v>15.371751747832899</v>
      </c>
      <c r="F154">
        <v>15.371751747832899</v>
      </c>
      <c r="G154">
        <v>15.371751747832899</v>
      </c>
      <c r="H154">
        <v>46</v>
      </c>
      <c r="I154">
        <v>13.84477</v>
      </c>
      <c r="J154">
        <v>53</v>
      </c>
      <c r="K154" s="89">
        <v>0</v>
      </c>
      <c r="L154" s="89">
        <v>0</v>
      </c>
      <c r="M154">
        <v>4.9913883209228502E-2</v>
      </c>
      <c r="N154">
        <v>0</v>
      </c>
      <c r="O154">
        <v>18.331000000001399</v>
      </c>
      <c r="P154">
        <v>10.866</v>
      </c>
      <c r="Q154">
        <f t="shared" si="5"/>
        <v>29.197000000001399</v>
      </c>
    </row>
    <row r="155" spans="2:17" x14ac:dyDescent="0.25">
      <c r="B155">
        <v>82</v>
      </c>
      <c r="C155">
        <v>23.5</v>
      </c>
      <c r="D155">
        <v>52</v>
      </c>
      <c r="E155">
        <v>14.347616497544999</v>
      </c>
      <c r="F155">
        <v>14.347616497544999</v>
      </c>
      <c r="G155">
        <v>14.347616497544999</v>
      </c>
      <c r="H155">
        <v>46</v>
      </c>
      <c r="I155">
        <v>16.183299999999999</v>
      </c>
      <c r="J155">
        <v>49</v>
      </c>
      <c r="K155" s="89">
        <v>0</v>
      </c>
      <c r="L155" s="89">
        <v>0</v>
      </c>
      <c r="M155">
        <v>5.8482170104980503E-2</v>
      </c>
      <c r="N155">
        <v>0</v>
      </c>
      <c r="O155">
        <v>17.046000000000301</v>
      </c>
      <c r="P155">
        <v>9.1549999999984895</v>
      </c>
      <c r="Q155">
        <f t="shared" si="5"/>
        <v>26.200999999998793</v>
      </c>
    </row>
    <row r="156" spans="2:17" x14ac:dyDescent="0.25">
      <c r="B156">
        <v>83</v>
      </c>
      <c r="C156">
        <v>23</v>
      </c>
      <c r="D156">
        <v>1000</v>
      </c>
      <c r="E156">
        <v>43.547040886956502</v>
      </c>
      <c r="F156">
        <v>43.547040886956502</v>
      </c>
      <c r="G156">
        <v>43.586455478260902</v>
      </c>
      <c r="H156">
        <v>50.927999999999997</v>
      </c>
      <c r="I156">
        <v>20.415600000000001</v>
      </c>
      <c r="J156">
        <v>244.76300000000001</v>
      </c>
      <c r="K156" s="89">
        <v>9.0510377976465203E-4</v>
      </c>
      <c r="L156" s="89">
        <v>9.0510377976465203E-4</v>
      </c>
      <c r="M156">
        <v>1.8419027328491201E-2</v>
      </c>
      <c r="N156">
        <v>0</v>
      </c>
      <c r="O156">
        <v>36.365999999999602</v>
      </c>
      <c r="P156">
        <v>26.3900000000001</v>
      </c>
      <c r="Q156">
        <f t="shared" si="5"/>
        <v>62.755999999999702</v>
      </c>
    </row>
    <row r="157" spans="2:17" x14ac:dyDescent="0.25">
      <c r="B157">
        <v>84</v>
      </c>
      <c r="C157">
        <v>23</v>
      </c>
      <c r="D157">
        <v>243.76300000000001</v>
      </c>
      <c r="E157">
        <v>43.341836043113098</v>
      </c>
      <c r="F157">
        <v>43.341836043113197</v>
      </c>
      <c r="G157">
        <v>43.363086615882303</v>
      </c>
      <c r="H157">
        <v>50.704631137621398</v>
      </c>
      <c r="I157">
        <v>20.456600000000002</v>
      </c>
      <c r="J157">
        <v>184.28299999999999</v>
      </c>
      <c r="K157" s="89">
        <v>4.9030162792288703E-4</v>
      </c>
      <c r="L157" s="89">
        <v>4.9030162792272299E-4</v>
      </c>
      <c r="M157">
        <v>5.6179046630859403E-2</v>
      </c>
      <c r="N157">
        <v>0</v>
      </c>
      <c r="O157">
        <v>35.281999999999002</v>
      </c>
      <c r="P157">
        <v>22.625999999999198</v>
      </c>
      <c r="Q157">
        <f t="shared" si="5"/>
        <v>57.907999999998196</v>
      </c>
    </row>
    <row r="158" spans="2:17" x14ac:dyDescent="0.25">
      <c r="B158">
        <v>85</v>
      </c>
      <c r="C158">
        <v>23</v>
      </c>
      <c r="D158">
        <v>183.28299999999999</v>
      </c>
      <c r="E158">
        <v>43.244120006609897</v>
      </c>
      <c r="F158">
        <v>43.244120006609897</v>
      </c>
      <c r="G158">
        <v>43.265620354436003</v>
      </c>
      <c r="H158">
        <v>50.607164876175098</v>
      </c>
      <c r="I158">
        <v>20.875080000000001</v>
      </c>
      <c r="J158">
        <v>180</v>
      </c>
      <c r="K158" s="89">
        <v>4.9718546296709904E-4</v>
      </c>
      <c r="L158" s="89">
        <v>4.9718546296709904E-4</v>
      </c>
      <c r="M158">
        <v>5.5567979812622098E-2</v>
      </c>
      <c r="N158">
        <v>0</v>
      </c>
      <c r="O158">
        <v>34.344999999998997</v>
      </c>
      <c r="P158">
        <v>20.919000000000398</v>
      </c>
      <c r="Q158">
        <f t="shared" si="5"/>
        <v>55.263999999999399</v>
      </c>
    </row>
    <row r="159" spans="2:17" x14ac:dyDescent="0.25">
      <c r="B159">
        <v>86</v>
      </c>
      <c r="C159">
        <v>23</v>
      </c>
      <c r="D159">
        <v>179</v>
      </c>
      <c r="E159">
        <v>39.295462166626201</v>
      </c>
      <c r="F159">
        <v>39.295462166626201</v>
      </c>
      <c r="G159">
        <v>39.305721875151796</v>
      </c>
      <c r="H159">
        <v>46</v>
      </c>
      <c r="I159">
        <v>18.667349999999999</v>
      </c>
      <c r="J159">
        <v>170</v>
      </c>
      <c r="K159" s="89">
        <v>2.6109143295271201E-4</v>
      </c>
      <c r="L159" s="89">
        <v>2.6109143295271201E-4</v>
      </c>
      <c r="M159">
        <v>3.02660465240479E-2</v>
      </c>
      <c r="N159">
        <v>0</v>
      </c>
      <c r="O159">
        <v>34.130999999999403</v>
      </c>
      <c r="P159">
        <v>750.51400000000001</v>
      </c>
      <c r="Q159">
        <f t="shared" si="5"/>
        <v>784.64499999999941</v>
      </c>
    </row>
    <row r="160" spans="2:17" x14ac:dyDescent="0.25">
      <c r="B160">
        <v>87</v>
      </c>
      <c r="C160">
        <v>23</v>
      </c>
      <c r="D160">
        <v>169</v>
      </c>
      <c r="E160">
        <v>39.282551376382798</v>
      </c>
      <c r="F160">
        <v>39.282551376382798</v>
      </c>
      <c r="G160">
        <v>39.283507733470501</v>
      </c>
      <c r="H160">
        <v>46</v>
      </c>
      <c r="I160">
        <v>18.334</v>
      </c>
      <c r="J160">
        <v>168.40700000000001</v>
      </c>
      <c r="K160" s="89">
        <v>2.4345595034296099E-5</v>
      </c>
      <c r="L160" s="89">
        <v>2.4345595034296099E-5</v>
      </c>
      <c r="M160">
        <v>3.08310985565186E-2</v>
      </c>
      <c r="N160">
        <v>0</v>
      </c>
      <c r="O160">
        <v>35.389000000000998</v>
      </c>
      <c r="P160">
        <v>202.57900000000001</v>
      </c>
      <c r="Q160">
        <f t="shared" si="5"/>
        <v>237.96800000000101</v>
      </c>
    </row>
    <row r="161" spans="2:17" x14ac:dyDescent="0.25">
      <c r="B161">
        <v>88</v>
      </c>
      <c r="C161">
        <v>23</v>
      </c>
      <c r="D161">
        <v>167.40700000000001</v>
      </c>
      <c r="E161">
        <v>39.254914552323797</v>
      </c>
      <c r="F161">
        <v>39.254914552323797</v>
      </c>
      <c r="G161">
        <v>39.254914552323797</v>
      </c>
      <c r="H161">
        <v>46</v>
      </c>
      <c r="I161">
        <v>20.310500000000001</v>
      </c>
      <c r="J161">
        <v>164</v>
      </c>
      <c r="K161" s="89">
        <v>0</v>
      </c>
      <c r="L161" s="89">
        <v>0</v>
      </c>
      <c r="M161">
        <v>3.1074047088622998E-2</v>
      </c>
      <c r="N161">
        <v>0</v>
      </c>
      <c r="O161">
        <v>34.366999999999699</v>
      </c>
      <c r="P161">
        <v>166.214</v>
      </c>
      <c r="Q161">
        <f t="shared" si="5"/>
        <v>200.5809999999997</v>
      </c>
    </row>
    <row r="162" spans="2:17" x14ac:dyDescent="0.25">
      <c r="B162">
        <v>89</v>
      </c>
      <c r="C162">
        <v>23</v>
      </c>
      <c r="D162">
        <v>163</v>
      </c>
      <c r="E162">
        <v>38.276305840490799</v>
      </c>
      <c r="F162">
        <v>38.276305840490799</v>
      </c>
      <c r="G162">
        <v>38.294788347826099</v>
      </c>
      <c r="H162">
        <v>46</v>
      </c>
      <c r="I162">
        <v>20.446770000000001</v>
      </c>
      <c r="J162">
        <v>150</v>
      </c>
      <c r="K162" s="89">
        <v>4.8287071935089199E-4</v>
      </c>
      <c r="L162" s="89">
        <v>4.8287071935089199E-4</v>
      </c>
      <c r="M162">
        <v>1.0913848876953101E-2</v>
      </c>
      <c r="N162">
        <v>0</v>
      </c>
      <c r="O162">
        <v>33.7640000000006</v>
      </c>
      <c r="P162">
        <v>253.87899999999999</v>
      </c>
      <c r="Q162">
        <f t="shared" si="5"/>
        <v>287.6430000000006</v>
      </c>
    </row>
    <row r="163" spans="2:17" x14ac:dyDescent="0.25">
      <c r="B163">
        <v>90</v>
      </c>
      <c r="C163">
        <v>23</v>
      </c>
      <c r="D163">
        <v>149</v>
      </c>
      <c r="E163">
        <v>34.299137943390697</v>
      </c>
      <c r="F163">
        <v>34.299137943390697</v>
      </c>
      <c r="G163">
        <v>34.300224779690701</v>
      </c>
      <c r="H163">
        <v>46</v>
      </c>
      <c r="I163">
        <v>18.688829999999999</v>
      </c>
      <c r="J163">
        <v>140</v>
      </c>
      <c r="K163" s="89">
        <v>3.1686985887590798E-5</v>
      </c>
      <c r="L163" s="89">
        <v>3.1686985887798003E-5</v>
      </c>
      <c r="M163">
        <v>2.90789604187012E-2</v>
      </c>
      <c r="N163">
        <v>0</v>
      </c>
      <c r="O163">
        <v>32.697000000000898</v>
      </c>
      <c r="P163">
        <v>689.53499999999997</v>
      </c>
      <c r="Q163">
        <f t="shared" si="5"/>
        <v>722.23200000000088</v>
      </c>
    </row>
    <row r="164" spans="2:17" x14ac:dyDescent="0.25">
      <c r="B164">
        <v>91</v>
      </c>
      <c r="C164">
        <v>23</v>
      </c>
      <c r="D164">
        <v>139</v>
      </c>
      <c r="E164">
        <v>34.258760141382602</v>
      </c>
      <c r="F164">
        <v>34.258760141382602</v>
      </c>
      <c r="G164">
        <v>34.260856306537399</v>
      </c>
      <c r="H164">
        <v>46</v>
      </c>
      <c r="I164">
        <v>20.448630000000001</v>
      </c>
      <c r="J164">
        <v>134</v>
      </c>
      <c r="K164" s="89">
        <v>6.1186252689275395E-5</v>
      </c>
      <c r="L164" s="89">
        <v>6.1186252689275395E-5</v>
      </c>
      <c r="M164">
        <v>3.1845808029174798E-2</v>
      </c>
      <c r="N164">
        <v>0</v>
      </c>
      <c r="O164">
        <v>32.643999999999799</v>
      </c>
      <c r="P164">
        <v>126.723</v>
      </c>
      <c r="Q164">
        <f t="shared" si="5"/>
        <v>159.36699999999979</v>
      </c>
    </row>
    <row r="165" spans="2:17" x14ac:dyDescent="0.25">
      <c r="B165">
        <v>92</v>
      </c>
      <c r="C165">
        <v>23</v>
      </c>
      <c r="D165">
        <v>133</v>
      </c>
      <c r="E165">
        <v>33.292485739130399</v>
      </c>
      <c r="F165">
        <v>33.292485739130399</v>
      </c>
      <c r="G165">
        <v>33.292485739130399</v>
      </c>
      <c r="H165">
        <v>46</v>
      </c>
      <c r="I165">
        <v>17.68207</v>
      </c>
      <c r="J165">
        <v>133</v>
      </c>
      <c r="K165" s="89">
        <v>0</v>
      </c>
      <c r="L165" s="89">
        <v>0</v>
      </c>
      <c r="M165">
        <v>3.2256126403808601E-2</v>
      </c>
      <c r="N165">
        <v>0</v>
      </c>
      <c r="O165">
        <v>33.701000000000001</v>
      </c>
      <c r="P165">
        <v>143.49</v>
      </c>
      <c r="Q165">
        <f t="shared" si="5"/>
        <v>177.191</v>
      </c>
    </row>
    <row r="166" spans="2:17" x14ac:dyDescent="0.25">
      <c r="B166">
        <v>93</v>
      </c>
      <c r="C166">
        <v>23</v>
      </c>
      <c r="D166">
        <v>132</v>
      </c>
      <c r="E166">
        <v>33.256348885375502</v>
      </c>
      <c r="F166">
        <v>33.256348885375502</v>
      </c>
      <c r="G166">
        <v>33.2641802637838</v>
      </c>
      <c r="H166">
        <v>46</v>
      </c>
      <c r="I166">
        <v>20.337029999999999</v>
      </c>
      <c r="J166">
        <v>128.68799999999999</v>
      </c>
      <c r="K166" s="89">
        <v>2.3548521322427299E-4</v>
      </c>
      <c r="L166" s="89">
        <v>2.3548521322427299E-4</v>
      </c>
      <c r="M166">
        <v>3.2235860824585003E-2</v>
      </c>
      <c r="N166">
        <v>0</v>
      </c>
      <c r="O166">
        <v>30.773999999998999</v>
      </c>
      <c r="P166">
        <v>75.722999999999999</v>
      </c>
      <c r="Q166">
        <f t="shared" si="5"/>
        <v>106.49699999999899</v>
      </c>
    </row>
    <row r="167" spans="2:17" x14ac:dyDescent="0.25">
      <c r="B167">
        <v>94</v>
      </c>
      <c r="C167">
        <v>23</v>
      </c>
      <c r="D167">
        <v>127.688</v>
      </c>
      <c r="E167">
        <v>33.251285628360399</v>
      </c>
      <c r="F167">
        <v>33.251285628360399</v>
      </c>
      <c r="G167">
        <v>33.251285628360399</v>
      </c>
      <c r="H167">
        <v>46</v>
      </c>
      <c r="I167">
        <v>20.355129999999999</v>
      </c>
      <c r="J167">
        <v>126</v>
      </c>
      <c r="K167" s="89">
        <v>0</v>
      </c>
      <c r="L167" s="89">
        <v>0</v>
      </c>
      <c r="M167">
        <v>3.1631946563720703E-2</v>
      </c>
      <c r="N167">
        <v>0</v>
      </c>
      <c r="O167">
        <v>31.111000000000999</v>
      </c>
      <c r="P167">
        <v>34.523000000001701</v>
      </c>
      <c r="Q167">
        <f t="shared" si="5"/>
        <v>65.6340000000027</v>
      </c>
    </row>
    <row r="168" spans="2:17" x14ac:dyDescent="0.25">
      <c r="B168">
        <v>95</v>
      </c>
      <c r="C168">
        <v>23</v>
      </c>
      <c r="D168">
        <v>125</v>
      </c>
      <c r="E168">
        <v>30.267645913043498</v>
      </c>
      <c r="F168">
        <v>30.267645913043498</v>
      </c>
      <c r="G168">
        <v>30.278244869565199</v>
      </c>
      <c r="H168">
        <v>46</v>
      </c>
      <c r="I168">
        <v>19.66236</v>
      </c>
      <c r="J168">
        <v>122</v>
      </c>
      <c r="K168" s="89">
        <v>3.5017445863459002E-4</v>
      </c>
      <c r="L168" s="89">
        <v>3.5017445863447298E-4</v>
      </c>
      <c r="M168">
        <v>3.2046079635620103E-2</v>
      </c>
      <c r="N168">
        <v>0</v>
      </c>
      <c r="O168">
        <v>29.513999999999001</v>
      </c>
      <c r="P168">
        <v>128.98500000000101</v>
      </c>
      <c r="Q168">
        <f t="shared" si="5"/>
        <v>158.49900000000002</v>
      </c>
    </row>
    <row r="169" spans="2:17" x14ac:dyDescent="0.25">
      <c r="B169">
        <v>96</v>
      </c>
      <c r="C169">
        <v>23</v>
      </c>
      <c r="D169">
        <v>121</v>
      </c>
      <c r="E169">
        <v>29.346103130434798</v>
      </c>
      <c r="F169">
        <v>29.346103130434798</v>
      </c>
      <c r="G169">
        <v>30.236301913043501</v>
      </c>
      <c r="H169">
        <v>46</v>
      </c>
      <c r="I169">
        <v>14.599069999999999</v>
      </c>
      <c r="J169">
        <v>121</v>
      </c>
      <c r="K169" s="89">
        <v>3.0334480140413501E-2</v>
      </c>
      <c r="L169" s="89">
        <v>3.0334480140413501E-2</v>
      </c>
      <c r="M169">
        <v>3.2209873199462898E-2</v>
      </c>
      <c r="N169">
        <v>0</v>
      </c>
      <c r="O169">
        <v>28.9340000000002</v>
      </c>
      <c r="P169">
        <v>155.751000000001</v>
      </c>
      <c r="Q169">
        <f t="shared" si="5"/>
        <v>184.6850000000012</v>
      </c>
    </row>
    <row r="170" spans="2:17" x14ac:dyDescent="0.25">
      <c r="B170">
        <v>97</v>
      </c>
      <c r="C170">
        <v>23</v>
      </c>
      <c r="D170">
        <v>120</v>
      </c>
      <c r="E170">
        <v>29.302553043478301</v>
      </c>
      <c r="F170">
        <v>29.302553043478301</v>
      </c>
      <c r="G170">
        <v>29.302553043478301</v>
      </c>
      <c r="H170">
        <v>46</v>
      </c>
      <c r="I170">
        <v>17.6782</v>
      </c>
      <c r="J170">
        <v>117</v>
      </c>
      <c r="K170" s="89">
        <v>1.2124246216802601E-16</v>
      </c>
      <c r="L170" s="89">
        <v>0</v>
      </c>
      <c r="M170">
        <v>3.5165786743164097E-2</v>
      </c>
      <c r="N170">
        <v>0</v>
      </c>
      <c r="O170">
        <v>29.003000000000199</v>
      </c>
      <c r="P170">
        <v>115.215</v>
      </c>
      <c r="Q170">
        <f t="shared" si="5"/>
        <v>144.21800000000019</v>
      </c>
    </row>
    <row r="171" spans="2:17" x14ac:dyDescent="0.25">
      <c r="B171">
        <v>98</v>
      </c>
      <c r="C171">
        <v>23</v>
      </c>
      <c r="D171">
        <v>116</v>
      </c>
      <c r="E171">
        <v>29.261804101949</v>
      </c>
      <c r="F171">
        <v>29.261804101949</v>
      </c>
      <c r="G171">
        <v>29.276670782608701</v>
      </c>
      <c r="H171">
        <v>46</v>
      </c>
      <c r="I171">
        <v>20.432289999999998</v>
      </c>
      <c r="J171">
        <v>111.027</v>
      </c>
      <c r="K171" s="89">
        <v>5.0805755543562004E-4</v>
      </c>
      <c r="L171" s="89">
        <v>5.0805755543574201E-4</v>
      </c>
      <c r="M171">
        <v>4.3153047561645501E-2</v>
      </c>
      <c r="N171">
        <v>0</v>
      </c>
      <c r="O171">
        <v>28.205999999999399</v>
      </c>
      <c r="P171">
        <v>89.676000000000798</v>
      </c>
      <c r="Q171">
        <f t="shared" si="5"/>
        <v>117.8820000000002</v>
      </c>
    </row>
    <row r="172" spans="2:17" x14ac:dyDescent="0.25">
      <c r="B172">
        <v>99</v>
      </c>
      <c r="C172">
        <v>23</v>
      </c>
      <c r="D172">
        <v>110.027</v>
      </c>
      <c r="E172">
        <v>29.232648418594501</v>
      </c>
      <c r="F172">
        <v>29.232648418594501</v>
      </c>
      <c r="G172">
        <v>29.232648560778799</v>
      </c>
      <c r="H172">
        <v>46</v>
      </c>
      <c r="I172">
        <v>21.128360000000001</v>
      </c>
      <c r="J172">
        <v>110</v>
      </c>
      <c r="K172" s="89">
        <v>4.8638862535067403E-9</v>
      </c>
      <c r="L172" s="89">
        <v>4.8638862535067403E-9</v>
      </c>
      <c r="M172">
        <v>3.4991025924682603E-2</v>
      </c>
      <c r="N172">
        <v>0</v>
      </c>
      <c r="O172">
        <v>27.764000000000401</v>
      </c>
      <c r="P172">
        <v>18.417000000000598</v>
      </c>
      <c r="Q172">
        <f t="shared" si="5"/>
        <v>46.181000000000999</v>
      </c>
    </row>
    <row r="173" spans="2:17" x14ac:dyDescent="0.25">
      <c r="B173">
        <v>100</v>
      </c>
      <c r="C173">
        <v>23</v>
      </c>
      <c r="D173">
        <v>109</v>
      </c>
      <c r="E173">
        <v>28.294079478260901</v>
      </c>
      <c r="F173">
        <v>28.294079478260901</v>
      </c>
      <c r="G173">
        <v>28.294079478260901</v>
      </c>
      <c r="H173">
        <v>46</v>
      </c>
      <c r="I173">
        <v>17.590430000000001</v>
      </c>
      <c r="J173">
        <v>109</v>
      </c>
      <c r="K173" s="89">
        <v>-1.25563854499318E-16</v>
      </c>
      <c r="L173" s="89">
        <v>0</v>
      </c>
      <c r="M173">
        <v>3.9957046508789097E-2</v>
      </c>
      <c r="N173">
        <v>0</v>
      </c>
      <c r="O173">
        <v>27.653000000000201</v>
      </c>
      <c r="P173">
        <v>58.977000000000999</v>
      </c>
      <c r="Q173">
        <f t="shared" si="5"/>
        <v>86.630000000001203</v>
      </c>
    </row>
    <row r="174" spans="2:17" x14ac:dyDescent="0.25">
      <c r="B174">
        <v>101</v>
      </c>
      <c r="C174">
        <v>23</v>
      </c>
      <c r="D174">
        <v>108</v>
      </c>
      <c r="E174">
        <v>28.2439436328502</v>
      </c>
      <c r="F174">
        <v>28.2439436328502</v>
      </c>
      <c r="G174">
        <v>28.251922518518501</v>
      </c>
      <c r="H174">
        <v>46</v>
      </c>
      <c r="I174">
        <v>21.112130000000001</v>
      </c>
      <c r="J174">
        <v>105</v>
      </c>
      <c r="K174" s="89">
        <v>2.8249899419130502E-4</v>
      </c>
      <c r="L174" s="89">
        <v>2.8249899419130502E-4</v>
      </c>
      <c r="M174">
        <v>3.9529085159301799E-2</v>
      </c>
      <c r="N174">
        <v>0</v>
      </c>
      <c r="O174">
        <v>27.252000000000599</v>
      </c>
      <c r="P174">
        <v>44.457000000000598</v>
      </c>
      <c r="Q174">
        <f t="shared" si="5"/>
        <v>71.709000000001197</v>
      </c>
    </row>
    <row r="175" spans="2:17" x14ac:dyDescent="0.25">
      <c r="B175">
        <v>102</v>
      </c>
      <c r="C175">
        <v>23</v>
      </c>
      <c r="D175">
        <v>104</v>
      </c>
      <c r="E175">
        <v>28.229686675585299</v>
      </c>
      <c r="F175">
        <v>28.229686675585299</v>
      </c>
      <c r="G175">
        <v>28.237250153846102</v>
      </c>
      <c r="H175">
        <v>46</v>
      </c>
      <c r="I175">
        <v>21.51417</v>
      </c>
      <c r="J175">
        <v>103</v>
      </c>
      <c r="K175" s="89">
        <v>2.6792639775904302E-4</v>
      </c>
      <c r="L175" s="89">
        <v>2.6792639775904302E-4</v>
      </c>
      <c r="M175">
        <v>4.3492078781127902E-2</v>
      </c>
      <c r="N175">
        <v>0</v>
      </c>
      <c r="O175">
        <v>27.484000000000201</v>
      </c>
      <c r="P175">
        <v>17.451000000000501</v>
      </c>
      <c r="Q175">
        <f t="shared" si="5"/>
        <v>44.935000000000699</v>
      </c>
    </row>
    <row r="176" spans="2:17" x14ac:dyDescent="0.25">
      <c r="B176">
        <v>103</v>
      </c>
      <c r="C176">
        <v>23</v>
      </c>
      <c r="D176">
        <v>102</v>
      </c>
      <c r="E176">
        <v>25.3818874782609</v>
      </c>
      <c r="F176">
        <v>25.3818874782609</v>
      </c>
      <c r="G176">
        <v>25.3818874782609</v>
      </c>
      <c r="H176">
        <v>46</v>
      </c>
      <c r="I176">
        <v>12.54147</v>
      </c>
      <c r="J176">
        <v>102</v>
      </c>
      <c r="K176" s="89">
        <v>0</v>
      </c>
      <c r="L176" s="89">
        <v>0</v>
      </c>
      <c r="M176">
        <v>4.3661832809448201E-2</v>
      </c>
      <c r="N176">
        <v>0</v>
      </c>
      <c r="O176">
        <v>28.815000000000101</v>
      </c>
      <c r="P176">
        <v>70.602000000001695</v>
      </c>
      <c r="Q176">
        <f t="shared" si="5"/>
        <v>99.417000000001792</v>
      </c>
    </row>
    <row r="177" spans="2:17" x14ac:dyDescent="0.25">
      <c r="B177">
        <v>104</v>
      </c>
      <c r="C177">
        <v>23</v>
      </c>
      <c r="D177">
        <v>101</v>
      </c>
      <c r="E177">
        <v>25.361411352561301</v>
      </c>
      <c r="F177">
        <v>25.361411352561301</v>
      </c>
      <c r="G177">
        <v>25.361411352561301</v>
      </c>
      <c r="H177">
        <v>46</v>
      </c>
      <c r="I177">
        <v>13.946569999999999</v>
      </c>
      <c r="J177">
        <v>100</v>
      </c>
      <c r="K177" s="89">
        <v>0</v>
      </c>
      <c r="L177" s="89">
        <v>0</v>
      </c>
      <c r="M177">
        <v>4.4382095336914097E-2</v>
      </c>
      <c r="N177">
        <v>0</v>
      </c>
      <c r="O177">
        <v>28.9439999999991</v>
      </c>
      <c r="P177">
        <v>72.323000000000505</v>
      </c>
      <c r="Q177">
        <f t="shared" si="5"/>
        <v>101.2669999999996</v>
      </c>
    </row>
    <row r="178" spans="2:17" x14ac:dyDescent="0.25">
      <c r="B178">
        <v>105</v>
      </c>
      <c r="C178">
        <v>23</v>
      </c>
      <c r="D178">
        <v>99</v>
      </c>
      <c r="E178">
        <v>25.255046938954798</v>
      </c>
      <c r="F178">
        <v>25.255046938954798</v>
      </c>
      <c r="G178">
        <v>25.255344751866499</v>
      </c>
      <c r="H178">
        <v>46</v>
      </c>
      <c r="I178">
        <v>20.049700000000001</v>
      </c>
      <c r="J178">
        <v>98.075000000000003</v>
      </c>
      <c r="K178" s="89">
        <v>1.1792213748070399E-5</v>
      </c>
      <c r="L178" s="89">
        <v>1.1792213748070399E-5</v>
      </c>
      <c r="M178">
        <v>5.5169820785522503E-2</v>
      </c>
      <c r="N178">
        <v>0</v>
      </c>
      <c r="O178">
        <v>26.9269999999992</v>
      </c>
      <c r="P178">
        <v>69.241000000000696</v>
      </c>
      <c r="Q178">
        <f t="shared" si="5"/>
        <v>96.167999999999893</v>
      </c>
    </row>
    <row r="179" spans="2:17" x14ac:dyDescent="0.25">
      <c r="B179">
        <v>106</v>
      </c>
      <c r="C179">
        <v>23</v>
      </c>
      <c r="D179">
        <v>97.075000000000003</v>
      </c>
      <c r="E179">
        <v>25.237156521739099</v>
      </c>
      <c r="F179">
        <v>25.237156521739099</v>
      </c>
      <c r="G179">
        <v>25.237462167584798</v>
      </c>
      <c r="H179">
        <v>46</v>
      </c>
      <c r="I179">
        <v>20.863499999999998</v>
      </c>
      <c r="J179">
        <v>97.075000000000003</v>
      </c>
      <c r="K179" s="89">
        <v>1.2110946231657901E-5</v>
      </c>
      <c r="L179" s="89">
        <v>1.21109462315172E-5</v>
      </c>
      <c r="M179">
        <v>5.6521892547607401E-2</v>
      </c>
      <c r="N179">
        <v>0</v>
      </c>
      <c r="O179">
        <v>25.6460000000002</v>
      </c>
      <c r="P179">
        <v>33.871000000001203</v>
      </c>
      <c r="Q179">
        <f t="shared" si="5"/>
        <v>59.517000000001403</v>
      </c>
    </row>
    <row r="180" spans="2:17" x14ac:dyDescent="0.25">
      <c r="B180">
        <v>107</v>
      </c>
      <c r="C180">
        <v>23</v>
      </c>
      <c r="D180">
        <v>96.075000000000003</v>
      </c>
      <c r="E180">
        <v>24.317093125615202</v>
      </c>
      <c r="F180">
        <v>24.317093125615202</v>
      </c>
      <c r="G180">
        <v>24.317096089996198</v>
      </c>
      <c r="H180">
        <v>46</v>
      </c>
      <c r="I180">
        <v>16.2851</v>
      </c>
      <c r="J180">
        <v>96</v>
      </c>
      <c r="K180" s="89">
        <v>1.21905239759291E-7</v>
      </c>
      <c r="L180" s="89">
        <v>1.21905239759291E-7</v>
      </c>
      <c r="M180">
        <v>5.6027889251708998E-2</v>
      </c>
      <c r="N180">
        <v>0</v>
      </c>
      <c r="O180">
        <v>25.9229999999989</v>
      </c>
      <c r="P180">
        <v>57.53</v>
      </c>
      <c r="Q180">
        <f t="shared" si="5"/>
        <v>83.452999999998895</v>
      </c>
    </row>
    <row r="181" spans="2:17" x14ac:dyDescent="0.25">
      <c r="B181">
        <v>108</v>
      </c>
      <c r="C181">
        <v>23</v>
      </c>
      <c r="D181">
        <v>95</v>
      </c>
      <c r="E181">
        <v>24.289053052631601</v>
      </c>
      <c r="F181">
        <v>24.289053052631601</v>
      </c>
      <c r="G181">
        <v>24.296944613272299</v>
      </c>
      <c r="H181">
        <v>46</v>
      </c>
      <c r="I181">
        <v>18.363659999999999</v>
      </c>
      <c r="J181">
        <v>93</v>
      </c>
      <c r="K181" s="89">
        <v>3.2490194754125298E-4</v>
      </c>
      <c r="L181" s="89">
        <v>3.2490194754110699E-4</v>
      </c>
      <c r="M181">
        <v>5.5667877197265597E-2</v>
      </c>
      <c r="N181">
        <v>0</v>
      </c>
      <c r="O181">
        <v>25.306000000000299</v>
      </c>
      <c r="P181">
        <v>49.3089999999995</v>
      </c>
      <c r="Q181">
        <f t="shared" si="5"/>
        <v>74.614999999999796</v>
      </c>
    </row>
    <row r="182" spans="2:17" x14ac:dyDescent="0.25">
      <c r="B182">
        <v>109</v>
      </c>
      <c r="C182">
        <v>23</v>
      </c>
      <c r="D182">
        <v>92</v>
      </c>
      <c r="E182">
        <v>24.254254782608701</v>
      </c>
      <c r="F182">
        <v>24.254254782608701</v>
      </c>
      <c r="G182">
        <v>24.255211973113099</v>
      </c>
      <c r="H182">
        <v>46</v>
      </c>
      <c r="I182">
        <v>21.072099999999999</v>
      </c>
      <c r="J182">
        <v>87.233000000000004</v>
      </c>
      <c r="K182" s="89">
        <v>3.9464849073254902E-5</v>
      </c>
      <c r="L182" s="89">
        <v>3.9464849073254902E-5</v>
      </c>
      <c r="M182">
        <v>5.7759046554565402E-2</v>
      </c>
      <c r="N182">
        <v>0</v>
      </c>
      <c r="O182">
        <v>24.6380000000004</v>
      </c>
      <c r="P182">
        <v>25.0770000000011</v>
      </c>
      <c r="Q182">
        <f t="shared" si="5"/>
        <v>49.715000000001496</v>
      </c>
    </row>
    <row r="183" spans="2:17" x14ac:dyDescent="0.25">
      <c r="B183">
        <v>110</v>
      </c>
      <c r="C183">
        <v>23</v>
      </c>
      <c r="D183">
        <v>86.233000000000004</v>
      </c>
      <c r="E183">
        <v>23.282566531866401</v>
      </c>
      <c r="F183">
        <v>23.282566531866401</v>
      </c>
      <c r="G183">
        <v>23.282566531866401</v>
      </c>
      <c r="H183">
        <v>46</v>
      </c>
      <c r="I183">
        <v>18.31457</v>
      </c>
      <c r="J183">
        <v>86</v>
      </c>
      <c r="K183" s="89">
        <v>1.52591153296522E-16</v>
      </c>
      <c r="L183" s="89">
        <v>0</v>
      </c>
      <c r="M183">
        <v>5.0736188888549798E-2</v>
      </c>
      <c r="N183">
        <v>0</v>
      </c>
      <c r="O183">
        <v>23.596999999999301</v>
      </c>
      <c r="P183">
        <v>26.6389999999999</v>
      </c>
      <c r="Q183">
        <f t="shared" si="5"/>
        <v>50.235999999999201</v>
      </c>
    </row>
    <row r="184" spans="2:17" x14ac:dyDescent="0.25">
      <c r="B184">
        <v>111</v>
      </c>
      <c r="C184">
        <v>23</v>
      </c>
      <c r="D184">
        <v>85</v>
      </c>
      <c r="E184">
        <v>23.247871212276198</v>
      </c>
      <c r="F184">
        <v>23.247871212276198</v>
      </c>
      <c r="G184">
        <v>23.247871212276198</v>
      </c>
      <c r="H184">
        <v>46</v>
      </c>
      <c r="I184">
        <v>21.059170000000002</v>
      </c>
      <c r="J184">
        <v>82</v>
      </c>
      <c r="K184" s="89">
        <v>0</v>
      </c>
      <c r="L184" s="89">
        <v>0</v>
      </c>
      <c r="M184">
        <v>5.0966024398803697E-2</v>
      </c>
      <c r="N184">
        <v>0</v>
      </c>
      <c r="O184">
        <v>25.034000000001502</v>
      </c>
      <c r="P184">
        <v>13.893000000000301</v>
      </c>
      <c r="Q184">
        <f t="shared" si="5"/>
        <v>38.927000000001804</v>
      </c>
    </row>
    <row r="185" spans="2:17" x14ac:dyDescent="0.25">
      <c r="B185">
        <v>112</v>
      </c>
      <c r="C185">
        <v>23</v>
      </c>
      <c r="D185">
        <v>81</v>
      </c>
      <c r="E185">
        <v>20.397551684380002</v>
      </c>
      <c r="F185">
        <v>20.397551684380002</v>
      </c>
      <c r="G185">
        <v>20.397551684380002</v>
      </c>
      <c r="H185">
        <v>46</v>
      </c>
      <c r="I185">
        <v>12.49263</v>
      </c>
      <c r="J185">
        <v>78</v>
      </c>
      <c r="K185" s="89">
        <v>1.74173534832667E-16</v>
      </c>
      <c r="L185" s="89">
        <v>0</v>
      </c>
      <c r="M185">
        <v>5.3727149963378899E-2</v>
      </c>
      <c r="N185">
        <v>0</v>
      </c>
      <c r="O185">
        <v>22.816999999999101</v>
      </c>
      <c r="P185">
        <v>45.195000000001798</v>
      </c>
      <c r="Q185">
        <f t="shared" si="5"/>
        <v>68.012000000000896</v>
      </c>
    </row>
    <row r="186" spans="2:17" x14ac:dyDescent="0.25">
      <c r="B186">
        <v>113</v>
      </c>
      <c r="C186">
        <v>23</v>
      </c>
      <c r="D186">
        <v>77</v>
      </c>
      <c r="E186">
        <v>20.363495153020899</v>
      </c>
      <c r="F186">
        <v>20.363495153020899</v>
      </c>
      <c r="G186">
        <v>20.363495153020899</v>
      </c>
      <c r="H186">
        <v>46</v>
      </c>
      <c r="I186">
        <v>13.897729999999999</v>
      </c>
      <c r="J186">
        <v>76</v>
      </c>
      <c r="K186" s="89">
        <v>0</v>
      </c>
      <c r="L186" s="89">
        <v>0</v>
      </c>
      <c r="M186">
        <v>4.6528816223144497E-2</v>
      </c>
      <c r="N186">
        <v>0</v>
      </c>
      <c r="O186">
        <v>22.416999999999199</v>
      </c>
      <c r="P186">
        <v>18.025000000000301</v>
      </c>
      <c r="Q186">
        <f t="shared" si="5"/>
        <v>40.441999999999496</v>
      </c>
    </row>
    <row r="187" spans="2:17" x14ac:dyDescent="0.25">
      <c r="B187">
        <v>114</v>
      </c>
      <c r="C187">
        <v>23</v>
      </c>
      <c r="D187">
        <v>75</v>
      </c>
      <c r="E187">
        <v>19.356980985507199</v>
      </c>
      <c r="F187">
        <v>19.356980985507199</v>
      </c>
      <c r="G187">
        <v>19.356980985507199</v>
      </c>
      <c r="H187">
        <v>46</v>
      </c>
      <c r="I187">
        <v>14.28026</v>
      </c>
      <c r="J187">
        <v>74</v>
      </c>
      <c r="K187" s="89">
        <v>0</v>
      </c>
      <c r="L187" s="89">
        <v>0</v>
      </c>
      <c r="M187">
        <v>4.8259973526000997E-2</v>
      </c>
      <c r="N187">
        <v>0</v>
      </c>
      <c r="O187">
        <v>22.262999999998598</v>
      </c>
      <c r="P187">
        <v>21.114999999999799</v>
      </c>
      <c r="Q187">
        <f t="shared" si="5"/>
        <v>43.377999999998394</v>
      </c>
    </row>
    <row r="188" spans="2:17" x14ac:dyDescent="0.25">
      <c r="B188">
        <v>115</v>
      </c>
      <c r="C188">
        <v>23</v>
      </c>
      <c r="D188">
        <v>73</v>
      </c>
      <c r="E188">
        <v>19.323109712924399</v>
      </c>
      <c r="F188">
        <v>19.323109712924399</v>
      </c>
      <c r="G188">
        <v>19.3231099508962</v>
      </c>
      <c r="H188">
        <v>46</v>
      </c>
      <c r="I188">
        <v>16.236260000000001</v>
      </c>
      <c r="J188">
        <v>72</v>
      </c>
      <c r="K188" s="89">
        <v>1.2315401286899499E-8</v>
      </c>
      <c r="L188" s="89">
        <v>1.2315401286899499E-8</v>
      </c>
      <c r="M188">
        <v>4.6082973480224602E-2</v>
      </c>
      <c r="N188">
        <v>0</v>
      </c>
      <c r="O188">
        <v>21.5950000000012</v>
      </c>
      <c r="P188">
        <v>20.640999999999401</v>
      </c>
      <c r="Q188">
        <f t="shared" si="5"/>
        <v>42.236000000000601</v>
      </c>
    </row>
    <row r="189" spans="2:17" x14ac:dyDescent="0.25">
      <c r="B189">
        <v>116</v>
      </c>
      <c r="C189">
        <v>23</v>
      </c>
      <c r="D189">
        <v>71</v>
      </c>
      <c r="E189">
        <v>19.287186846295199</v>
      </c>
      <c r="F189">
        <v>19.287186846295199</v>
      </c>
      <c r="G189">
        <v>19.287186846295199</v>
      </c>
      <c r="H189">
        <v>46</v>
      </c>
      <c r="I189">
        <v>18.310700000000001</v>
      </c>
      <c r="J189">
        <v>70</v>
      </c>
      <c r="K189" s="89">
        <v>1.8420071870060901E-16</v>
      </c>
      <c r="L189" s="89">
        <v>0</v>
      </c>
      <c r="M189">
        <v>3.8834095001220703E-2</v>
      </c>
      <c r="N189">
        <v>0</v>
      </c>
      <c r="O189">
        <v>22.754999999999001</v>
      </c>
      <c r="P189">
        <v>14.614000000000299</v>
      </c>
      <c r="Q189">
        <f t="shared" si="5"/>
        <v>37.368999999999303</v>
      </c>
    </row>
    <row r="190" spans="2:17" x14ac:dyDescent="0.25">
      <c r="B190">
        <v>117</v>
      </c>
      <c r="C190">
        <v>23</v>
      </c>
      <c r="D190">
        <v>69</v>
      </c>
      <c r="E190">
        <v>19.251212173913</v>
      </c>
      <c r="F190">
        <v>19.251212173913</v>
      </c>
      <c r="G190">
        <v>19.251212173913</v>
      </c>
      <c r="H190">
        <v>46</v>
      </c>
      <c r="I190">
        <v>21.055299999999999</v>
      </c>
      <c r="J190">
        <v>66</v>
      </c>
      <c r="K190" s="89">
        <v>1.8454493393484701E-16</v>
      </c>
      <c r="L190" s="89">
        <v>0</v>
      </c>
      <c r="M190">
        <v>3.9690971374511698E-2</v>
      </c>
      <c r="N190">
        <v>0</v>
      </c>
      <c r="O190">
        <v>21.006000000001201</v>
      </c>
      <c r="P190">
        <v>12.8920000000003</v>
      </c>
      <c r="Q190">
        <f t="shared" si="5"/>
        <v>33.898000000001502</v>
      </c>
    </row>
    <row r="191" spans="2:17" x14ac:dyDescent="0.25">
      <c r="B191">
        <v>118</v>
      </c>
      <c r="C191">
        <v>23</v>
      </c>
      <c r="D191">
        <v>65</v>
      </c>
      <c r="E191">
        <v>18.318484000000002</v>
      </c>
      <c r="F191">
        <v>18.318484000000002</v>
      </c>
      <c r="G191">
        <v>18.318484000000002</v>
      </c>
      <c r="H191">
        <v>46</v>
      </c>
      <c r="I191">
        <v>16.187169999999998</v>
      </c>
      <c r="J191">
        <v>65</v>
      </c>
      <c r="K191" s="89">
        <v>0</v>
      </c>
      <c r="L191" s="89">
        <v>0</v>
      </c>
      <c r="M191">
        <v>3.8372039794921903E-2</v>
      </c>
      <c r="N191">
        <v>0</v>
      </c>
      <c r="O191">
        <v>21.605999999999799</v>
      </c>
      <c r="P191">
        <v>8.1990000000003</v>
      </c>
      <c r="Q191">
        <f t="shared" si="5"/>
        <v>29.805000000000099</v>
      </c>
    </row>
    <row r="192" spans="2:17" x14ac:dyDescent="0.25">
      <c r="B192">
        <v>119</v>
      </c>
      <c r="C192">
        <v>23</v>
      </c>
      <c r="D192">
        <v>64</v>
      </c>
      <c r="E192">
        <v>16.395508521739099</v>
      </c>
      <c r="F192">
        <v>16.395508521739099</v>
      </c>
      <c r="G192">
        <v>16.395508521739099</v>
      </c>
      <c r="H192">
        <v>46</v>
      </c>
      <c r="I192">
        <v>11.75826</v>
      </c>
      <c r="J192">
        <v>64</v>
      </c>
      <c r="K192" s="89">
        <v>0</v>
      </c>
      <c r="L192" s="89">
        <v>0</v>
      </c>
      <c r="M192">
        <v>4.4603824615478502E-2</v>
      </c>
      <c r="N192">
        <v>0</v>
      </c>
      <c r="O192">
        <v>20.3530000000003</v>
      </c>
      <c r="P192">
        <v>13.6169999999991</v>
      </c>
      <c r="Q192">
        <f t="shared" si="5"/>
        <v>33.969999999999402</v>
      </c>
    </row>
    <row r="193" spans="2:17" x14ac:dyDescent="0.25">
      <c r="B193">
        <v>120</v>
      </c>
      <c r="C193">
        <v>23</v>
      </c>
      <c r="D193">
        <v>63</v>
      </c>
      <c r="E193">
        <v>16.3891533802623</v>
      </c>
      <c r="F193">
        <v>16.3891533802623</v>
      </c>
      <c r="G193">
        <v>16.389153880262299</v>
      </c>
      <c r="H193">
        <v>46</v>
      </c>
      <c r="I193">
        <v>12.488759999999999</v>
      </c>
      <c r="J193">
        <v>62</v>
      </c>
      <c r="K193" s="89">
        <v>3.05079830145854E-8</v>
      </c>
      <c r="L193" s="89">
        <v>3.05079830145854E-8</v>
      </c>
      <c r="M193">
        <v>4.5102119445800802E-2</v>
      </c>
      <c r="N193">
        <v>0</v>
      </c>
      <c r="O193">
        <v>21.5409999999993</v>
      </c>
      <c r="P193">
        <v>17.3659999999993</v>
      </c>
      <c r="Q193">
        <f t="shared" si="5"/>
        <v>38.906999999998604</v>
      </c>
    </row>
    <row r="194" spans="2:17" x14ac:dyDescent="0.25">
      <c r="B194">
        <v>121</v>
      </c>
      <c r="C194">
        <v>23</v>
      </c>
      <c r="D194">
        <v>61</v>
      </c>
      <c r="E194">
        <v>16.364925029223102</v>
      </c>
      <c r="F194">
        <v>16.364925029223102</v>
      </c>
      <c r="G194">
        <v>16.364925029223102</v>
      </c>
      <c r="H194">
        <v>46</v>
      </c>
      <c r="I194">
        <v>13.89386</v>
      </c>
      <c r="J194">
        <v>60</v>
      </c>
      <c r="K194" s="89">
        <v>2.1709318389521301E-16</v>
      </c>
      <c r="L194" s="89">
        <v>0</v>
      </c>
      <c r="M194">
        <v>4.5208930969238302E-2</v>
      </c>
      <c r="N194">
        <v>0</v>
      </c>
      <c r="O194">
        <v>19.174000000000198</v>
      </c>
      <c r="P194">
        <v>15.860999999999001</v>
      </c>
      <c r="Q194">
        <f t="shared" si="5"/>
        <v>35.034999999999201</v>
      </c>
    </row>
    <row r="195" spans="2:17" x14ac:dyDescent="0.25">
      <c r="B195">
        <v>122</v>
      </c>
      <c r="C195">
        <v>23</v>
      </c>
      <c r="D195">
        <v>59</v>
      </c>
      <c r="E195">
        <v>15.4107765571113</v>
      </c>
      <c r="F195">
        <v>15.4107765571113</v>
      </c>
      <c r="G195">
        <v>15.410776870884099</v>
      </c>
      <c r="H195">
        <v>46</v>
      </c>
      <c r="I195">
        <v>12.43967</v>
      </c>
      <c r="J195">
        <v>55</v>
      </c>
      <c r="K195" s="89">
        <v>2.0360609482107801E-8</v>
      </c>
      <c r="L195" s="89">
        <v>2.0360609597374999E-8</v>
      </c>
      <c r="M195">
        <v>4.9117088317871101E-2</v>
      </c>
      <c r="N195">
        <v>0</v>
      </c>
      <c r="O195">
        <v>18.9119999999998</v>
      </c>
      <c r="P195">
        <v>12.7999999999995</v>
      </c>
      <c r="Q195">
        <f t="shared" si="5"/>
        <v>31.7119999999993</v>
      </c>
    </row>
    <row r="196" spans="2:17" x14ac:dyDescent="0.25">
      <c r="B196">
        <v>123</v>
      </c>
      <c r="C196">
        <v>23</v>
      </c>
      <c r="D196">
        <v>54</v>
      </c>
      <c r="E196">
        <v>15.366628798711799</v>
      </c>
      <c r="F196">
        <v>15.366628798711799</v>
      </c>
      <c r="G196">
        <v>15.3666292033971</v>
      </c>
      <c r="H196">
        <v>46</v>
      </c>
      <c r="I196">
        <v>13.84477</v>
      </c>
      <c r="J196">
        <v>53</v>
      </c>
      <c r="K196" s="89">
        <v>2.6335339567570801E-8</v>
      </c>
      <c r="L196" s="89">
        <v>2.6335339567570801E-8</v>
      </c>
      <c r="M196">
        <v>5.2922964096069301E-2</v>
      </c>
      <c r="N196">
        <v>0</v>
      </c>
      <c r="O196">
        <v>17.724999999999898</v>
      </c>
      <c r="P196">
        <v>10.3379999999995</v>
      </c>
      <c r="Q196">
        <f t="shared" si="5"/>
        <v>28.062999999999398</v>
      </c>
    </row>
    <row r="197" spans="2:17" x14ac:dyDescent="0.25">
      <c r="B197">
        <v>124</v>
      </c>
      <c r="C197">
        <v>23</v>
      </c>
      <c r="D197">
        <v>52</v>
      </c>
      <c r="E197">
        <v>14.3416282274247</v>
      </c>
      <c r="F197">
        <v>14.3416282274247</v>
      </c>
      <c r="G197">
        <v>14.3416282274247</v>
      </c>
      <c r="H197">
        <v>46</v>
      </c>
      <c r="I197">
        <v>16.183299999999999</v>
      </c>
      <c r="J197">
        <v>49</v>
      </c>
      <c r="K197" s="89">
        <v>0</v>
      </c>
      <c r="L197" s="89">
        <v>0</v>
      </c>
      <c r="M197">
        <v>5.83901405334473E-2</v>
      </c>
      <c r="N197">
        <v>0</v>
      </c>
      <c r="O197">
        <v>17.3589999999983</v>
      </c>
      <c r="P197">
        <v>11.029000000000901</v>
      </c>
      <c r="Q197">
        <f t="shared" si="5"/>
        <v>28.387999999999202</v>
      </c>
    </row>
    <row r="198" spans="2:17" x14ac:dyDescent="0.25">
      <c r="B198">
        <v>125</v>
      </c>
      <c r="C198">
        <v>22.5</v>
      </c>
      <c r="D198">
        <v>1000</v>
      </c>
      <c r="E198">
        <v>43.559123733333301</v>
      </c>
      <c r="F198">
        <v>43.559123733333301</v>
      </c>
      <c r="G198">
        <v>43.5788656</v>
      </c>
      <c r="H198">
        <v>50.927999999999997</v>
      </c>
      <c r="I198">
        <v>20.443200000000001</v>
      </c>
      <c r="J198">
        <v>193.60400000000001</v>
      </c>
      <c r="K198" s="89">
        <v>4.53220013963601E-4</v>
      </c>
      <c r="L198" s="89">
        <v>4.5322001396343799E-4</v>
      </c>
      <c r="M198">
        <v>4.8979043960571303E-2</v>
      </c>
      <c r="N198">
        <v>0</v>
      </c>
      <c r="O198">
        <v>36.558000000001599</v>
      </c>
      <c r="P198">
        <v>18.632999999999999</v>
      </c>
      <c r="Q198">
        <f t="shared" si="5"/>
        <v>55.191000000001594</v>
      </c>
    </row>
    <row r="199" spans="2:17" x14ac:dyDescent="0.25">
      <c r="B199">
        <v>126</v>
      </c>
      <c r="C199">
        <v>22.5</v>
      </c>
      <c r="D199">
        <v>192.60400000000001</v>
      </c>
      <c r="E199">
        <v>43.260105649152798</v>
      </c>
      <c r="F199">
        <v>43.260105649152798</v>
      </c>
      <c r="G199">
        <v>43.277041588037598</v>
      </c>
      <c r="H199">
        <v>50.626175988037602</v>
      </c>
      <c r="I199">
        <v>20.520430000000001</v>
      </c>
      <c r="J199">
        <v>180.608</v>
      </c>
      <c r="K199" s="89">
        <v>3.91490927511889E-4</v>
      </c>
      <c r="L199" s="89">
        <v>3.91490927511889E-4</v>
      </c>
      <c r="M199">
        <v>5.6517839431762702E-2</v>
      </c>
      <c r="N199">
        <v>0</v>
      </c>
      <c r="O199">
        <v>37.405999999999899</v>
      </c>
      <c r="P199">
        <v>19.8359999999998</v>
      </c>
      <c r="Q199">
        <f t="shared" si="5"/>
        <v>57.241999999999699</v>
      </c>
    </row>
    <row r="200" spans="2:17" x14ac:dyDescent="0.25">
      <c r="B200">
        <v>127</v>
      </c>
      <c r="C200">
        <v>22.5</v>
      </c>
      <c r="D200">
        <v>179.608</v>
      </c>
      <c r="E200">
        <v>39.297404363992698</v>
      </c>
      <c r="F200">
        <v>39.297404363992698</v>
      </c>
      <c r="G200">
        <v>39.299906966262299</v>
      </c>
      <c r="H200">
        <v>46</v>
      </c>
      <c r="I200">
        <v>18.3276</v>
      </c>
      <c r="J200">
        <v>169.178</v>
      </c>
      <c r="K200" s="89">
        <v>6.36836531606292E-5</v>
      </c>
      <c r="L200" s="89">
        <v>6.36836531606292E-5</v>
      </c>
      <c r="M200">
        <v>2.9183864593505901E-2</v>
      </c>
      <c r="N200">
        <v>0</v>
      </c>
      <c r="O200">
        <v>36.731999999999502</v>
      </c>
      <c r="P200">
        <v>722.570999999999</v>
      </c>
      <c r="Q200">
        <f t="shared" si="5"/>
        <v>759.30299999999852</v>
      </c>
    </row>
    <row r="201" spans="2:17" x14ac:dyDescent="0.25">
      <c r="B201">
        <v>128</v>
      </c>
      <c r="C201">
        <v>22.5</v>
      </c>
      <c r="D201">
        <v>168.178</v>
      </c>
      <c r="E201">
        <v>39.242588338740603</v>
      </c>
      <c r="F201">
        <v>39.242588338740603</v>
      </c>
      <c r="G201">
        <v>39.274478472073902</v>
      </c>
      <c r="H201">
        <v>46</v>
      </c>
      <c r="I201">
        <v>20.128219999999999</v>
      </c>
      <c r="J201">
        <v>168</v>
      </c>
      <c r="K201" s="89">
        <v>8.1264092618101296E-4</v>
      </c>
      <c r="L201" s="89">
        <v>8.1264092618083201E-4</v>
      </c>
      <c r="M201">
        <v>3.14810276031494E-2</v>
      </c>
      <c r="N201">
        <v>0</v>
      </c>
      <c r="O201">
        <v>36.009000000000903</v>
      </c>
      <c r="P201">
        <v>272.47300000000001</v>
      </c>
      <c r="Q201">
        <f t="shared" si="5"/>
        <v>308.48200000000094</v>
      </c>
    </row>
    <row r="202" spans="2:17" x14ac:dyDescent="0.25">
      <c r="B202">
        <v>129</v>
      </c>
      <c r="C202">
        <v>22.5</v>
      </c>
      <c r="D202">
        <v>167</v>
      </c>
      <c r="E202">
        <v>39.241878576713198</v>
      </c>
      <c r="F202">
        <v>39.241878576713198</v>
      </c>
      <c r="G202">
        <v>39.246110073186998</v>
      </c>
      <c r="H202">
        <v>46</v>
      </c>
      <c r="I202">
        <v>20.516860000000001</v>
      </c>
      <c r="J202">
        <v>164.23500000000001</v>
      </c>
      <c r="K202" s="89">
        <v>1.07831139262163E-4</v>
      </c>
      <c r="L202" s="89">
        <v>1.07831139262163E-4</v>
      </c>
      <c r="M202">
        <v>3.1318187713622998E-2</v>
      </c>
      <c r="N202">
        <v>0</v>
      </c>
      <c r="O202">
        <v>34.691999999999297</v>
      </c>
      <c r="P202">
        <v>349.51700000000301</v>
      </c>
      <c r="Q202">
        <f t="shared" si="5"/>
        <v>384.20900000000233</v>
      </c>
    </row>
    <row r="203" spans="2:17" x14ac:dyDescent="0.25">
      <c r="B203">
        <v>130</v>
      </c>
      <c r="C203">
        <v>22.5</v>
      </c>
      <c r="D203">
        <v>163.23500000000001</v>
      </c>
      <c r="E203">
        <v>38.275665990226798</v>
      </c>
      <c r="F203">
        <v>38.275665990226798</v>
      </c>
      <c r="G203">
        <v>38.2885817235601</v>
      </c>
      <c r="H203">
        <v>46</v>
      </c>
      <c r="I203">
        <v>18.27618</v>
      </c>
      <c r="J203">
        <v>163</v>
      </c>
      <c r="K203" s="89">
        <v>3.3743980670733698E-4</v>
      </c>
      <c r="L203" s="89">
        <v>3.3743980670733698E-4</v>
      </c>
      <c r="M203">
        <v>2.93378829956055E-2</v>
      </c>
      <c r="N203">
        <v>0</v>
      </c>
      <c r="O203">
        <v>35.680000000000703</v>
      </c>
      <c r="P203">
        <v>194.221</v>
      </c>
      <c r="Q203">
        <f t="shared" ref="Q203:Q266" si="6">+SUM(O203:P203)</f>
        <v>229.90100000000069</v>
      </c>
    </row>
    <row r="204" spans="2:17" x14ac:dyDescent="0.25">
      <c r="B204">
        <v>131</v>
      </c>
      <c r="C204">
        <v>22.5</v>
      </c>
      <c r="D204">
        <v>162</v>
      </c>
      <c r="E204">
        <v>38.2660296296296</v>
      </c>
      <c r="F204">
        <v>38.2660296296296</v>
      </c>
      <c r="G204">
        <v>38.284575229629603</v>
      </c>
      <c r="H204">
        <v>46</v>
      </c>
      <c r="I204">
        <v>20.452500000000001</v>
      </c>
      <c r="J204">
        <v>150</v>
      </c>
      <c r="K204" s="89">
        <v>4.8464918308734002E-4</v>
      </c>
      <c r="L204" s="89">
        <v>4.8464918308734002E-4</v>
      </c>
      <c r="M204">
        <v>3.1602144241333001E-2</v>
      </c>
      <c r="N204">
        <v>0</v>
      </c>
      <c r="O204">
        <v>33.531999999999499</v>
      </c>
      <c r="P204">
        <v>239.13799999999901</v>
      </c>
      <c r="Q204">
        <f t="shared" si="6"/>
        <v>272.66999999999848</v>
      </c>
    </row>
    <row r="205" spans="2:17" x14ac:dyDescent="0.25">
      <c r="B205">
        <v>132</v>
      </c>
      <c r="C205">
        <v>22.5</v>
      </c>
      <c r="D205">
        <v>149</v>
      </c>
      <c r="E205">
        <v>34.292334229381098</v>
      </c>
      <c r="F205">
        <v>34.292334229381098</v>
      </c>
      <c r="G205">
        <v>34.293443794183403</v>
      </c>
      <c r="H205">
        <v>46</v>
      </c>
      <c r="I205">
        <v>18.66526</v>
      </c>
      <c r="J205">
        <v>140</v>
      </c>
      <c r="K205" s="89">
        <v>3.2356059373565302E-5</v>
      </c>
      <c r="L205" s="89">
        <v>3.2356059373565302E-5</v>
      </c>
      <c r="M205">
        <v>9.8941326141357405E-3</v>
      </c>
      <c r="N205">
        <v>0</v>
      </c>
      <c r="O205">
        <v>31.959000000002099</v>
      </c>
      <c r="P205">
        <v>649.06100000000094</v>
      </c>
      <c r="Q205">
        <f t="shared" si="6"/>
        <v>681.02000000000305</v>
      </c>
    </row>
    <row r="206" spans="2:17" x14ac:dyDescent="0.25">
      <c r="B206">
        <v>133</v>
      </c>
      <c r="C206">
        <v>22.5</v>
      </c>
      <c r="D206">
        <v>139</v>
      </c>
      <c r="E206">
        <v>34.2509591558753</v>
      </c>
      <c r="F206">
        <v>34.2509591558753</v>
      </c>
      <c r="G206">
        <v>34.253255831175103</v>
      </c>
      <c r="H206">
        <v>46</v>
      </c>
      <c r="I206">
        <v>20.442900000000002</v>
      </c>
      <c r="J206">
        <v>134</v>
      </c>
      <c r="K206" s="89">
        <v>6.7054335305131004E-5</v>
      </c>
      <c r="L206" s="89">
        <v>6.7054335304923501E-5</v>
      </c>
      <c r="M206">
        <v>3.2051086425781201E-2</v>
      </c>
      <c r="N206">
        <v>0</v>
      </c>
      <c r="O206">
        <v>32.587999999999496</v>
      </c>
      <c r="P206">
        <v>159.35400000000101</v>
      </c>
      <c r="Q206">
        <f t="shared" si="6"/>
        <v>191.94200000000052</v>
      </c>
    </row>
    <row r="207" spans="2:17" x14ac:dyDescent="0.25">
      <c r="B207">
        <v>134</v>
      </c>
      <c r="C207">
        <v>22.5</v>
      </c>
      <c r="D207">
        <v>133</v>
      </c>
      <c r="E207">
        <v>33.285212088888898</v>
      </c>
      <c r="F207">
        <v>33.285212088888898</v>
      </c>
      <c r="G207">
        <v>33.285652088888902</v>
      </c>
      <c r="H207">
        <v>46</v>
      </c>
      <c r="I207">
        <v>17.70682</v>
      </c>
      <c r="J207">
        <v>133</v>
      </c>
      <c r="K207" s="89">
        <v>1.3219083562683299E-5</v>
      </c>
      <c r="L207" s="89">
        <v>1.3219083562683299E-5</v>
      </c>
      <c r="M207">
        <v>3.2439947128295898E-2</v>
      </c>
      <c r="N207">
        <v>0</v>
      </c>
      <c r="O207">
        <v>30.9029999999977</v>
      </c>
      <c r="P207">
        <v>177.08500000000001</v>
      </c>
      <c r="Q207">
        <f t="shared" si="6"/>
        <v>207.9879999999977</v>
      </c>
    </row>
    <row r="208" spans="2:17" x14ac:dyDescent="0.25">
      <c r="B208">
        <v>135</v>
      </c>
      <c r="C208">
        <v>22.5</v>
      </c>
      <c r="D208">
        <v>132</v>
      </c>
      <c r="E208">
        <v>33.249136557575802</v>
      </c>
      <c r="F208">
        <v>33.249136557575802</v>
      </c>
      <c r="G208">
        <v>33.256314472703401</v>
      </c>
      <c r="H208">
        <v>46</v>
      </c>
      <c r="I208">
        <v>20.340330000000002</v>
      </c>
      <c r="J208">
        <v>128.45500000000001</v>
      </c>
      <c r="K208" s="89">
        <v>2.15882752781666E-4</v>
      </c>
      <c r="L208" s="89">
        <v>2.15882752781666E-4</v>
      </c>
      <c r="M208">
        <v>3.2116889953613302E-2</v>
      </c>
      <c r="N208">
        <v>0</v>
      </c>
      <c r="O208">
        <v>31.2740000000028</v>
      </c>
      <c r="P208">
        <v>72.724000000000402</v>
      </c>
      <c r="Q208">
        <f t="shared" si="6"/>
        <v>103.9980000000032</v>
      </c>
    </row>
    <row r="209" spans="2:17" x14ac:dyDescent="0.25">
      <c r="B209">
        <v>136</v>
      </c>
      <c r="C209">
        <v>22.5</v>
      </c>
      <c r="D209">
        <v>127.455</v>
      </c>
      <c r="E209">
        <v>33.237442316488199</v>
      </c>
      <c r="F209">
        <v>33.237442316488199</v>
      </c>
      <c r="G209">
        <v>33.242697875273699</v>
      </c>
      <c r="H209">
        <v>46</v>
      </c>
      <c r="I209">
        <v>20.433060000000001</v>
      </c>
      <c r="J209">
        <v>127.233</v>
      </c>
      <c r="K209" s="89">
        <v>1.58121636903345E-4</v>
      </c>
      <c r="L209" s="89">
        <v>1.58121636903345E-4</v>
      </c>
      <c r="M209">
        <v>3.1202793121337901E-2</v>
      </c>
      <c r="N209">
        <v>0</v>
      </c>
      <c r="O209">
        <v>30.508000000001399</v>
      </c>
      <c r="P209">
        <v>36.098999999999698</v>
      </c>
      <c r="Q209">
        <f t="shared" si="6"/>
        <v>66.607000000001094</v>
      </c>
    </row>
    <row r="210" spans="2:17" x14ac:dyDescent="0.25">
      <c r="B210">
        <v>137</v>
      </c>
      <c r="C210">
        <v>22.5</v>
      </c>
      <c r="D210">
        <v>126.233</v>
      </c>
      <c r="E210">
        <v>32.266570672794302</v>
      </c>
      <c r="F210">
        <v>32.266570672794302</v>
      </c>
      <c r="G210">
        <v>33.238869339460997</v>
      </c>
      <c r="H210">
        <v>46</v>
      </c>
      <c r="I210">
        <v>18.79693</v>
      </c>
      <c r="J210">
        <v>126</v>
      </c>
      <c r="K210" s="89">
        <v>3.01333127876048E-2</v>
      </c>
      <c r="L210" s="89">
        <v>3.01333127876048E-2</v>
      </c>
      <c r="M210">
        <v>3.1234979629516602E-2</v>
      </c>
      <c r="N210">
        <v>0</v>
      </c>
      <c r="O210">
        <v>30.8860000000018</v>
      </c>
      <c r="P210">
        <v>45.251999999999697</v>
      </c>
      <c r="Q210">
        <f t="shared" si="6"/>
        <v>76.138000000001497</v>
      </c>
    </row>
    <row r="211" spans="2:17" x14ac:dyDescent="0.25">
      <c r="B211">
        <v>138</v>
      </c>
      <c r="C211">
        <v>22.5</v>
      </c>
      <c r="D211">
        <v>125</v>
      </c>
      <c r="E211">
        <v>30.2600469333333</v>
      </c>
      <c r="F211">
        <v>30.2600469333333</v>
      </c>
      <c r="G211">
        <v>30.271023644444401</v>
      </c>
      <c r="H211">
        <v>46</v>
      </c>
      <c r="I211">
        <v>19.66236</v>
      </c>
      <c r="J211">
        <v>122</v>
      </c>
      <c r="K211" s="89">
        <v>3.62746004171509E-4</v>
      </c>
      <c r="L211" s="89">
        <v>3.6274600417162599E-4</v>
      </c>
      <c r="M211">
        <v>3.1497001647949198E-2</v>
      </c>
      <c r="N211">
        <v>0</v>
      </c>
      <c r="O211">
        <v>29.684000000000701</v>
      </c>
      <c r="P211">
        <v>115.421999999997</v>
      </c>
      <c r="Q211">
        <f t="shared" si="6"/>
        <v>145.10599999999769</v>
      </c>
    </row>
    <row r="212" spans="2:17" x14ac:dyDescent="0.25">
      <c r="B212">
        <v>139</v>
      </c>
      <c r="C212">
        <v>22.5</v>
      </c>
      <c r="D212">
        <v>121</v>
      </c>
      <c r="E212">
        <v>29.344176177777801</v>
      </c>
      <c r="F212">
        <v>29.344176177777801</v>
      </c>
      <c r="G212">
        <v>30.228219733333301</v>
      </c>
      <c r="H212">
        <v>46</v>
      </c>
      <c r="I212">
        <v>14.390090000000001</v>
      </c>
      <c r="J212">
        <v>121</v>
      </c>
      <c r="K212" s="89">
        <v>3.0126712373852199E-2</v>
      </c>
      <c r="L212" s="89">
        <v>3.01267123738523E-2</v>
      </c>
      <c r="M212">
        <v>3.2335996627807603E-2</v>
      </c>
      <c r="N212">
        <v>0</v>
      </c>
      <c r="O212">
        <v>30.4759999999978</v>
      </c>
      <c r="P212">
        <v>157.066</v>
      </c>
      <c r="Q212">
        <f t="shared" si="6"/>
        <v>187.54199999999781</v>
      </c>
    </row>
    <row r="213" spans="2:17" x14ac:dyDescent="0.25">
      <c r="B213">
        <v>140</v>
      </c>
      <c r="C213">
        <v>22.5</v>
      </c>
      <c r="D213">
        <v>120</v>
      </c>
      <c r="E213">
        <v>29.295720888888901</v>
      </c>
      <c r="F213">
        <v>29.295720888888901</v>
      </c>
      <c r="G213">
        <v>29.295720888888901</v>
      </c>
      <c r="H213">
        <v>46</v>
      </c>
      <c r="I213">
        <v>17.6782</v>
      </c>
      <c r="J213">
        <v>117</v>
      </c>
      <c r="K213" s="89">
        <v>0</v>
      </c>
      <c r="L213" s="89">
        <v>0</v>
      </c>
      <c r="M213">
        <v>3.7907838821411098E-2</v>
      </c>
      <c r="N213">
        <v>0</v>
      </c>
      <c r="O213">
        <v>29.511999999998402</v>
      </c>
      <c r="P213">
        <v>144.977000000001</v>
      </c>
      <c r="Q213">
        <f t="shared" si="6"/>
        <v>174.48899999999941</v>
      </c>
    </row>
    <row r="214" spans="2:17" x14ac:dyDescent="0.25">
      <c r="B214">
        <v>141</v>
      </c>
      <c r="C214">
        <v>22.5</v>
      </c>
      <c r="D214">
        <v>116</v>
      </c>
      <c r="E214">
        <v>29.253907564751</v>
      </c>
      <c r="F214">
        <v>29.253907564751</v>
      </c>
      <c r="G214">
        <v>29.269485688888899</v>
      </c>
      <c r="H214">
        <v>46</v>
      </c>
      <c r="I214">
        <v>20.432289999999998</v>
      </c>
      <c r="J214">
        <v>111.027</v>
      </c>
      <c r="K214" s="89">
        <v>5.3251430098528801E-4</v>
      </c>
      <c r="L214" s="89">
        <v>5.32514300985409E-4</v>
      </c>
      <c r="M214">
        <v>4.33001518249512E-2</v>
      </c>
      <c r="N214">
        <v>0</v>
      </c>
      <c r="O214">
        <v>29.311000000000799</v>
      </c>
      <c r="P214">
        <v>84.3799999999992</v>
      </c>
      <c r="Q214">
        <f t="shared" si="6"/>
        <v>113.691</v>
      </c>
    </row>
    <row r="215" spans="2:17" x14ac:dyDescent="0.25">
      <c r="B215">
        <v>142</v>
      </c>
      <c r="C215">
        <v>22.5</v>
      </c>
      <c r="D215">
        <v>110.027</v>
      </c>
      <c r="E215">
        <v>28.290920271293398</v>
      </c>
      <c r="F215">
        <v>28.290920271293398</v>
      </c>
      <c r="G215">
        <v>29.224482868835999</v>
      </c>
      <c r="H215">
        <v>46</v>
      </c>
      <c r="I215">
        <v>17.590229999999998</v>
      </c>
      <c r="J215">
        <v>109.027</v>
      </c>
      <c r="K215" s="89">
        <v>3.2998664892845503E-2</v>
      </c>
      <c r="L215" s="89">
        <v>3.2998664892845503E-2</v>
      </c>
      <c r="M215">
        <v>3.6070108413696303E-2</v>
      </c>
      <c r="N215">
        <v>0</v>
      </c>
      <c r="O215">
        <v>28.120999999998698</v>
      </c>
      <c r="P215">
        <v>58.377000000000898</v>
      </c>
      <c r="Q215">
        <f t="shared" si="6"/>
        <v>86.497999999999593</v>
      </c>
    </row>
    <row r="216" spans="2:17" x14ac:dyDescent="0.25">
      <c r="B216">
        <v>143</v>
      </c>
      <c r="C216">
        <v>22.5</v>
      </c>
      <c r="D216">
        <v>108.027</v>
      </c>
      <c r="E216">
        <v>28.243871287274501</v>
      </c>
      <c r="F216">
        <v>28.243871287274501</v>
      </c>
      <c r="G216">
        <v>28.2438720386005</v>
      </c>
      <c r="H216">
        <v>46</v>
      </c>
      <c r="I216">
        <v>21.079270000000001</v>
      </c>
      <c r="J216">
        <v>103</v>
      </c>
      <c r="K216" s="89">
        <v>2.6601380872716501E-8</v>
      </c>
      <c r="L216" s="89">
        <v>2.6601380872716501E-8</v>
      </c>
      <c r="M216">
        <v>4.0294885635375997E-2</v>
      </c>
      <c r="N216">
        <v>0</v>
      </c>
      <c r="O216">
        <v>28.768000000003401</v>
      </c>
      <c r="P216">
        <v>42.880999999998899</v>
      </c>
      <c r="Q216">
        <f t="shared" si="6"/>
        <v>71.649000000002303</v>
      </c>
    </row>
    <row r="217" spans="2:17" x14ac:dyDescent="0.25">
      <c r="B217">
        <v>144</v>
      </c>
      <c r="C217">
        <v>22.5</v>
      </c>
      <c r="D217">
        <v>102</v>
      </c>
      <c r="E217">
        <v>25.3770405333333</v>
      </c>
      <c r="F217">
        <v>25.3770405333333</v>
      </c>
      <c r="G217">
        <v>25.3770405333333</v>
      </c>
      <c r="H217">
        <v>46</v>
      </c>
      <c r="I217">
        <v>12.54147</v>
      </c>
      <c r="J217">
        <v>102</v>
      </c>
      <c r="K217" s="89">
        <v>0</v>
      </c>
      <c r="L217" s="89">
        <v>0</v>
      </c>
      <c r="M217">
        <v>4.4296979904174798E-2</v>
      </c>
      <c r="N217">
        <v>0</v>
      </c>
      <c r="O217">
        <v>27.029999999998399</v>
      </c>
      <c r="P217">
        <v>90.680999999998903</v>
      </c>
      <c r="Q217">
        <f t="shared" si="6"/>
        <v>117.7109999999973</v>
      </c>
    </row>
    <row r="218" spans="2:17" x14ac:dyDescent="0.25">
      <c r="B218">
        <v>145</v>
      </c>
      <c r="C218">
        <v>22.5</v>
      </c>
      <c r="D218">
        <v>101</v>
      </c>
      <c r="E218">
        <v>25.356021373817399</v>
      </c>
      <c r="F218">
        <v>25.356021373817399</v>
      </c>
      <c r="G218">
        <v>25.356021373817399</v>
      </c>
      <c r="H218">
        <v>46</v>
      </c>
      <c r="I218">
        <v>13.946569999999999</v>
      </c>
      <c r="J218">
        <v>100</v>
      </c>
      <c r="K218" s="89">
        <v>0</v>
      </c>
      <c r="L218" s="89">
        <v>0</v>
      </c>
      <c r="M218">
        <v>4.4318199157714802E-2</v>
      </c>
      <c r="N218">
        <v>0</v>
      </c>
      <c r="O218">
        <v>26.821999999999399</v>
      </c>
      <c r="P218">
        <v>54.531999999999002</v>
      </c>
      <c r="Q218">
        <f t="shared" si="6"/>
        <v>81.353999999998393</v>
      </c>
    </row>
    <row r="219" spans="2:17" x14ac:dyDescent="0.25">
      <c r="B219">
        <v>146</v>
      </c>
      <c r="C219">
        <v>22.5</v>
      </c>
      <c r="D219">
        <v>99</v>
      </c>
      <c r="E219">
        <v>25.237168808080799</v>
      </c>
      <c r="F219">
        <v>25.237168808080799</v>
      </c>
      <c r="G219">
        <v>25.247595959596001</v>
      </c>
      <c r="H219">
        <v>46</v>
      </c>
      <c r="I219">
        <v>20.863800000000001</v>
      </c>
      <c r="J219">
        <v>97</v>
      </c>
      <c r="K219" s="89">
        <v>4.1316645280025299E-4</v>
      </c>
      <c r="L219" s="89">
        <v>4.1316645280039399E-4</v>
      </c>
      <c r="M219">
        <v>5.4196119308471701E-2</v>
      </c>
      <c r="N219">
        <v>0</v>
      </c>
      <c r="O219">
        <v>27.312999999997601</v>
      </c>
      <c r="P219">
        <v>62.281999999999698</v>
      </c>
      <c r="Q219">
        <f t="shared" si="6"/>
        <v>89.594999999997299</v>
      </c>
    </row>
    <row r="220" spans="2:17" x14ac:dyDescent="0.25">
      <c r="B220">
        <v>147</v>
      </c>
      <c r="C220">
        <v>22.5</v>
      </c>
      <c r="D220">
        <v>96</v>
      </c>
      <c r="E220">
        <v>24.310487111111101</v>
      </c>
      <c r="F220">
        <v>24.310487111111101</v>
      </c>
      <c r="G220">
        <v>24.310487111111101</v>
      </c>
      <c r="H220">
        <v>46</v>
      </c>
      <c r="I220">
        <v>16.2851</v>
      </c>
      <c r="J220">
        <v>96</v>
      </c>
      <c r="K220" s="89">
        <v>1.46139139975387E-16</v>
      </c>
      <c r="L220" s="89">
        <v>0</v>
      </c>
      <c r="M220">
        <v>5.6334972381591797E-2</v>
      </c>
      <c r="N220">
        <v>0</v>
      </c>
      <c r="O220">
        <v>25.940999999997999</v>
      </c>
      <c r="P220">
        <v>69.694999999999894</v>
      </c>
      <c r="Q220">
        <f t="shared" si="6"/>
        <v>95.635999999997892</v>
      </c>
    </row>
    <row r="221" spans="2:17" x14ac:dyDescent="0.25">
      <c r="B221">
        <v>148</v>
      </c>
      <c r="C221">
        <v>22.5</v>
      </c>
      <c r="D221">
        <v>95</v>
      </c>
      <c r="E221">
        <v>24.288384645613998</v>
      </c>
      <c r="F221">
        <v>24.288384645613998</v>
      </c>
      <c r="G221">
        <v>24.290117300428498</v>
      </c>
      <c r="H221">
        <v>46</v>
      </c>
      <c r="I221">
        <v>17.667390000000001</v>
      </c>
      <c r="J221">
        <v>94.412999999999997</v>
      </c>
      <c r="K221" s="89">
        <v>7.1336766103811502E-5</v>
      </c>
      <c r="L221" s="89">
        <v>7.1336766103957802E-5</v>
      </c>
      <c r="M221">
        <v>5.46460151672363E-2</v>
      </c>
      <c r="N221">
        <v>0</v>
      </c>
      <c r="O221">
        <v>25.3879999999983</v>
      </c>
      <c r="P221">
        <v>44.605000000002498</v>
      </c>
      <c r="Q221">
        <f t="shared" si="6"/>
        <v>69.993000000000791</v>
      </c>
    </row>
    <row r="222" spans="2:17" x14ac:dyDescent="0.25">
      <c r="B222">
        <v>149</v>
      </c>
      <c r="C222">
        <v>22.5</v>
      </c>
      <c r="D222">
        <v>93.412999999999997</v>
      </c>
      <c r="E222">
        <v>24.275303423800398</v>
      </c>
      <c r="F222">
        <v>24.275303423800398</v>
      </c>
      <c r="G222">
        <v>24.275303423800398</v>
      </c>
      <c r="H222">
        <v>46</v>
      </c>
      <c r="I222">
        <v>18.363659999999999</v>
      </c>
      <c r="J222">
        <v>93</v>
      </c>
      <c r="K222" s="89">
        <v>0</v>
      </c>
      <c r="L222" s="89">
        <v>0</v>
      </c>
      <c r="M222">
        <v>5.8651924133300802E-2</v>
      </c>
      <c r="N222">
        <v>0</v>
      </c>
      <c r="O222">
        <v>25.058</v>
      </c>
      <c r="P222">
        <v>39.245999999999597</v>
      </c>
      <c r="Q222">
        <f t="shared" si="6"/>
        <v>64.303999999999604</v>
      </c>
    </row>
    <row r="223" spans="2:17" x14ac:dyDescent="0.25">
      <c r="B223">
        <v>150</v>
      </c>
      <c r="C223">
        <v>22.5</v>
      </c>
      <c r="D223">
        <v>92</v>
      </c>
      <c r="E223">
        <v>24.2439407922705</v>
      </c>
      <c r="F223">
        <v>24.2439407922705</v>
      </c>
      <c r="G223">
        <v>24.247066373474301</v>
      </c>
      <c r="H223">
        <v>46</v>
      </c>
      <c r="I223">
        <v>21.069199999999999</v>
      </c>
      <c r="J223">
        <v>87.744</v>
      </c>
      <c r="K223" s="89">
        <v>1.28922159582338E-4</v>
      </c>
      <c r="L223" s="89">
        <v>1.2892215958248501E-4</v>
      </c>
      <c r="M223">
        <v>5.6867837905883803E-2</v>
      </c>
      <c r="N223">
        <v>0</v>
      </c>
      <c r="O223">
        <v>24.549000000001801</v>
      </c>
      <c r="P223">
        <v>29.72</v>
      </c>
      <c r="Q223">
        <f t="shared" si="6"/>
        <v>54.269000000001796</v>
      </c>
    </row>
    <row r="224" spans="2:17" x14ac:dyDescent="0.25">
      <c r="B224">
        <v>151</v>
      </c>
      <c r="C224">
        <v>22.5</v>
      </c>
      <c r="D224">
        <v>86.744</v>
      </c>
      <c r="E224">
        <v>23.2778384292826</v>
      </c>
      <c r="F224">
        <v>23.2778384292826</v>
      </c>
      <c r="G224">
        <v>23.277839355558399</v>
      </c>
      <c r="H224">
        <v>46</v>
      </c>
      <c r="I224">
        <v>18.31457</v>
      </c>
      <c r="J224">
        <v>86</v>
      </c>
      <c r="K224" s="89">
        <v>3.9792173019779499E-8</v>
      </c>
      <c r="L224" s="89">
        <v>3.9792173019779499E-8</v>
      </c>
      <c r="M224">
        <v>5.2438974380493199E-2</v>
      </c>
      <c r="N224">
        <v>0</v>
      </c>
      <c r="O224">
        <v>23.780999999999</v>
      </c>
      <c r="P224">
        <v>23.031000000001299</v>
      </c>
      <c r="Q224">
        <f t="shared" si="6"/>
        <v>46.812000000000296</v>
      </c>
    </row>
    <row r="225" spans="2:17" x14ac:dyDescent="0.25">
      <c r="B225">
        <v>152</v>
      </c>
      <c r="C225">
        <v>22.5</v>
      </c>
      <c r="D225">
        <v>85</v>
      </c>
      <c r="E225">
        <v>23.233376951634</v>
      </c>
      <c r="F225">
        <v>23.233376951634</v>
      </c>
      <c r="G225">
        <v>23.239733103816398</v>
      </c>
      <c r="H225">
        <v>46</v>
      </c>
      <c r="I225">
        <v>21.051369999999999</v>
      </c>
      <c r="J225">
        <v>83.38</v>
      </c>
      <c r="K225" s="89">
        <v>2.73578489930898E-4</v>
      </c>
      <c r="L225" s="89">
        <v>2.73578489930898E-4</v>
      </c>
      <c r="M225">
        <v>4.9392938613891602E-2</v>
      </c>
      <c r="N225">
        <v>0</v>
      </c>
      <c r="O225">
        <v>23.5990000000013</v>
      </c>
      <c r="P225">
        <v>13.715999999999701</v>
      </c>
      <c r="Q225">
        <f t="shared" si="6"/>
        <v>37.315000000001</v>
      </c>
    </row>
    <row r="226" spans="2:17" x14ac:dyDescent="0.25">
      <c r="B226">
        <v>153</v>
      </c>
      <c r="C226">
        <v>22.5</v>
      </c>
      <c r="D226">
        <v>82.38</v>
      </c>
      <c r="E226">
        <v>23.227459863591498</v>
      </c>
      <c r="F226">
        <v>23.227459863591498</v>
      </c>
      <c r="G226">
        <v>23.227459863591498</v>
      </c>
      <c r="H226">
        <v>46</v>
      </c>
      <c r="I226">
        <v>21.059170000000002</v>
      </c>
      <c r="J226">
        <v>82</v>
      </c>
      <c r="K226" s="89">
        <v>-1.5295317265274001E-16</v>
      </c>
      <c r="L226" s="89">
        <v>0</v>
      </c>
      <c r="M226">
        <v>5.4184913635253899E-2</v>
      </c>
      <c r="N226">
        <v>0</v>
      </c>
      <c r="O226">
        <v>24.317999999999302</v>
      </c>
      <c r="P226">
        <v>14.5529999999999</v>
      </c>
      <c r="Q226">
        <f t="shared" si="6"/>
        <v>38.870999999999199</v>
      </c>
    </row>
    <row r="227" spans="2:17" x14ac:dyDescent="0.25">
      <c r="B227">
        <v>154</v>
      </c>
      <c r="C227">
        <v>22.5</v>
      </c>
      <c r="D227">
        <v>81</v>
      </c>
      <c r="E227">
        <v>20.392713738271599</v>
      </c>
      <c r="F227">
        <v>20.392713738271599</v>
      </c>
      <c r="G227">
        <v>20.392723614814798</v>
      </c>
      <c r="H227">
        <v>46</v>
      </c>
      <c r="I227">
        <v>12.49263</v>
      </c>
      <c r="J227">
        <v>78.001999999999995</v>
      </c>
      <c r="K227" s="89">
        <v>4.8431725844342396E-7</v>
      </c>
      <c r="L227" s="89">
        <v>4.8431725844342396E-7</v>
      </c>
      <c r="M227">
        <v>4.9403905868530301E-2</v>
      </c>
      <c r="N227">
        <v>0</v>
      </c>
      <c r="O227">
        <v>22.841999999999899</v>
      </c>
      <c r="P227">
        <v>32.660999999999603</v>
      </c>
      <c r="Q227">
        <f t="shared" si="6"/>
        <v>55.502999999999503</v>
      </c>
    </row>
    <row r="228" spans="2:17" x14ac:dyDescent="0.25">
      <c r="B228">
        <v>155</v>
      </c>
      <c r="C228">
        <v>22.5</v>
      </c>
      <c r="D228">
        <v>77.001999999999995</v>
      </c>
      <c r="E228">
        <v>20.358134304053301</v>
      </c>
      <c r="F228">
        <v>20.358134304053301</v>
      </c>
      <c r="G228">
        <v>20.358134306399698</v>
      </c>
      <c r="H228">
        <v>46</v>
      </c>
      <c r="I228">
        <v>13.897729999999999</v>
      </c>
      <c r="J228">
        <v>76</v>
      </c>
      <c r="K228" s="89">
        <v>1.15257731709765E-10</v>
      </c>
      <c r="L228" s="89">
        <v>1.15257731709765E-10</v>
      </c>
      <c r="M228">
        <v>4.62419986724854E-2</v>
      </c>
      <c r="N228">
        <v>0</v>
      </c>
      <c r="O228">
        <v>22.083000000001899</v>
      </c>
      <c r="P228">
        <v>17.982999999999301</v>
      </c>
      <c r="Q228">
        <f t="shared" si="6"/>
        <v>40.066000000001196</v>
      </c>
    </row>
    <row r="229" spans="2:17" x14ac:dyDescent="0.25">
      <c r="B229">
        <v>156</v>
      </c>
      <c r="C229">
        <v>22.5</v>
      </c>
      <c r="D229">
        <v>75</v>
      </c>
      <c r="E229">
        <v>19.351321599999999</v>
      </c>
      <c r="F229">
        <v>19.351321599999999</v>
      </c>
      <c r="G229">
        <v>19.3514620444444</v>
      </c>
      <c r="H229">
        <v>46</v>
      </c>
      <c r="I229">
        <v>14.280060000000001</v>
      </c>
      <c r="J229">
        <v>74.027000000000001</v>
      </c>
      <c r="K229" s="89">
        <v>7.2576151309219202E-6</v>
      </c>
      <c r="L229" s="89">
        <v>7.2576151311055104E-6</v>
      </c>
      <c r="M229">
        <v>4.8112869262695299E-2</v>
      </c>
      <c r="N229">
        <v>0</v>
      </c>
      <c r="O229">
        <v>24.889999999998999</v>
      </c>
      <c r="P229">
        <v>22.014000000000099</v>
      </c>
      <c r="Q229">
        <f t="shared" si="6"/>
        <v>46.903999999999101</v>
      </c>
    </row>
    <row r="230" spans="2:17" x14ac:dyDescent="0.25">
      <c r="B230">
        <v>157</v>
      </c>
      <c r="C230">
        <v>22.5</v>
      </c>
      <c r="D230">
        <v>73.027000000000001</v>
      </c>
      <c r="E230">
        <v>19.316980694441501</v>
      </c>
      <c r="F230">
        <v>19.316980694441501</v>
      </c>
      <c r="G230">
        <v>19.316980694441501</v>
      </c>
      <c r="H230">
        <v>46</v>
      </c>
      <c r="I230">
        <v>16.236260000000001</v>
      </c>
      <c r="J230">
        <v>72</v>
      </c>
      <c r="K230" s="89">
        <v>0</v>
      </c>
      <c r="L230" s="89">
        <v>0</v>
      </c>
      <c r="M230">
        <v>4.3848037719726597E-2</v>
      </c>
      <c r="N230">
        <v>0</v>
      </c>
      <c r="O230">
        <v>21.2749999999976</v>
      </c>
      <c r="P230">
        <v>19.416999999999899</v>
      </c>
      <c r="Q230">
        <f t="shared" si="6"/>
        <v>40.691999999997499</v>
      </c>
    </row>
    <row r="231" spans="2:17" x14ac:dyDescent="0.25">
      <c r="B231">
        <v>158</v>
      </c>
      <c r="C231">
        <v>22.5</v>
      </c>
      <c r="D231">
        <v>71</v>
      </c>
      <c r="E231">
        <v>19.280110247261302</v>
      </c>
      <c r="F231">
        <v>19.280110247261302</v>
      </c>
      <c r="G231">
        <v>19.280110247261302</v>
      </c>
      <c r="H231">
        <v>46</v>
      </c>
      <c r="I231">
        <v>18.310700000000001</v>
      </c>
      <c r="J231">
        <v>70</v>
      </c>
      <c r="K231" s="89">
        <v>0</v>
      </c>
      <c r="L231" s="89">
        <v>0</v>
      </c>
      <c r="M231">
        <v>4.0544986724853502E-2</v>
      </c>
      <c r="N231">
        <v>0</v>
      </c>
      <c r="O231">
        <v>20.928999999999402</v>
      </c>
      <c r="P231">
        <v>13.525000000002599</v>
      </c>
      <c r="Q231">
        <f t="shared" si="6"/>
        <v>34.454000000001997</v>
      </c>
    </row>
    <row r="232" spans="2:17" x14ac:dyDescent="0.25">
      <c r="B232">
        <v>159</v>
      </c>
      <c r="C232">
        <v>22.5</v>
      </c>
      <c r="D232">
        <v>69</v>
      </c>
      <c r="E232">
        <v>19.243074859903398</v>
      </c>
      <c r="F232">
        <v>19.243074859903398</v>
      </c>
      <c r="G232">
        <v>19.243074859903398</v>
      </c>
      <c r="H232">
        <v>46</v>
      </c>
      <c r="I232">
        <v>21.055299999999999</v>
      </c>
      <c r="J232">
        <v>66</v>
      </c>
      <c r="K232" s="89">
        <v>0</v>
      </c>
      <c r="L232" s="89">
        <v>0</v>
      </c>
      <c r="M232">
        <v>3.9953947067260701E-2</v>
      </c>
      <c r="N232">
        <v>0</v>
      </c>
      <c r="O232">
        <v>20.687000000001699</v>
      </c>
      <c r="P232">
        <v>13.5490000000009</v>
      </c>
      <c r="Q232">
        <f t="shared" si="6"/>
        <v>34.236000000002598</v>
      </c>
    </row>
    <row r="233" spans="2:17" x14ac:dyDescent="0.25">
      <c r="B233">
        <v>160</v>
      </c>
      <c r="C233">
        <v>22.5</v>
      </c>
      <c r="D233">
        <v>65</v>
      </c>
      <c r="E233">
        <v>18.312228088888901</v>
      </c>
      <c r="F233">
        <v>18.312228088888901</v>
      </c>
      <c r="G233">
        <v>18.312228088888901</v>
      </c>
      <c r="H233">
        <v>46</v>
      </c>
      <c r="I233">
        <v>16.187169999999998</v>
      </c>
      <c r="J233">
        <v>65</v>
      </c>
      <c r="K233" s="89">
        <v>0</v>
      </c>
      <c r="L233" s="89">
        <v>0</v>
      </c>
      <c r="M233">
        <v>1.2119054794311499E-2</v>
      </c>
      <c r="N233">
        <v>0</v>
      </c>
      <c r="O233">
        <v>19.952000000001998</v>
      </c>
      <c r="P233">
        <v>8.8499999999967294</v>
      </c>
      <c r="Q233">
        <f t="shared" si="6"/>
        <v>28.801999999998728</v>
      </c>
    </row>
    <row r="234" spans="2:17" x14ac:dyDescent="0.25">
      <c r="B234">
        <v>161</v>
      </c>
      <c r="C234">
        <v>22.5</v>
      </c>
      <c r="D234">
        <v>64</v>
      </c>
      <c r="E234">
        <v>16.3909642666667</v>
      </c>
      <c r="F234">
        <v>16.3909642666667</v>
      </c>
      <c r="G234">
        <v>16.3909642666667</v>
      </c>
      <c r="H234">
        <v>46</v>
      </c>
      <c r="I234">
        <v>11.75826</v>
      </c>
      <c r="J234">
        <v>64</v>
      </c>
      <c r="K234" s="89">
        <v>0</v>
      </c>
      <c r="L234" s="89">
        <v>0</v>
      </c>
      <c r="M234">
        <v>4.4221878051757799E-2</v>
      </c>
      <c r="N234">
        <v>0</v>
      </c>
      <c r="O234">
        <v>19.508000000001601</v>
      </c>
      <c r="P234">
        <v>12.611000000001001</v>
      </c>
      <c r="Q234">
        <f t="shared" si="6"/>
        <v>32.1190000000026</v>
      </c>
    </row>
    <row r="235" spans="2:17" x14ac:dyDescent="0.25">
      <c r="B235">
        <v>162</v>
      </c>
      <c r="C235">
        <v>22.5</v>
      </c>
      <c r="D235">
        <v>63</v>
      </c>
      <c r="E235">
        <v>16.3843268063492</v>
      </c>
      <c r="F235">
        <v>16.3843268063492</v>
      </c>
      <c r="G235">
        <v>16.3843268063492</v>
      </c>
      <c r="H235">
        <v>46</v>
      </c>
      <c r="I235">
        <v>12.488759999999999</v>
      </c>
      <c r="J235">
        <v>62</v>
      </c>
      <c r="K235" s="89">
        <v>0</v>
      </c>
      <c r="L235" s="89">
        <v>0</v>
      </c>
      <c r="M235">
        <v>4.4533967971801799E-2</v>
      </c>
      <c r="N235">
        <v>0</v>
      </c>
      <c r="O235">
        <v>19.314000000001698</v>
      </c>
      <c r="P235">
        <v>15.064000000000499</v>
      </c>
      <c r="Q235">
        <f t="shared" si="6"/>
        <v>34.378000000002196</v>
      </c>
    </row>
    <row r="236" spans="2:17" x14ac:dyDescent="0.25">
      <c r="B236">
        <v>163</v>
      </c>
      <c r="C236">
        <v>22.5</v>
      </c>
      <c r="D236">
        <v>61</v>
      </c>
      <c r="E236">
        <v>16.359555421493599</v>
      </c>
      <c r="F236">
        <v>16.359555421493599</v>
      </c>
      <c r="G236">
        <v>16.359555652480001</v>
      </c>
      <c r="H236">
        <v>46</v>
      </c>
      <c r="I236">
        <v>13.89386</v>
      </c>
      <c r="J236">
        <v>60</v>
      </c>
      <c r="K236" s="89">
        <v>1.4119357541719E-8</v>
      </c>
      <c r="L236" s="89">
        <v>1.4119357541719E-8</v>
      </c>
      <c r="M236">
        <v>4.6267032623291002E-2</v>
      </c>
      <c r="N236">
        <v>0</v>
      </c>
      <c r="O236">
        <v>18.884000000001802</v>
      </c>
      <c r="P236">
        <v>14.281000000000899</v>
      </c>
      <c r="Q236">
        <f t="shared" si="6"/>
        <v>33.165000000002699</v>
      </c>
    </row>
    <row r="237" spans="2:17" x14ac:dyDescent="0.25">
      <c r="B237">
        <v>164</v>
      </c>
      <c r="C237">
        <v>22.5</v>
      </c>
      <c r="D237">
        <v>59</v>
      </c>
      <c r="E237">
        <v>15.405968955178899</v>
      </c>
      <c r="F237">
        <v>15.405968955178899</v>
      </c>
      <c r="G237">
        <v>15.405968955178899</v>
      </c>
      <c r="H237">
        <v>46</v>
      </c>
      <c r="I237">
        <v>12.43967</v>
      </c>
      <c r="J237">
        <v>55</v>
      </c>
      <c r="K237" s="89">
        <v>0</v>
      </c>
      <c r="L237" s="89">
        <v>0</v>
      </c>
      <c r="M237">
        <v>4.5637845993041999E-2</v>
      </c>
      <c r="N237">
        <v>0</v>
      </c>
      <c r="O237">
        <v>20.810000000000901</v>
      </c>
      <c r="P237">
        <v>13.5760000000028</v>
      </c>
      <c r="Q237">
        <f t="shared" si="6"/>
        <v>34.386000000003705</v>
      </c>
    </row>
    <row r="238" spans="2:17" x14ac:dyDescent="0.25">
      <c r="B238">
        <v>165</v>
      </c>
      <c r="C238">
        <v>22.5</v>
      </c>
      <c r="D238">
        <v>54</v>
      </c>
      <c r="E238">
        <v>15.361278162963</v>
      </c>
      <c r="F238">
        <v>15.361278162963</v>
      </c>
      <c r="G238">
        <v>15.361278162963</v>
      </c>
      <c r="H238">
        <v>46</v>
      </c>
      <c r="I238">
        <v>13.84477</v>
      </c>
      <c r="J238">
        <v>53</v>
      </c>
      <c r="K238" s="89">
        <v>0</v>
      </c>
      <c r="L238" s="89">
        <v>0</v>
      </c>
      <c r="M238">
        <v>5.2889823913574198E-2</v>
      </c>
      <c r="N238">
        <v>0</v>
      </c>
      <c r="O238">
        <v>17.483000000000199</v>
      </c>
      <c r="P238">
        <v>7.4780000000007503</v>
      </c>
      <c r="Q238">
        <f t="shared" si="6"/>
        <v>24.961000000000951</v>
      </c>
    </row>
    <row r="239" spans="2:17" x14ac:dyDescent="0.25">
      <c r="B239">
        <v>166</v>
      </c>
      <c r="C239">
        <v>22.5</v>
      </c>
      <c r="D239">
        <v>52</v>
      </c>
      <c r="E239">
        <v>14.3353738119658</v>
      </c>
      <c r="F239">
        <v>14.3353738119658</v>
      </c>
      <c r="G239">
        <v>14.3353738119658</v>
      </c>
      <c r="H239">
        <v>46</v>
      </c>
      <c r="I239">
        <v>16.183299999999999</v>
      </c>
      <c r="J239">
        <v>49</v>
      </c>
      <c r="K239" s="89">
        <v>1.2391423221329001E-16</v>
      </c>
      <c r="L239" s="89">
        <v>0</v>
      </c>
      <c r="M239">
        <v>5.7900905609130901E-2</v>
      </c>
      <c r="N239">
        <v>0</v>
      </c>
      <c r="O239">
        <v>17.2060000000013</v>
      </c>
      <c r="P239">
        <v>10.480999999999799</v>
      </c>
      <c r="Q239">
        <f t="shared" si="6"/>
        <v>27.687000000001099</v>
      </c>
    </row>
    <row r="240" spans="2:17" x14ac:dyDescent="0.25">
      <c r="B240">
        <v>167</v>
      </c>
      <c r="C240">
        <v>22</v>
      </c>
      <c r="D240">
        <v>1000</v>
      </c>
      <c r="E240">
        <v>43.540045818181802</v>
      </c>
      <c r="F240">
        <v>43.540045818181802</v>
      </c>
      <c r="G240">
        <v>43.570930727272703</v>
      </c>
      <c r="H240">
        <v>50.927999999999997</v>
      </c>
      <c r="I240">
        <v>21.337479999999999</v>
      </c>
      <c r="J240">
        <v>180</v>
      </c>
      <c r="K240" s="89">
        <v>7.0934489182394498E-4</v>
      </c>
      <c r="L240" s="89">
        <v>7.0934489182410804E-4</v>
      </c>
      <c r="M240">
        <v>4.4606924057006801E-2</v>
      </c>
      <c r="N240">
        <v>0</v>
      </c>
      <c r="O240">
        <v>36.300999999999199</v>
      </c>
      <c r="P240">
        <v>14.974999999997401</v>
      </c>
      <c r="Q240">
        <f t="shared" si="6"/>
        <v>51.2759999999966</v>
      </c>
    </row>
    <row r="241" spans="2:17" x14ac:dyDescent="0.25">
      <c r="B241">
        <v>168</v>
      </c>
      <c r="C241">
        <v>22</v>
      </c>
      <c r="D241">
        <v>179</v>
      </c>
      <c r="E241">
        <v>39.286657755205702</v>
      </c>
      <c r="F241">
        <v>39.286657755205702</v>
      </c>
      <c r="G241">
        <v>39.291228278313902</v>
      </c>
      <c r="H241">
        <v>46</v>
      </c>
      <c r="I241">
        <v>18.317599999999999</v>
      </c>
      <c r="J241">
        <v>170.18199999999999</v>
      </c>
      <c r="K241" s="89">
        <v>1.1633779428774799E-4</v>
      </c>
      <c r="L241" s="89">
        <v>1.1633779428774799E-4</v>
      </c>
      <c r="M241">
        <v>3.1409025192260701E-2</v>
      </c>
      <c r="N241">
        <v>0</v>
      </c>
      <c r="O241">
        <v>33.739000000001198</v>
      </c>
      <c r="P241">
        <v>424.69200000000097</v>
      </c>
      <c r="Q241">
        <f t="shared" si="6"/>
        <v>458.4310000000022</v>
      </c>
    </row>
    <row r="242" spans="2:17" x14ac:dyDescent="0.25">
      <c r="B242">
        <v>169</v>
      </c>
      <c r="C242">
        <v>22</v>
      </c>
      <c r="D242">
        <v>169.18199999999999</v>
      </c>
      <c r="E242">
        <v>39.268951010240698</v>
      </c>
      <c r="F242">
        <v>39.268951010240698</v>
      </c>
      <c r="G242">
        <v>39.269441896268802</v>
      </c>
      <c r="H242">
        <v>46</v>
      </c>
      <c r="I242">
        <v>18.331099999999999</v>
      </c>
      <c r="J242">
        <v>168.233</v>
      </c>
      <c r="K242" s="89">
        <v>1.25006147462378E-5</v>
      </c>
      <c r="L242" s="89">
        <v>1.25006147460569E-5</v>
      </c>
      <c r="M242">
        <v>3.1440019607543897E-2</v>
      </c>
      <c r="N242">
        <v>0</v>
      </c>
      <c r="O242">
        <v>33.563000000000997</v>
      </c>
      <c r="P242">
        <v>221.49700000000101</v>
      </c>
      <c r="Q242">
        <f t="shared" si="6"/>
        <v>255.06000000000199</v>
      </c>
    </row>
    <row r="243" spans="2:17" x14ac:dyDescent="0.25">
      <c r="B243">
        <v>170</v>
      </c>
      <c r="C243">
        <v>22</v>
      </c>
      <c r="D243">
        <v>167.233</v>
      </c>
      <c r="E243">
        <v>39.234578161152399</v>
      </c>
      <c r="F243">
        <v>39.234578161152399</v>
      </c>
      <c r="G243">
        <v>39.238451105343998</v>
      </c>
      <c r="H243">
        <v>46</v>
      </c>
      <c r="I243">
        <v>20.519960000000001</v>
      </c>
      <c r="J243">
        <v>164.02699999999999</v>
      </c>
      <c r="K243" s="89">
        <v>9.8712522809188302E-5</v>
      </c>
      <c r="L243" s="89">
        <v>9.8712522809188302E-5</v>
      </c>
      <c r="M243">
        <v>2.5079011917114299E-2</v>
      </c>
      <c r="N243">
        <v>0</v>
      </c>
      <c r="O243">
        <v>36.497999999999401</v>
      </c>
      <c r="P243">
        <v>205.62599999999901</v>
      </c>
      <c r="Q243">
        <f t="shared" si="6"/>
        <v>242.1239999999984</v>
      </c>
    </row>
    <row r="244" spans="2:17" x14ac:dyDescent="0.25">
      <c r="B244">
        <v>171</v>
      </c>
      <c r="C244">
        <v>22</v>
      </c>
      <c r="D244">
        <v>163.02699999999999</v>
      </c>
      <c r="E244">
        <v>38.278557519422598</v>
      </c>
      <c r="F244">
        <v>38.278557519422598</v>
      </c>
      <c r="G244">
        <v>38.280981337604402</v>
      </c>
      <c r="H244">
        <v>46</v>
      </c>
      <c r="I244">
        <v>17.682980000000001</v>
      </c>
      <c r="J244">
        <v>163</v>
      </c>
      <c r="K244" s="89">
        <v>6.3320520387816304E-5</v>
      </c>
      <c r="L244" s="89">
        <v>6.3320520387816304E-5</v>
      </c>
      <c r="M244">
        <v>3.1465053558349602E-2</v>
      </c>
      <c r="N244">
        <v>0</v>
      </c>
      <c r="O244">
        <v>32.618000000001999</v>
      </c>
      <c r="P244">
        <v>201.39599999999999</v>
      </c>
      <c r="Q244">
        <f t="shared" si="6"/>
        <v>234.014000000002</v>
      </c>
    </row>
    <row r="245" spans="2:17" x14ac:dyDescent="0.25">
      <c r="B245">
        <v>172</v>
      </c>
      <c r="C245">
        <v>22</v>
      </c>
      <c r="D245">
        <v>162</v>
      </c>
      <c r="E245">
        <v>38.256148143658798</v>
      </c>
      <c r="F245">
        <v>38.256148143658798</v>
      </c>
      <c r="G245">
        <v>38.277238134680097</v>
      </c>
      <c r="H245">
        <v>46</v>
      </c>
      <c r="I245">
        <v>20.468419999999998</v>
      </c>
      <c r="J245">
        <v>150.53800000000001</v>
      </c>
      <c r="K245" s="89">
        <v>5.5128370326595303E-4</v>
      </c>
      <c r="L245" s="89">
        <v>5.5128370326595303E-4</v>
      </c>
      <c r="M245">
        <v>3.1834840774536098E-2</v>
      </c>
      <c r="N245">
        <v>0</v>
      </c>
      <c r="O245">
        <v>32.713000000002502</v>
      </c>
      <c r="P245">
        <v>177.332999999999</v>
      </c>
      <c r="Q245">
        <f t="shared" si="6"/>
        <v>210.0460000000015</v>
      </c>
    </row>
    <row r="246" spans="2:17" x14ac:dyDescent="0.25">
      <c r="B246">
        <v>173</v>
      </c>
      <c r="C246">
        <v>22</v>
      </c>
      <c r="D246">
        <v>149.53800000000001</v>
      </c>
      <c r="E246">
        <v>34.286144883832499</v>
      </c>
      <c r="F246">
        <v>34.286144883832499</v>
      </c>
      <c r="G246">
        <v>34.287774364387801</v>
      </c>
      <c r="H246">
        <v>46</v>
      </c>
      <c r="I246">
        <v>18.66526</v>
      </c>
      <c r="J246">
        <v>140</v>
      </c>
      <c r="K246" s="89">
        <v>4.7525919311514402E-5</v>
      </c>
      <c r="L246" s="89">
        <v>4.7525919311514402E-5</v>
      </c>
      <c r="M246">
        <v>3.1833887100219699E-2</v>
      </c>
      <c r="N246">
        <v>0</v>
      </c>
      <c r="O246">
        <v>34.253000000000199</v>
      </c>
      <c r="P246">
        <v>718.53800000000001</v>
      </c>
      <c r="Q246">
        <f t="shared" si="6"/>
        <v>752.79100000000017</v>
      </c>
    </row>
    <row r="247" spans="2:17" x14ac:dyDescent="0.25">
      <c r="B247">
        <v>174</v>
      </c>
      <c r="C247">
        <v>22</v>
      </c>
      <c r="D247">
        <v>139</v>
      </c>
      <c r="E247">
        <v>34.2426993982995</v>
      </c>
      <c r="F247">
        <v>34.2426993982995</v>
      </c>
      <c r="G247">
        <v>34.245309879659899</v>
      </c>
      <c r="H247">
        <v>46</v>
      </c>
      <c r="I247">
        <v>20.442900000000002</v>
      </c>
      <c r="J247">
        <v>134</v>
      </c>
      <c r="K247" s="89">
        <v>7.6234683778856103E-5</v>
      </c>
      <c r="L247" s="89">
        <v>7.62346837786486E-5</v>
      </c>
      <c r="M247">
        <v>3.1955957412719699E-2</v>
      </c>
      <c r="N247">
        <v>0</v>
      </c>
      <c r="O247">
        <v>32.353999999998202</v>
      </c>
      <c r="P247">
        <v>137.197000000001</v>
      </c>
      <c r="Q247">
        <f t="shared" si="6"/>
        <v>169.55099999999919</v>
      </c>
    </row>
    <row r="248" spans="2:17" x14ac:dyDescent="0.25">
      <c r="B248">
        <v>175</v>
      </c>
      <c r="C248">
        <v>22</v>
      </c>
      <c r="D248">
        <v>133</v>
      </c>
      <c r="E248">
        <v>33.278507818181801</v>
      </c>
      <c r="F248">
        <v>33.278507818181801</v>
      </c>
      <c r="G248">
        <v>33.278507818181801</v>
      </c>
      <c r="H248">
        <v>46</v>
      </c>
      <c r="I248">
        <v>17.68207</v>
      </c>
      <c r="J248">
        <v>133</v>
      </c>
      <c r="K248" s="89">
        <v>-2.1351400118123501E-16</v>
      </c>
      <c r="L248" s="89">
        <v>0</v>
      </c>
      <c r="M248">
        <v>3.2201051712036098E-2</v>
      </c>
      <c r="N248">
        <v>0</v>
      </c>
      <c r="O248">
        <v>30.399000000000601</v>
      </c>
      <c r="P248">
        <v>71.469999999998905</v>
      </c>
      <c r="Q248">
        <f t="shared" si="6"/>
        <v>101.8689999999995</v>
      </c>
    </row>
    <row r="249" spans="2:17" x14ac:dyDescent="0.25">
      <c r="B249">
        <v>176</v>
      </c>
      <c r="C249">
        <v>22</v>
      </c>
      <c r="D249">
        <v>132</v>
      </c>
      <c r="E249">
        <v>33.244702484848503</v>
      </c>
      <c r="F249">
        <v>33.244702484848503</v>
      </c>
      <c r="G249">
        <v>33.2480885454545</v>
      </c>
      <c r="H249">
        <v>46</v>
      </c>
      <c r="I249">
        <v>20.34853</v>
      </c>
      <c r="J249">
        <v>127.157</v>
      </c>
      <c r="K249" s="89">
        <v>1.01852636750096E-4</v>
      </c>
      <c r="L249" s="89">
        <v>1.01852636750096E-4</v>
      </c>
      <c r="M249">
        <v>3.2199859619140597E-2</v>
      </c>
      <c r="N249">
        <v>0</v>
      </c>
      <c r="O249">
        <v>30.166000000000398</v>
      </c>
      <c r="P249">
        <v>81.1189999999999</v>
      </c>
      <c r="Q249">
        <f t="shared" si="6"/>
        <v>111.2850000000003</v>
      </c>
    </row>
    <row r="250" spans="2:17" x14ac:dyDescent="0.25">
      <c r="B250">
        <v>177</v>
      </c>
      <c r="C250">
        <v>22</v>
      </c>
      <c r="D250">
        <v>126.157</v>
      </c>
      <c r="E250">
        <v>33.230404519705999</v>
      </c>
      <c r="F250">
        <v>33.230404519705999</v>
      </c>
      <c r="G250">
        <v>33.230404519705999</v>
      </c>
      <c r="H250">
        <v>46</v>
      </c>
      <c r="I250">
        <v>20.355129999999999</v>
      </c>
      <c r="J250">
        <v>126</v>
      </c>
      <c r="K250" s="89">
        <v>0</v>
      </c>
      <c r="L250" s="89">
        <v>0</v>
      </c>
      <c r="M250">
        <v>3.1622886657714802E-2</v>
      </c>
      <c r="N250">
        <v>0</v>
      </c>
      <c r="O250">
        <v>31.4109999999996</v>
      </c>
      <c r="P250">
        <v>18.8080000000014</v>
      </c>
      <c r="Q250">
        <f t="shared" si="6"/>
        <v>50.219000000001003</v>
      </c>
    </row>
    <row r="251" spans="2:17" x14ac:dyDescent="0.25">
      <c r="B251">
        <v>178</v>
      </c>
      <c r="C251">
        <v>22</v>
      </c>
      <c r="D251">
        <v>125</v>
      </c>
      <c r="E251">
        <v>30.252102545454498</v>
      </c>
      <c r="F251">
        <v>30.252102545454498</v>
      </c>
      <c r="G251">
        <v>30.2634741818182</v>
      </c>
      <c r="H251">
        <v>46</v>
      </c>
      <c r="I251">
        <v>19.66236</v>
      </c>
      <c r="J251">
        <v>122</v>
      </c>
      <c r="K251" s="89">
        <v>3.7589573638907201E-4</v>
      </c>
      <c r="L251" s="89">
        <v>3.7589573638895497E-4</v>
      </c>
      <c r="M251">
        <v>3.14841270446777E-2</v>
      </c>
      <c r="N251">
        <v>0</v>
      </c>
      <c r="O251">
        <v>31.633000000000902</v>
      </c>
      <c r="P251">
        <v>133.88399999999999</v>
      </c>
      <c r="Q251">
        <f t="shared" si="6"/>
        <v>165.51700000000088</v>
      </c>
    </row>
    <row r="252" spans="2:17" x14ac:dyDescent="0.25">
      <c r="B252">
        <v>179</v>
      </c>
      <c r="C252">
        <v>22</v>
      </c>
      <c r="D252">
        <v>121</v>
      </c>
      <c r="E252">
        <v>29.337625636363601</v>
      </c>
      <c r="F252">
        <v>29.337625636363601</v>
      </c>
      <c r="G252">
        <v>30.219770181818198</v>
      </c>
      <c r="H252">
        <v>46</v>
      </c>
      <c r="I252">
        <v>14.43059</v>
      </c>
      <c r="J252">
        <v>121</v>
      </c>
      <c r="K252" s="89">
        <v>3.00687095945875E-2</v>
      </c>
      <c r="L252" s="89">
        <v>3.00687095945875E-2</v>
      </c>
      <c r="M252">
        <v>3.1897068023681599E-2</v>
      </c>
      <c r="N252">
        <v>0</v>
      </c>
      <c r="O252">
        <v>29.2639999999985</v>
      </c>
      <c r="P252">
        <v>75.620000000000303</v>
      </c>
      <c r="Q252">
        <f t="shared" si="6"/>
        <v>104.88399999999881</v>
      </c>
    </row>
    <row r="253" spans="2:17" x14ac:dyDescent="0.25">
      <c r="B253">
        <v>180</v>
      </c>
      <c r="C253">
        <v>22</v>
      </c>
      <c r="D253">
        <v>120</v>
      </c>
      <c r="E253">
        <v>29.288578181818199</v>
      </c>
      <c r="F253">
        <v>29.288578181818199</v>
      </c>
      <c r="G253">
        <v>29.288578181818199</v>
      </c>
      <c r="H253">
        <v>46</v>
      </c>
      <c r="I253">
        <v>17.6782</v>
      </c>
      <c r="J253">
        <v>117</v>
      </c>
      <c r="K253" s="89">
        <v>-1.2130031224957E-16</v>
      </c>
      <c r="L253" s="89">
        <v>0</v>
      </c>
      <c r="M253">
        <v>3.8049936294555699E-2</v>
      </c>
      <c r="N253">
        <v>0</v>
      </c>
      <c r="O253">
        <v>28.825000000000301</v>
      </c>
      <c r="P253">
        <v>98.570999999999003</v>
      </c>
      <c r="Q253">
        <f t="shared" si="6"/>
        <v>127.3959999999993</v>
      </c>
    </row>
    <row r="254" spans="2:17" x14ac:dyDescent="0.25">
      <c r="B254">
        <v>181</v>
      </c>
      <c r="C254">
        <v>22</v>
      </c>
      <c r="D254">
        <v>116</v>
      </c>
      <c r="E254">
        <v>29.240381310344802</v>
      </c>
      <c r="F254">
        <v>29.240381310344802</v>
      </c>
      <c r="G254">
        <v>29.261973999999999</v>
      </c>
      <c r="H254">
        <v>46</v>
      </c>
      <c r="I254">
        <v>20.421389999999999</v>
      </c>
      <c r="J254">
        <v>112.613</v>
      </c>
      <c r="K254" s="89">
        <v>7.3845444852446295E-4</v>
      </c>
      <c r="L254" s="89">
        <v>7.3845444852458405E-4</v>
      </c>
      <c r="M254">
        <v>4.3231010437011698E-2</v>
      </c>
      <c r="N254">
        <v>0</v>
      </c>
      <c r="O254">
        <v>28.473999999998298</v>
      </c>
      <c r="P254">
        <v>59.246999999999602</v>
      </c>
      <c r="Q254">
        <f t="shared" si="6"/>
        <v>87.7209999999979</v>
      </c>
    </row>
    <row r="255" spans="2:17" x14ac:dyDescent="0.25">
      <c r="B255">
        <v>182</v>
      </c>
      <c r="C255">
        <v>22</v>
      </c>
      <c r="D255">
        <v>111.613</v>
      </c>
      <c r="E255">
        <v>29.221628688629501</v>
      </c>
      <c r="F255">
        <v>29.221628688629501</v>
      </c>
      <c r="G255">
        <v>29.230697058526101</v>
      </c>
      <c r="H255">
        <v>46</v>
      </c>
      <c r="I255">
        <v>21.128360000000001</v>
      </c>
      <c r="J255">
        <v>110</v>
      </c>
      <c r="K255" s="89">
        <v>3.1033074827072402E-4</v>
      </c>
      <c r="L255" s="89">
        <v>3.1033074827060199E-4</v>
      </c>
      <c r="M255">
        <v>3.9216995239257799E-2</v>
      </c>
      <c r="N255">
        <v>0</v>
      </c>
      <c r="O255">
        <v>28.3510000000019</v>
      </c>
      <c r="P255">
        <v>25.713000000000399</v>
      </c>
      <c r="Q255">
        <f t="shared" si="6"/>
        <v>54.064000000002295</v>
      </c>
    </row>
    <row r="256" spans="2:17" x14ac:dyDescent="0.25">
      <c r="B256">
        <v>183</v>
      </c>
      <c r="C256">
        <v>22</v>
      </c>
      <c r="D256">
        <v>109</v>
      </c>
      <c r="E256">
        <v>28.280173999999999</v>
      </c>
      <c r="F256">
        <v>28.280173999999999</v>
      </c>
      <c r="G256">
        <v>28.280173999999999</v>
      </c>
      <c r="H256">
        <v>46</v>
      </c>
      <c r="I256">
        <v>17.590430000000001</v>
      </c>
      <c r="J256">
        <v>109</v>
      </c>
      <c r="K256" s="89">
        <v>0</v>
      </c>
      <c r="L256" s="89">
        <v>0</v>
      </c>
      <c r="M256">
        <v>4.0133953094482401E-2</v>
      </c>
      <c r="N256">
        <v>0</v>
      </c>
      <c r="O256">
        <v>27.801000000001999</v>
      </c>
      <c r="P256">
        <v>53.357999999999898</v>
      </c>
      <c r="Q256">
        <f t="shared" si="6"/>
        <v>81.159000000001896</v>
      </c>
    </row>
    <row r="257" spans="2:17" x14ac:dyDescent="0.25">
      <c r="B257">
        <v>184</v>
      </c>
      <c r="C257">
        <v>22</v>
      </c>
      <c r="D257">
        <v>108</v>
      </c>
      <c r="E257">
        <v>28.227254202020202</v>
      </c>
      <c r="F257">
        <v>28.227254202020202</v>
      </c>
      <c r="G257">
        <v>28.2352590639731</v>
      </c>
      <c r="H257">
        <v>46</v>
      </c>
      <c r="I257">
        <v>21.112130000000001</v>
      </c>
      <c r="J257">
        <v>105</v>
      </c>
      <c r="K257" s="89">
        <v>2.8358627784228797E-4</v>
      </c>
      <c r="L257" s="89">
        <v>2.8358627784228797E-4</v>
      </c>
      <c r="M257">
        <v>3.9158105850219699E-2</v>
      </c>
      <c r="N257">
        <v>0</v>
      </c>
      <c r="O257">
        <v>27.7970000000014</v>
      </c>
      <c r="P257">
        <v>28.465000000000799</v>
      </c>
      <c r="Q257">
        <f t="shared" si="6"/>
        <v>56.262000000002203</v>
      </c>
    </row>
    <row r="258" spans="2:17" x14ac:dyDescent="0.25">
      <c r="B258">
        <v>185</v>
      </c>
      <c r="C258">
        <v>22</v>
      </c>
      <c r="D258">
        <v>104</v>
      </c>
      <c r="E258">
        <v>28.212679426573398</v>
      </c>
      <c r="F258">
        <v>28.212679426573398</v>
      </c>
      <c r="G258">
        <v>28.2205866993007</v>
      </c>
      <c r="H258">
        <v>46</v>
      </c>
      <c r="I258">
        <v>21.51417</v>
      </c>
      <c r="J258">
        <v>103</v>
      </c>
      <c r="K258" s="89">
        <v>2.8027372401295998E-4</v>
      </c>
      <c r="L258" s="89">
        <v>2.8027372401295998E-4</v>
      </c>
      <c r="M258">
        <v>4.1574001312255901E-2</v>
      </c>
      <c r="N258">
        <v>0</v>
      </c>
      <c r="O258">
        <v>26.398000000000799</v>
      </c>
      <c r="P258">
        <v>16.100000000000399</v>
      </c>
      <c r="Q258">
        <f t="shared" si="6"/>
        <v>42.498000000001198</v>
      </c>
    </row>
    <row r="259" spans="2:17" x14ac:dyDescent="0.25">
      <c r="B259">
        <v>186</v>
      </c>
      <c r="C259">
        <v>22</v>
      </c>
      <c r="D259">
        <v>102</v>
      </c>
      <c r="E259">
        <v>25.371973272727299</v>
      </c>
      <c r="F259">
        <v>25.371973272727299</v>
      </c>
      <c r="G259">
        <v>25.371973272727299</v>
      </c>
      <c r="H259">
        <v>46</v>
      </c>
      <c r="I259">
        <v>12.54147</v>
      </c>
      <c r="J259">
        <v>102</v>
      </c>
      <c r="K259" s="89">
        <v>1.40025123021053E-16</v>
      </c>
      <c r="L259" s="89">
        <v>0</v>
      </c>
      <c r="M259">
        <v>4.4321060180664097E-2</v>
      </c>
      <c r="N259">
        <v>0</v>
      </c>
      <c r="O259">
        <v>26.042000000001298</v>
      </c>
      <c r="P259">
        <v>64.294000000003095</v>
      </c>
      <c r="Q259">
        <f t="shared" si="6"/>
        <v>90.33600000000439</v>
      </c>
    </row>
    <row r="260" spans="2:17" x14ac:dyDescent="0.25">
      <c r="B260">
        <v>187</v>
      </c>
      <c r="C260">
        <v>22</v>
      </c>
      <c r="D260">
        <v>101</v>
      </c>
      <c r="E260">
        <v>25.3503863960396</v>
      </c>
      <c r="F260">
        <v>25.3503863960396</v>
      </c>
      <c r="G260">
        <v>25.3503863960396</v>
      </c>
      <c r="H260">
        <v>46</v>
      </c>
      <c r="I260">
        <v>13.946569999999999</v>
      </c>
      <c r="J260">
        <v>100</v>
      </c>
      <c r="K260" s="89">
        <v>0</v>
      </c>
      <c r="L260" s="89">
        <v>0</v>
      </c>
      <c r="M260">
        <v>4.4206142425537102E-2</v>
      </c>
      <c r="N260">
        <v>0</v>
      </c>
      <c r="O260">
        <v>26.132000000001199</v>
      </c>
      <c r="P260">
        <v>66.740000000000506</v>
      </c>
      <c r="Q260">
        <f t="shared" si="6"/>
        <v>92.872000000001705</v>
      </c>
    </row>
    <row r="261" spans="2:17" x14ac:dyDescent="0.25">
      <c r="B261">
        <v>188</v>
      </c>
      <c r="C261">
        <v>22</v>
      </c>
      <c r="D261">
        <v>99</v>
      </c>
      <c r="E261">
        <v>25.2284414141414</v>
      </c>
      <c r="F261">
        <v>25.2284414141414</v>
      </c>
      <c r="G261">
        <v>25.239494949495</v>
      </c>
      <c r="H261">
        <v>46</v>
      </c>
      <c r="I261">
        <v>20.863499999999998</v>
      </c>
      <c r="J261">
        <v>97.075000000000003</v>
      </c>
      <c r="K261" s="89">
        <v>4.3813786084067198E-4</v>
      </c>
      <c r="L261" s="89">
        <v>4.3813786084067198E-4</v>
      </c>
      <c r="M261">
        <v>5.3318977355956997E-2</v>
      </c>
      <c r="N261">
        <v>0</v>
      </c>
      <c r="O261">
        <v>26.0800000000017</v>
      </c>
      <c r="P261">
        <v>66.031000000000404</v>
      </c>
      <c r="Q261">
        <f t="shared" si="6"/>
        <v>92.111000000002107</v>
      </c>
    </row>
    <row r="262" spans="2:17" x14ac:dyDescent="0.25">
      <c r="B262">
        <v>189</v>
      </c>
      <c r="C262">
        <v>22</v>
      </c>
      <c r="D262">
        <v>96.075000000000003</v>
      </c>
      <c r="E262">
        <v>24.3042195287772</v>
      </c>
      <c r="F262">
        <v>24.3042195287772</v>
      </c>
      <c r="G262">
        <v>24.304220396032701</v>
      </c>
      <c r="H262">
        <v>46</v>
      </c>
      <c r="I262">
        <v>16.2851</v>
      </c>
      <c r="J262">
        <v>96</v>
      </c>
      <c r="K262" s="89">
        <v>3.5683330777896902E-8</v>
      </c>
      <c r="L262" s="89">
        <v>3.5683330631720099E-8</v>
      </c>
      <c r="M262">
        <v>5.6753873825073201E-2</v>
      </c>
      <c r="N262">
        <v>0</v>
      </c>
      <c r="O262">
        <v>25.327999999997701</v>
      </c>
      <c r="P262">
        <v>52.464000000000901</v>
      </c>
      <c r="Q262">
        <f t="shared" si="6"/>
        <v>77.791999999998609</v>
      </c>
    </row>
    <row r="263" spans="2:17" x14ac:dyDescent="0.25">
      <c r="B263">
        <v>190</v>
      </c>
      <c r="C263">
        <v>22</v>
      </c>
      <c r="D263">
        <v>95</v>
      </c>
      <c r="E263">
        <v>24.274536325358799</v>
      </c>
      <c r="F263">
        <v>24.274536325358898</v>
      </c>
      <c r="G263">
        <v>24.282977980861201</v>
      </c>
      <c r="H263">
        <v>46</v>
      </c>
      <c r="I263">
        <v>18.363659999999999</v>
      </c>
      <c r="J263">
        <v>93</v>
      </c>
      <c r="K263" s="89">
        <v>3.47757641556789E-4</v>
      </c>
      <c r="L263" s="89">
        <v>3.4775764155664301E-4</v>
      </c>
      <c r="M263">
        <v>5.3585052490234403E-2</v>
      </c>
      <c r="N263">
        <v>0</v>
      </c>
      <c r="O263">
        <v>25.265000000003099</v>
      </c>
      <c r="P263">
        <v>62.978000000002098</v>
      </c>
      <c r="Q263">
        <f t="shared" si="6"/>
        <v>88.243000000005196</v>
      </c>
    </row>
    <row r="264" spans="2:17" x14ac:dyDescent="0.25">
      <c r="B264">
        <v>191</v>
      </c>
      <c r="C264">
        <v>22</v>
      </c>
      <c r="D264">
        <v>92</v>
      </c>
      <c r="E264">
        <v>24.236381027667999</v>
      </c>
      <c r="F264">
        <v>24.236381027667999</v>
      </c>
      <c r="G264">
        <v>24.238550039525698</v>
      </c>
      <c r="H264">
        <v>46</v>
      </c>
      <c r="I264">
        <v>21.072500000000002</v>
      </c>
      <c r="J264">
        <v>87.510999999999996</v>
      </c>
      <c r="K264" s="89">
        <v>8.9494048440240203E-5</v>
      </c>
      <c r="L264" s="89">
        <v>8.9494048440240203E-5</v>
      </c>
      <c r="M264">
        <v>5.7262897491455099E-2</v>
      </c>
      <c r="N264">
        <v>0</v>
      </c>
      <c r="O264">
        <v>24.5590000000002</v>
      </c>
      <c r="P264">
        <v>24.448999999998499</v>
      </c>
      <c r="Q264">
        <f t="shared" si="6"/>
        <v>49.007999999998702</v>
      </c>
    </row>
    <row r="265" spans="2:17" x14ac:dyDescent="0.25">
      <c r="B265">
        <v>192</v>
      </c>
      <c r="C265">
        <v>22</v>
      </c>
      <c r="D265">
        <v>86.510999999999996</v>
      </c>
      <c r="E265">
        <v>23.269370523502499</v>
      </c>
      <c r="F265">
        <v>23.269370523502499</v>
      </c>
      <c r="G265">
        <v>23.269372472455998</v>
      </c>
      <c r="H265">
        <v>46</v>
      </c>
      <c r="I265">
        <v>18.31457</v>
      </c>
      <c r="J265">
        <v>86</v>
      </c>
      <c r="K265" s="89">
        <v>8.3756173092179503E-8</v>
      </c>
      <c r="L265" s="89">
        <v>8.3756173244857205E-8</v>
      </c>
      <c r="M265">
        <v>5.8140993118286098E-2</v>
      </c>
      <c r="N265">
        <v>0</v>
      </c>
      <c r="O265">
        <v>23.582999999998702</v>
      </c>
      <c r="P265">
        <v>18.669999999998701</v>
      </c>
      <c r="Q265">
        <f t="shared" si="6"/>
        <v>42.2529999999974</v>
      </c>
    </row>
    <row r="266" spans="2:17" x14ac:dyDescent="0.25">
      <c r="B266">
        <v>193</v>
      </c>
      <c r="C266">
        <v>22</v>
      </c>
      <c r="D266">
        <v>85</v>
      </c>
      <c r="E266">
        <v>23.231223647058801</v>
      </c>
      <c r="F266">
        <v>23.231223647058801</v>
      </c>
      <c r="G266">
        <v>23.231224203856002</v>
      </c>
      <c r="H266">
        <v>46</v>
      </c>
      <c r="I266">
        <v>21.059170000000002</v>
      </c>
      <c r="J266">
        <v>82</v>
      </c>
      <c r="K266" s="89">
        <v>2.3967620587708299E-8</v>
      </c>
      <c r="L266" s="89">
        <v>2.3967620587708299E-8</v>
      </c>
      <c r="M266">
        <v>5.7876110076904297E-2</v>
      </c>
      <c r="N266">
        <v>0</v>
      </c>
      <c r="O266">
        <v>23.619000000002401</v>
      </c>
      <c r="P266">
        <v>15.2660000000021</v>
      </c>
      <c r="Q266">
        <f t="shared" si="6"/>
        <v>38.885000000004503</v>
      </c>
    </row>
    <row r="267" spans="2:17" x14ac:dyDescent="0.25">
      <c r="B267">
        <v>194</v>
      </c>
      <c r="C267">
        <v>22</v>
      </c>
      <c r="D267">
        <v>81</v>
      </c>
      <c r="E267">
        <v>20.387676087542101</v>
      </c>
      <c r="F267">
        <v>20.387676087542101</v>
      </c>
      <c r="G267">
        <v>20.387676087542101</v>
      </c>
      <c r="H267">
        <v>46</v>
      </c>
      <c r="I267">
        <v>12.49263</v>
      </c>
      <c r="J267">
        <v>78</v>
      </c>
      <c r="K267" s="89">
        <v>0</v>
      </c>
      <c r="L267" s="89">
        <v>0</v>
      </c>
      <c r="M267">
        <v>5.4896116256713902E-2</v>
      </c>
      <c r="N267">
        <v>0</v>
      </c>
      <c r="O267">
        <v>22.862000000001</v>
      </c>
      <c r="P267">
        <v>41.608999999998801</v>
      </c>
      <c r="Q267">
        <f t="shared" ref="Q267:Q330" si="7">+SUM(O267:P267)</f>
        <v>64.470999999999805</v>
      </c>
    </row>
    <row r="268" spans="2:17" x14ac:dyDescent="0.25">
      <c r="B268">
        <v>195</v>
      </c>
      <c r="C268">
        <v>22</v>
      </c>
      <c r="D268">
        <v>77</v>
      </c>
      <c r="E268">
        <v>20.352508805194802</v>
      </c>
      <c r="F268">
        <v>20.352508805194802</v>
      </c>
      <c r="G268">
        <v>20.352508805194802</v>
      </c>
      <c r="H268">
        <v>46</v>
      </c>
      <c r="I268">
        <v>13.897729999999999</v>
      </c>
      <c r="J268">
        <v>76</v>
      </c>
      <c r="K268" s="89">
        <v>0</v>
      </c>
      <c r="L268" s="89">
        <v>0</v>
      </c>
      <c r="M268">
        <v>4.6810865402221701E-2</v>
      </c>
      <c r="N268">
        <v>0</v>
      </c>
      <c r="O268">
        <v>22.740000000001402</v>
      </c>
      <c r="P268">
        <v>21.947999999997801</v>
      </c>
      <c r="Q268">
        <f t="shared" si="7"/>
        <v>44.687999999999207</v>
      </c>
    </row>
    <row r="269" spans="2:17" x14ac:dyDescent="0.25">
      <c r="B269">
        <v>196</v>
      </c>
      <c r="C269">
        <v>22</v>
      </c>
      <c r="D269">
        <v>75</v>
      </c>
      <c r="E269">
        <v>19.345551878787902</v>
      </c>
      <c r="F269">
        <v>19.345551878787902</v>
      </c>
      <c r="G269">
        <v>19.345692242424199</v>
      </c>
      <c r="H269">
        <v>46</v>
      </c>
      <c r="I269">
        <v>14.280060000000001</v>
      </c>
      <c r="J269">
        <v>74.027000000000001</v>
      </c>
      <c r="K269" s="89">
        <v>7.2556025925215001E-6</v>
      </c>
      <c r="L269" s="89">
        <v>7.2556025925215001E-6</v>
      </c>
      <c r="M269">
        <v>4.8747062683105503E-2</v>
      </c>
      <c r="N269">
        <v>0</v>
      </c>
      <c r="O269">
        <v>21.7520000000004</v>
      </c>
      <c r="P269">
        <v>29.9390000000001</v>
      </c>
      <c r="Q269">
        <f t="shared" si="7"/>
        <v>51.6910000000005</v>
      </c>
    </row>
    <row r="270" spans="2:17" x14ac:dyDescent="0.25">
      <c r="B270">
        <v>197</v>
      </c>
      <c r="C270">
        <v>22</v>
      </c>
      <c r="D270">
        <v>73.027000000000001</v>
      </c>
      <c r="E270">
        <v>19.310420589391001</v>
      </c>
      <c r="F270">
        <v>19.310420589391001</v>
      </c>
      <c r="G270">
        <v>19.310420589391001</v>
      </c>
      <c r="H270">
        <v>46</v>
      </c>
      <c r="I270">
        <v>16.236260000000001</v>
      </c>
      <c r="J270">
        <v>72</v>
      </c>
      <c r="K270" s="89">
        <v>0</v>
      </c>
      <c r="L270" s="89">
        <v>0</v>
      </c>
      <c r="M270">
        <v>4.5897960662841797E-2</v>
      </c>
      <c r="N270">
        <v>0</v>
      </c>
      <c r="O270">
        <v>21.4410000000025</v>
      </c>
      <c r="P270">
        <v>20.010999999998099</v>
      </c>
      <c r="Q270">
        <f t="shared" si="7"/>
        <v>41.452000000000595</v>
      </c>
    </row>
    <row r="271" spans="2:17" x14ac:dyDescent="0.25">
      <c r="B271">
        <v>198</v>
      </c>
      <c r="C271">
        <v>22</v>
      </c>
      <c r="D271">
        <v>71</v>
      </c>
      <c r="E271">
        <v>19.269885838668401</v>
      </c>
      <c r="F271">
        <v>19.269885838668401</v>
      </c>
      <c r="G271">
        <v>19.272711984635102</v>
      </c>
      <c r="H271">
        <v>46</v>
      </c>
      <c r="I271">
        <v>18.3078</v>
      </c>
      <c r="J271">
        <v>70.510999999999996</v>
      </c>
      <c r="K271" s="89">
        <v>1.46661271912687E-4</v>
      </c>
      <c r="L271" s="89">
        <v>1.46661271912687E-4</v>
      </c>
      <c r="M271">
        <v>4.0904998779296903E-2</v>
      </c>
      <c r="N271">
        <v>0</v>
      </c>
      <c r="O271">
        <v>21.2100000000028</v>
      </c>
      <c r="P271">
        <v>13.037000000000299</v>
      </c>
      <c r="Q271">
        <f t="shared" si="7"/>
        <v>34.247000000003098</v>
      </c>
    </row>
    <row r="272" spans="2:17" x14ac:dyDescent="0.25">
      <c r="B272">
        <v>199</v>
      </c>
      <c r="C272">
        <v>22</v>
      </c>
      <c r="D272">
        <v>69.510999999999996</v>
      </c>
      <c r="E272">
        <v>19.2373803601261</v>
      </c>
      <c r="F272">
        <v>19.2373803601261</v>
      </c>
      <c r="G272">
        <v>19.2373803601261</v>
      </c>
      <c r="H272">
        <v>46</v>
      </c>
      <c r="I272">
        <v>21.055299999999999</v>
      </c>
      <c r="J272">
        <v>66</v>
      </c>
      <c r="K272" s="89">
        <v>-1.8467762305954701E-16</v>
      </c>
      <c r="L272" s="89">
        <v>0</v>
      </c>
      <c r="M272">
        <v>3.9700031280517599E-2</v>
      </c>
      <c r="N272">
        <v>0</v>
      </c>
      <c r="O272">
        <v>20.6960000000024</v>
      </c>
      <c r="P272">
        <v>12.6470000000004</v>
      </c>
      <c r="Q272">
        <f t="shared" si="7"/>
        <v>33.343000000002803</v>
      </c>
    </row>
    <row r="273" spans="2:17" x14ac:dyDescent="0.25">
      <c r="B273">
        <v>200</v>
      </c>
      <c r="C273">
        <v>22</v>
      </c>
      <c r="D273">
        <v>65</v>
      </c>
      <c r="E273">
        <v>18.305687818181799</v>
      </c>
      <c r="F273">
        <v>18.305687818181799</v>
      </c>
      <c r="G273">
        <v>18.305687818181799</v>
      </c>
      <c r="H273">
        <v>46</v>
      </c>
      <c r="I273">
        <v>16.187169999999998</v>
      </c>
      <c r="J273">
        <v>65</v>
      </c>
      <c r="K273" s="89">
        <v>0</v>
      </c>
      <c r="L273" s="89">
        <v>0</v>
      </c>
      <c r="M273">
        <v>3.7714004516601597E-2</v>
      </c>
      <c r="N273">
        <v>0</v>
      </c>
      <c r="O273">
        <v>20.856000000002499</v>
      </c>
      <c r="P273">
        <v>11.430000000001</v>
      </c>
      <c r="Q273">
        <f t="shared" si="7"/>
        <v>32.286000000003497</v>
      </c>
    </row>
    <row r="274" spans="2:17" x14ac:dyDescent="0.25">
      <c r="B274">
        <v>201</v>
      </c>
      <c r="C274">
        <v>22</v>
      </c>
      <c r="D274">
        <v>64</v>
      </c>
      <c r="E274">
        <v>16.386213454545501</v>
      </c>
      <c r="F274">
        <v>16.386213454545501</v>
      </c>
      <c r="G274">
        <v>16.386213454545501</v>
      </c>
      <c r="H274">
        <v>46</v>
      </c>
      <c r="I274">
        <v>11.75826</v>
      </c>
      <c r="J274">
        <v>64</v>
      </c>
      <c r="K274" s="89">
        <v>0</v>
      </c>
      <c r="L274" s="89">
        <v>0</v>
      </c>
      <c r="M274">
        <v>4.4974088668823201E-2</v>
      </c>
      <c r="N274">
        <v>0</v>
      </c>
      <c r="O274">
        <v>20.927999999999699</v>
      </c>
      <c r="P274">
        <v>12.9730000000004</v>
      </c>
      <c r="Q274">
        <f t="shared" si="7"/>
        <v>33.901000000000096</v>
      </c>
    </row>
    <row r="275" spans="2:17" x14ac:dyDescent="0.25">
      <c r="B275">
        <v>202</v>
      </c>
      <c r="C275">
        <v>22</v>
      </c>
      <c r="D275">
        <v>63</v>
      </c>
      <c r="E275">
        <v>16.379280842712799</v>
      </c>
      <c r="F275">
        <v>16.379280842712799</v>
      </c>
      <c r="G275">
        <v>16.379280842712799</v>
      </c>
      <c r="H275">
        <v>46</v>
      </c>
      <c r="I275">
        <v>12.488759999999999</v>
      </c>
      <c r="J275">
        <v>62</v>
      </c>
      <c r="K275" s="89">
        <v>0</v>
      </c>
      <c r="L275" s="89">
        <v>0</v>
      </c>
      <c r="M275">
        <v>4.5248031616210903E-2</v>
      </c>
      <c r="N275">
        <v>0</v>
      </c>
      <c r="O275">
        <v>19.346000000001101</v>
      </c>
      <c r="P275">
        <v>18.325999999996402</v>
      </c>
      <c r="Q275">
        <f t="shared" si="7"/>
        <v>37.671999999997503</v>
      </c>
    </row>
    <row r="276" spans="2:17" x14ac:dyDescent="0.25">
      <c r="B276">
        <v>203</v>
      </c>
      <c r="C276">
        <v>22</v>
      </c>
      <c r="D276">
        <v>61</v>
      </c>
      <c r="E276">
        <v>16.353941740685499</v>
      </c>
      <c r="F276">
        <v>16.353941740685499</v>
      </c>
      <c r="G276">
        <v>16.353941740685499</v>
      </c>
      <c r="H276">
        <v>46</v>
      </c>
      <c r="I276">
        <v>13.89386</v>
      </c>
      <c r="J276">
        <v>60</v>
      </c>
      <c r="K276" s="89">
        <v>0</v>
      </c>
      <c r="L276" s="89">
        <v>0</v>
      </c>
      <c r="M276">
        <v>4.7689914703369099E-2</v>
      </c>
      <c r="N276">
        <v>0</v>
      </c>
      <c r="O276">
        <v>19.9989999999991</v>
      </c>
      <c r="P276">
        <v>14.1390000000013</v>
      </c>
      <c r="Q276">
        <f t="shared" si="7"/>
        <v>34.138000000000403</v>
      </c>
    </row>
    <row r="277" spans="2:17" x14ac:dyDescent="0.25">
      <c r="B277">
        <v>204</v>
      </c>
      <c r="C277">
        <v>22</v>
      </c>
      <c r="D277">
        <v>59</v>
      </c>
      <c r="E277">
        <v>15.400942825886</v>
      </c>
      <c r="F277">
        <v>15.400942825886</v>
      </c>
      <c r="G277">
        <v>15.400942825886</v>
      </c>
      <c r="H277">
        <v>46</v>
      </c>
      <c r="I277">
        <v>12.43967</v>
      </c>
      <c r="J277">
        <v>55</v>
      </c>
      <c r="K277" s="89">
        <v>0</v>
      </c>
      <c r="L277" s="89">
        <v>0</v>
      </c>
      <c r="M277">
        <v>4.9333095550537102E-2</v>
      </c>
      <c r="N277">
        <v>0</v>
      </c>
      <c r="O277">
        <v>18.594000000000701</v>
      </c>
      <c r="P277">
        <v>12.185000000000899</v>
      </c>
      <c r="Q277">
        <f t="shared" si="7"/>
        <v>30.779000000001602</v>
      </c>
    </row>
    <row r="278" spans="2:17" x14ac:dyDescent="0.25">
      <c r="B278">
        <v>205</v>
      </c>
      <c r="C278">
        <v>22</v>
      </c>
      <c r="D278">
        <v>54</v>
      </c>
      <c r="E278">
        <v>15.3556843164983</v>
      </c>
      <c r="F278">
        <v>15.3556843164983</v>
      </c>
      <c r="G278">
        <v>15.3556843164983</v>
      </c>
      <c r="H278">
        <v>46</v>
      </c>
      <c r="I278">
        <v>13.84477</v>
      </c>
      <c r="J278">
        <v>53</v>
      </c>
      <c r="K278" s="89">
        <v>-1.1568073442951101E-16</v>
      </c>
      <c r="L278" s="89">
        <v>0</v>
      </c>
      <c r="M278">
        <v>5.1162004470825202E-2</v>
      </c>
      <c r="N278">
        <v>0</v>
      </c>
      <c r="O278">
        <v>17.474000000002</v>
      </c>
      <c r="P278">
        <v>6.2599999999995397</v>
      </c>
      <c r="Q278">
        <f t="shared" si="7"/>
        <v>23.73400000000154</v>
      </c>
    </row>
    <row r="279" spans="2:17" x14ac:dyDescent="0.25">
      <c r="B279">
        <v>206</v>
      </c>
      <c r="C279">
        <v>22</v>
      </c>
      <c r="D279">
        <v>52</v>
      </c>
      <c r="E279">
        <v>14.3288351048951</v>
      </c>
      <c r="F279">
        <v>14.3288351048951</v>
      </c>
      <c r="G279">
        <v>14.3288351048951</v>
      </c>
      <c r="H279">
        <v>46</v>
      </c>
      <c r="I279">
        <v>16.183299999999999</v>
      </c>
      <c r="J279">
        <v>49</v>
      </c>
      <c r="K279" s="89">
        <v>0</v>
      </c>
      <c r="L279" s="89">
        <v>0</v>
      </c>
      <c r="M279">
        <v>5.88431358337402E-2</v>
      </c>
      <c r="N279">
        <v>0</v>
      </c>
      <c r="O279">
        <v>17.049999999998999</v>
      </c>
      <c r="P279">
        <v>9.1810000000007204</v>
      </c>
      <c r="Q279">
        <f t="shared" si="7"/>
        <v>26.230999999999717</v>
      </c>
    </row>
    <row r="280" spans="2:17" x14ac:dyDescent="0.25">
      <c r="B280">
        <v>207</v>
      </c>
      <c r="C280">
        <v>21.5</v>
      </c>
      <c r="D280">
        <v>1000</v>
      </c>
      <c r="E280">
        <v>43.5423631627907</v>
      </c>
      <c r="F280">
        <v>43.5423631627907</v>
      </c>
      <c r="G280">
        <v>43.562626790697699</v>
      </c>
      <c r="H280">
        <v>50.927999999999997</v>
      </c>
      <c r="I280">
        <v>20.445900000000002</v>
      </c>
      <c r="J280">
        <v>193.12</v>
      </c>
      <c r="K280" s="89">
        <v>4.6537731154413402E-4</v>
      </c>
      <c r="L280" s="89">
        <v>4.6537731154413402E-4</v>
      </c>
      <c r="M280">
        <v>4.7924995422363302E-2</v>
      </c>
      <c r="N280">
        <v>0</v>
      </c>
      <c r="O280">
        <v>35.513999999998802</v>
      </c>
      <c r="P280">
        <v>13.4610000000007</v>
      </c>
      <c r="Q280">
        <f t="shared" si="7"/>
        <v>48.974999999999504</v>
      </c>
    </row>
    <row r="281" spans="2:17" x14ac:dyDescent="0.25">
      <c r="B281">
        <v>208</v>
      </c>
      <c r="C281">
        <v>21.5</v>
      </c>
      <c r="D281">
        <v>192.12</v>
      </c>
      <c r="E281">
        <v>43.235714242397002</v>
      </c>
      <c r="F281">
        <v>43.235714242396902</v>
      </c>
      <c r="G281">
        <v>43.2598610193048</v>
      </c>
      <c r="H281">
        <v>50.625234228607098</v>
      </c>
      <c r="I281">
        <v>20.871680000000001</v>
      </c>
      <c r="J281">
        <v>180.58099999999999</v>
      </c>
      <c r="K281" s="89">
        <v>5.5849145390478902E-4</v>
      </c>
      <c r="L281" s="89">
        <v>5.5849145390495403E-4</v>
      </c>
      <c r="M281">
        <v>5.0313949584960903E-2</v>
      </c>
      <c r="N281">
        <v>0</v>
      </c>
      <c r="O281">
        <v>35.4160000000008</v>
      </c>
      <c r="P281">
        <v>12.9129999999993</v>
      </c>
      <c r="Q281">
        <f t="shared" si="7"/>
        <v>48.3290000000001</v>
      </c>
    </row>
    <row r="282" spans="2:17" x14ac:dyDescent="0.25">
      <c r="B282">
        <v>209</v>
      </c>
      <c r="C282">
        <v>21.5</v>
      </c>
      <c r="D282">
        <v>179.58099999999999</v>
      </c>
      <c r="E282">
        <v>39.284656340714598</v>
      </c>
      <c r="F282">
        <v>39.284656340714498</v>
      </c>
      <c r="G282">
        <v>39.284690485705603</v>
      </c>
      <c r="H282">
        <v>46</v>
      </c>
      <c r="I282">
        <v>18.334199999999999</v>
      </c>
      <c r="J282">
        <v>168.017</v>
      </c>
      <c r="K282" s="89">
        <v>8.6916863169293701E-7</v>
      </c>
      <c r="L282" s="89">
        <v>8.6916863187380703E-7</v>
      </c>
      <c r="M282">
        <v>3.1632184982299798E-2</v>
      </c>
      <c r="N282">
        <v>0</v>
      </c>
      <c r="O282">
        <v>36.708999999998703</v>
      </c>
      <c r="P282">
        <v>643.89800000000196</v>
      </c>
      <c r="Q282">
        <f t="shared" si="7"/>
        <v>680.60700000000065</v>
      </c>
    </row>
    <row r="283" spans="2:17" x14ac:dyDescent="0.25">
      <c r="B283">
        <v>210</v>
      </c>
      <c r="C283">
        <v>21.5</v>
      </c>
      <c r="D283">
        <v>167.017</v>
      </c>
      <c r="E283">
        <v>38.279148704933696</v>
      </c>
      <c r="F283">
        <v>38.279148704933696</v>
      </c>
      <c r="G283">
        <v>39.2293558443222</v>
      </c>
      <c r="H283">
        <v>46</v>
      </c>
      <c r="I283">
        <v>17.759129999999999</v>
      </c>
      <c r="J283">
        <v>163.029</v>
      </c>
      <c r="K283" s="89">
        <v>2.4823100082841401E-2</v>
      </c>
      <c r="L283" s="89">
        <v>2.4823100082841401E-2</v>
      </c>
      <c r="M283">
        <v>3.1903028488159201E-2</v>
      </c>
      <c r="N283">
        <v>0</v>
      </c>
      <c r="O283">
        <v>35.614000000000701</v>
      </c>
      <c r="P283">
        <v>94.143000000001194</v>
      </c>
      <c r="Q283">
        <f t="shared" si="7"/>
        <v>129.75700000000188</v>
      </c>
    </row>
    <row r="284" spans="2:17" x14ac:dyDescent="0.25">
      <c r="B284">
        <v>211</v>
      </c>
      <c r="C284">
        <v>21.5</v>
      </c>
      <c r="D284">
        <v>162.029</v>
      </c>
      <c r="E284">
        <v>38.249290895375999</v>
      </c>
      <c r="F284">
        <v>38.249290895375999</v>
      </c>
      <c r="G284">
        <v>38.269630045842803</v>
      </c>
      <c r="H284">
        <v>46</v>
      </c>
      <c r="I284">
        <v>20.446770000000001</v>
      </c>
      <c r="J284">
        <v>150</v>
      </c>
      <c r="K284" s="89">
        <v>5.3175235385096505E-4</v>
      </c>
      <c r="L284" s="89">
        <v>5.3175235385115099E-4</v>
      </c>
      <c r="M284">
        <v>3.15930843353271E-2</v>
      </c>
      <c r="N284">
        <v>0</v>
      </c>
      <c r="O284">
        <v>33.364000000000303</v>
      </c>
      <c r="P284">
        <v>191.60999999999899</v>
      </c>
      <c r="Q284">
        <f t="shared" si="7"/>
        <v>224.97399999999931</v>
      </c>
    </row>
    <row r="285" spans="2:17" x14ac:dyDescent="0.25">
      <c r="B285">
        <v>212</v>
      </c>
      <c r="C285">
        <v>21.5</v>
      </c>
      <c r="D285">
        <v>149</v>
      </c>
      <c r="E285">
        <v>34.277216143592902</v>
      </c>
      <c r="F285">
        <v>34.277216143593002</v>
      </c>
      <c r="G285">
        <v>34.278935639144699</v>
      </c>
      <c r="H285">
        <v>46</v>
      </c>
      <c r="I285">
        <v>18.648289999999999</v>
      </c>
      <c r="J285">
        <v>140</v>
      </c>
      <c r="K285" s="89">
        <v>5.0164387462024998E-5</v>
      </c>
      <c r="L285" s="89">
        <v>5.0164387461817699E-5</v>
      </c>
      <c r="M285">
        <v>3.1485080718994099E-2</v>
      </c>
      <c r="N285">
        <v>0</v>
      </c>
      <c r="O285">
        <v>32.156000000002003</v>
      </c>
      <c r="P285">
        <v>580.14200000000096</v>
      </c>
      <c r="Q285">
        <f t="shared" si="7"/>
        <v>612.29800000000296</v>
      </c>
    </row>
    <row r="286" spans="2:17" x14ac:dyDescent="0.25">
      <c r="B286">
        <v>213</v>
      </c>
      <c r="C286">
        <v>21.5</v>
      </c>
      <c r="D286">
        <v>139</v>
      </c>
      <c r="E286">
        <v>34.2340554659528</v>
      </c>
      <c r="F286">
        <v>34.2340554659528</v>
      </c>
      <c r="G286">
        <v>34.236994349004497</v>
      </c>
      <c r="H286">
        <v>46</v>
      </c>
      <c r="I286">
        <v>20.442900000000002</v>
      </c>
      <c r="J286">
        <v>134</v>
      </c>
      <c r="K286" s="89">
        <v>8.5846769005229698E-5</v>
      </c>
      <c r="L286" s="89">
        <v>8.5846769005229698E-5</v>
      </c>
      <c r="M286">
        <v>3.1445026397705099E-2</v>
      </c>
      <c r="N286">
        <v>0</v>
      </c>
      <c r="O286">
        <v>32.514999999998999</v>
      </c>
      <c r="P286">
        <v>79.664000000002005</v>
      </c>
      <c r="Q286">
        <f t="shared" si="7"/>
        <v>112.179000000001</v>
      </c>
    </row>
    <row r="287" spans="2:17" x14ac:dyDescent="0.25">
      <c r="B287">
        <v>214</v>
      </c>
      <c r="C287">
        <v>21.5</v>
      </c>
      <c r="D287">
        <v>133</v>
      </c>
      <c r="E287">
        <v>33.261636837209302</v>
      </c>
      <c r="F287">
        <v>33.261636837209302</v>
      </c>
      <c r="G287">
        <v>33.271031255814002</v>
      </c>
      <c r="H287">
        <v>46</v>
      </c>
      <c r="I287">
        <v>18.18702</v>
      </c>
      <c r="J287">
        <v>133</v>
      </c>
      <c r="K287" s="89">
        <v>2.8244005701330002E-4</v>
      </c>
      <c r="L287" s="89">
        <v>2.8244005701330002E-4</v>
      </c>
      <c r="M287">
        <v>3.1488180160522503E-2</v>
      </c>
      <c r="N287">
        <v>0</v>
      </c>
      <c r="O287">
        <v>31.580999999999701</v>
      </c>
      <c r="P287">
        <v>70.761999999999304</v>
      </c>
      <c r="Q287">
        <f t="shared" si="7"/>
        <v>102.34299999999901</v>
      </c>
    </row>
    <row r="288" spans="2:17" x14ac:dyDescent="0.25">
      <c r="B288">
        <v>215</v>
      </c>
      <c r="C288">
        <v>21.5</v>
      </c>
      <c r="D288">
        <v>132</v>
      </c>
      <c r="E288">
        <v>33.2360984552502</v>
      </c>
      <c r="F288">
        <v>33.2360984552502</v>
      </c>
      <c r="G288">
        <v>33.239481725158598</v>
      </c>
      <c r="H288">
        <v>46</v>
      </c>
      <c r="I288">
        <v>20.34853</v>
      </c>
      <c r="J288">
        <v>127.157</v>
      </c>
      <c r="K288" s="89">
        <v>1.01795038095053E-4</v>
      </c>
      <c r="L288" s="89">
        <v>1.01795038095053E-4</v>
      </c>
      <c r="M288">
        <v>3.1633853912353502E-2</v>
      </c>
      <c r="N288">
        <v>0</v>
      </c>
      <c r="O288">
        <v>30.626999999999999</v>
      </c>
      <c r="P288">
        <v>78.699999999999804</v>
      </c>
      <c r="Q288">
        <f t="shared" si="7"/>
        <v>109.3269999999998</v>
      </c>
    </row>
    <row r="289" spans="2:17" x14ac:dyDescent="0.25">
      <c r="B289">
        <v>216</v>
      </c>
      <c r="C289">
        <v>21.5</v>
      </c>
      <c r="D289">
        <v>126.157</v>
      </c>
      <c r="E289">
        <v>32.251184579177902</v>
      </c>
      <c r="F289">
        <v>32.251184579177902</v>
      </c>
      <c r="G289">
        <v>33.221797699409997</v>
      </c>
      <c r="H289">
        <v>46</v>
      </c>
      <c r="I289">
        <v>18.769449999999999</v>
      </c>
      <c r="J289">
        <v>126.036</v>
      </c>
      <c r="K289" s="89">
        <v>3.0095425420706E-2</v>
      </c>
      <c r="L289" s="89">
        <v>3.0095425420706E-2</v>
      </c>
      <c r="M289">
        <v>3.1782150268554701E-2</v>
      </c>
      <c r="N289">
        <v>0</v>
      </c>
      <c r="O289">
        <v>29.5569999999998</v>
      </c>
      <c r="P289">
        <v>21.069999999998799</v>
      </c>
      <c r="Q289">
        <f t="shared" si="7"/>
        <v>50.626999999998603</v>
      </c>
    </row>
    <row r="290" spans="2:17" x14ac:dyDescent="0.25">
      <c r="B290">
        <v>217</v>
      </c>
      <c r="C290">
        <v>21.5</v>
      </c>
      <c r="D290">
        <v>125.036</v>
      </c>
      <c r="E290">
        <v>30.2439010539908</v>
      </c>
      <c r="F290">
        <v>30.2439010539908</v>
      </c>
      <c r="G290">
        <v>30.2556878268927</v>
      </c>
      <c r="H290">
        <v>46</v>
      </c>
      <c r="I290">
        <v>19.66236</v>
      </c>
      <c r="J290">
        <v>122</v>
      </c>
      <c r="K290" s="89">
        <v>3.8972396057086999E-4</v>
      </c>
      <c r="L290" s="89">
        <v>3.8972396057086999E-4</v>
      </c>
      <c r="M290">
        <v>3.00850868225098E-2</v>
      </c>
      <c r="N290">
        <v>0</v>
      </c>
      <c r="O290">
        <v>29.4409999999984</v>
      </c>
      <c r="P290">
        <v>129.87699999999899</v>
      </c>
      <c r="Q290">
        <f t="shared" si="7"/>
        <v>159.3179999999974</v>
      </c>
    </row>
    <row r="291" spans="2:17" x14ac:dyDescent="0.25">
      <c r="B291">
        <v>218</v>
      </c>
      <c r="C291">
        <v>21.5</v>
      </c>
      <c r="D291">
        <v>121</v>
      </c>
      <c r="E291">
        <v>29.3322773953488</v>
      </c>
      <c r="F291">
        <v>29.3322773953488</v>
      </c>
      <c r="G291">
        <v>30.210927627907001</v>
      </c>
      <c r="H291">
        <v>46</v>
      </c>
      <c r="I291">
        <v>14.390090000000001</v>
      </c>
      <c r="J291">
        <v>121</v>
      </c>
      <c r="K291" s="89">
        <v>2.9955063519802299E-2</v>
      </c>
      <c r="L291" s="89">
        <v>2.9955063519802299E-2</v>
      </c>
      <c r="M291">
        <v>3.1742095947265597E-2</v>
      </c>
      <c r="N291">
        <v>0</v>
      </c>
      <c r="O291">
        <v>28.608000000000199</v>
      </c>
      <c r="P291">
        <v>75.634999999999295</v>
      </c>
      <c r="Q291">
        <f t="shared" si="7"/>
        <v>104.2429999999995</v>
      </c>
    </row>
    <row r="292" spans="2:17" x14ac:dyDescent="0.25">
      <c r="B292">
        <v>219</v>
      </c>
      <c r="C292">
        <v>21.5</v>
      </c>
      <c r="D292">
        <v>120</v>
      </c>
      <c r="E292">
        <v>29.281103255813999</v>
      </c>
      <c r="F292">
        <v>29.281103255813999</v>
      </c>
      <c r="G292">
        <v>29.281103255813999</v>
      </c>
      <c r="H292">
        <v>46</v>
      </c>
      <c r="I292">
        <v>17.6782</v>
      </c>
      <c r="J292">
        <v>117</v>
      </c>
      <c r="K292" s="89">
        <v>0</v>
      </c>
      <c r="L292" s="89">
        <v>0</v>
      </c>
      <c r="M292">
        <v>3.8239002227783203E-2</v>
      </c>
      <c r="N292">
        <v>0</v>
      </c>
      <c r="O292">
        <v>28.975000000001302</v>
      </c>
      <c r="P292">
        <v>97.665000000000006</v>
      </c>
      <c r="Q292">
        <f t="shared" si="7"/>
        <v>126.64000000000131</v>
      </c>
    </row>
    <row r="293" spans="2:17" x14ac:dyDescent="0.25">
      <c r="B293">
        <v>220</v>
      </c>
      <c r="C293">
        <v>21.5</v>
      </c>
      <c r="D293">
        <v>116</v>
      </c>
      <c r="E293">
        <v>29.254112372093001</v>
      </c>
      <c r="F293">
        <v>29.254112372093001</v>
      </c>
      <c r="G293">
        <v>29.254112930232601</v>
      </c>
      <c r="H293">
        <v>46</v>
      </c>
      <c r="I293">
        <v>18.591460000000001</v>
      </c>
      <c r="J293">
        <v>116</v>
      </c>
      <c r="K293" s="89">
        <v>1.9079011036616601E-8</v>
      </c>
      <c r="L293" s="89">
        <v>1.9079011158059801E-8</v>
      </c>
      <c r="M293">
        <v>4.3229103088378899E-2</v>
      </c>
      <c r="N293">
        <v>0</v>
      </c>
      <c r="O293">
        <v>28.106999999999498</v>
      </c>
      <c r="P293">
        <v>63.598000000002202</v>
      </c>
      <c r="Q293">
        <f t="shared" si="7"/>
        <v>91.705000000001704</v>
      </c>
    </row>
    <row r="294" spans="2:17" x14ac:dyDescent="0.25">
      <c r="B294">
        <v>221</v>
      </c>
      <c r="C294">
        <v>21.5</v>
      </c>
      <c r="D294">
        <v>115</v>
      </c>
      <c r="E294">
        <v>29.232934463094001</v>
      </c>
      <c r="F294">
        <v>29.232934463094001</v>
      </c>
      <c r="G294">
        <v>29.233773694640998</v>
      </c>
      <c r="H294">
        <v>46</v>
      </c>
      <c r="I294">
        <v>20.428989999999999</v>
      </c>
      <c r="J294">
        <v>111.26</v>
      </c>
      <c r="K294" s="89">
        <v>2.8708426383772199E-5</v>
      </c>
      <c r="L294" s="89">
        <v>2.8708426383650701E-5</v>
      </c>
      <c r="M294">
        <v>4.36749458312988E-2</v>
      </c>
      <c r="N294">
        <v>0</v>
      </c>
      <c r="O294">
        <v>31.217999999999801</v>
      </c>
      <c r="P294">
        <v>68.488000000000696</v>
      </c>
      <c r="Q294">
        <f t="shared" si="7"/>
        <v>99.7060000000005</v>
      </c>
    </row>
    <row r="295" spans="2:17" x14ac:dyDescent="0.25">
      <c r="B295">
        <v>222</v>
      </c>
      <c r="C295">
        <v>21.5</v>
      </c>
      <c r="D295">
        <v>110.26</v>
      </c>
      <c r="E295">
        <v>28.275816365073702</v>
      </c>
      <c r="F295">
        <v>28.275816365073702</v>
      </c>
      <c r="G295">
        <v>29.207857457662399</v>
      </c>
      <c r="H295">
        <v>46</v>
      </c>
      <c r="I295">
        <v>17.590029999999999</v>
      </c>
      <c r="J295">
        <v>109.413</v>
      </c>
      <c r="K295" s="89">
        <v>3.2962482163380602E-2</v>
      </c>
      <c r="L295" s="89">
        <v>3.2962482163380602E-2</v>
      </c>
      <c r="M295">
        <v>3.93118858337402E-2</v>
      </c>
      <c r="N295">
        <v>0</v>
      </c>
      <c r="O295">
        <v>27.325000000000699</v>
      </c>
      <c r="P295">
        <v>26.1519999999982</v>
      </c>
      <c r="Q295">
        <f t="shared" si="7"/>
        <v>53.476999999998895</v>
      </c>
    </row>
    <row r="296" spans="2:17" x14ac:dyDescent="0.25">
      <c r="B296">
        <v>223</v>
      </c>
      <c r="C296">
        <v>21.5</v>
      </c>
      <c r="D296">
        <v>108.413</v>
      </c>
      <c r="E296">
        <v>28.22100511339</v>
      </c>
      <c r="F296">
        <v>28.22100511339</v>
      </c>
      <c r="G296">
        <v>28.227799850563901</v>
      </c>
      <c r="H296">
        <v>46</v>
      </c>
      <c r="I296">
        <v>21.066269999999999</v>
      </c>
      <c r="J296">
        <v>104.907</v>
      </c>
      <c r="K296" s="89">
        <v>2.40768787170392E-4</v>
      </c>
      <c r="L296" s="89">
        <v>2.4076878717026599E-4</v>
      </c>
      <c r="M296">
        <v>3.9572000503539997E-2</v>
      </c>
      <c r="N296">
        <v>0</v>
      </c>
      <c r="O296">
        <v>27.0649999999982</v>
      </c>
      <c r="P296">
        <v>35.490000000001103</v>
      </c>
      <c r="Q296">
        <f t="shared" si="7"/>
        <v>62.554999999999303</v>
      </c>
    </row>
    <row r="297" spans="2:17" x14ac:dyDescent="0.25">
      <c r="B297">
        <v>224</v>
      </c>
      <c r="C297">
        <v>21.5</v>
      </c>
      <c r="D297">
        <v>103.907</v>
      </c>
      <c r="E297">
        <v>27.238779583820101</v>
      </c>
      <c r="F297">
        <v>27.2387795838202</v>
      </c>
      <c r="G297">
        <v>28.211319118703901</v>
      </c>
      <c r="H297">
        <v>46</v>
      </c>
      <c r="I297">
        <v>19.603269999999998</v>
      </c>
      <c r="J297">
        <v>103</v>
      </c>
      <c r="K297" s="89">
        <v>3.5704225730488003E-2</v>
      </c>
      <c r="L297" s="89">
        <v>3.5704225730487898E-2</v>
      </c>
      <c r="M297">
        <v>4.3038845062255901E-2</v>
      </c>
      <c r="N297">
        <v>0</v>
      </c>
      <c r="O297">
        <v>26.675999999999</v>
      </c>
      <c r="P297">
        <v>16.0959999999986</v>
      </c>
      <c r="Q297">
        <f t="shared" si="7"/>
        <v>42.771999999997604</v>
      </c>
    </row>
    <row r="298" spans="2:17" x14ac:dyDescent="0.25">
      <c r="B298">
        <v>225</v>
      </c>
      <c r="C298">
        <v>21.5</v>
      </c>
      <c r="D298">
        <v>102</v>
      </c>
      <c r="E298">
        <v>25.366670325581399</v>
      </c>
      <c r="F298">
        <v>25.366670325581399</v>
      </c>
      <c r="G298">
        <v>25.366670325581399</v>
      </c>
      <c r="H298">
        <v>46</v>
      </c>
      <c r="I298">
        <v>12.54147</v>
      </c>
      <c r="J298">
        <v>102</v>
      </c>
      <c r="K298" s="89">
        <v>0</v>
      </c>
      <c r="L298" s="89">
        <v>0</v>
      </c>
      <c r="M298">
        <v>4.4201850891113302E-2</v>
      </c>
      <c r="N298">
        <v>0</v>
      </c>
      <c r="O298">
        <v>26.288999999996999</v>
      </c>
      <c r="P298">
        <v>68.454999999998606</v>
      </c>
      <c r="Q298">
        <f t="shared" si="7"/>
        <v>94.743999999995609</v>
      </c>
    </row>
    <row r="299" spans="2:17" x14ac:dyDescent="0.25">
      <c r="B299">
        <v>226</v>
      </c>
      <c r="C299">
        <v>21.5</v>
      </c>
      <c r="D299">
        <v>101</v>
      </c>
      <c r="E299">
        <v>25.3444893262722</v>
      </c>
      <c r="F299">
        <v>25.3444893262722</v>
      </c>
      <c r="G299">
        <v>25.3444893262722</v>
      </c>
      <c r="H299">
        <v>46</v>
      </c>
      <c r="I299">
        <v>13.946569999999999</v>
      </c>
      <c r="J299">
        <v>100</v>
      </c>
      <c r="K299" s="89">
        <v>0</v>
      </c>
      <c r="L299" s="89">
        <v>0</v>
      </c>
      <c r="M299">
        <v>4.3799877166747998E-2</v>
      </c>
      <c r="N299">
        <v>0</v>
      </c>
      <c r="O299">
        <v>25.982999999999699</v>
      </c>
      <c r="P299">
        <v>64.494999999999905</v>
      </c>
      <c r="Q299">
        <f t="shared" si="7"/>
        <v>90.477999999999611</v>
      </c>
    </row>
    <row r="300" spans="2:17" x14ac:dyDescent="0.25">
      <c r="B300">
        <v>227</v>
      </c>
      <c r="C300">
        <v>21.5</v>
      </c>
      <c r="D300">
        <v>99</v>
      </c>
      <c r="E300">
        <v>25.2221245947851</v>
      </c>
      <c r="F300">
        <v>25.2221245947851</v>
      </c>
      <c r="G300">
        <v>25.2310171482264</v>
      </c>
      <c r="H300">
        <v>46</v>
      </c>
      <c r="I300">
        <v>20.417000000000002</v>
      </c>
      <c r="J300">
        <v>98.510999999999996</v>
      </c>
      <c r="K300" s="89">
        <v>3.5256956280466599E-4</v>
      </c>
      <c r="L300" s="89">
        <v>3.52569562804807E-4</v>
      </c>
      <c r="M300">
        <v>5.2865982055664097E-2</v>
      </c>
      <c r="N300">
        <v>0</v>
      </c>
      <c r="O300">
        <v>28.504000000000399</v>
      </c>
      <c r="P300">
        <v>70.557000000002503</v>
      </c>
      <c r="Q300">
        <f t="shared" si="7"/>
        <v>99.061000000002906</v>
      </c>
    </row>
    <row r="301" spans="2:17" x14ac:dyDescent="0.25">
      <c r="B301">
        <v>228</v>
      </c>
      <c r="C301">
        <v>21.5</v>
      </c>
      <c r="D301">
        <v>97.510999999999996</v>
      </c>
      <c r="E301">
        <v>24.3352835678856</v>
      </c>
      <c r="F301">
        <v>24.3352835678856</v>
      </c>
      <c r="G301">
        <v>25.213932452834801</v>
      </c>
      <c r="H301">
        <v>46</v>
      </c>
      <c r="I301">
        <v>14.33324</v>
      </c>
      <c r="J301">
        <v>97.036000000000001</v>
      </c>
      <c r="K301" s="89">
        <v>3.61059645143679E-2</v>
      </c>
      <c r="L301" s="89">
        <v>3.61059645143679E-2</v>
      </c>
      <c r="M301">
        <v>5.1100015640258803E-2</v>
      </c>
      <c r="N301">
        <v>0</v>
      </c>
      <c r="O301">
        <v>25.266000000002801</v>
      </c>
      <c r="P301">
        <v>52.466000000000797</v>
      </c>
      <c r="Q301">
        <f t="shared" si="7"/>
        <v>77.732000000003595</v>
      </c>
    </row>
    <row r="302" spans="2:17" x14ac:dyDescent="0.25">
      <c r="B302">
        <v>229</v>
      </c>
      <c r="C302">
        <v>21.5</v>
      </c>
      <c r="D302">
        <v>96.036000000000001</v>
      </c>
      <c r="E302">
        <v>24.297171339119899</v>
      </c>
      <c r="F302">
        <v>24.297171339119899</v>
      </c>
      <c r="G302">
        <v>24.297171339119899</v>
      </c>
      <c r="H302">
        <v>46</v>
      </c>
      <c r="I302">
        <v>16.2851</v>
      </c>
      <c r="J302">
        <v>96</v>
      </c>
      <c r="K302" s="89">
        <v>-1.46219229770192E-16</v>
      </c>
      <c r="L302" s="89">
        <v>0</v>
      </c>
      <c r="M302">
        <v>5.5938005447387702E-2</v>
      </c>
      <c r="N302">
        <v>0</v>
      </c>
      <c r="O302">
        <v>25.2520000000004</v>
      </c>
      <c r="P302">
        <v>54.282999999999397</v>
      </c>
      <c r="Q302">
        <f t="shared" si="7"/>
        <v>79.534999999999798</v>
      </c>
    </row>
    <row r="303" spans="2:17" x14ac:dyDescent="0.25">
      <c r="B303">
        <v>230</v>
      </c>
      <c r="C303">
        <v>21.5</v>
      </c>
      <c r="D303">
        <v>95</v>
      </c>
      <c r="E303">
        <v>24.2667715642595</v>
      </c>
      <c r="F303">
        <v>24.2667715642595</v>
      </c>
      <c r="G303">
        <v>24.275507456548301</v>
      </c>
      <c r="H303">
        <v>46</v>
      </c>
      <c r="I303">
        <v>18.363659999999999</v>
      </c>
      <c r="J303">
        <v>93</v>
      </c>
      <c r="K303" s="89">
        <v>3.5999400520670999E-4</v>
      </c>
      <c r="L303" s="89">
        <v>3.5999400520670999E-4</v>
      </c>
      <c r="M303">
        <v>1.9001007080078101E-2</v>
      </c>
      <c r="N303">
        <v>0</v>
      </c>
      <c r="O303">
        <v>25.028999999997701</v>
      </c>
      <c r="P303">
        <v>65.089999999999193</v>
      </c>
      <c r="Q303">
        <f t="shared" si="7"/>
        <v>90.118999999996902</v>
      </c>
    </row>
    <row r="304" spans="2:17" x14ac:dyDescent="0.25">
      <c r="B304">
        <v>231</v>
      </c>
      <c r="C304">
        <v>21.5</v>
      </c>
      <c r="D304">
        <v>92</v>
      </c>
      <c r="E304">
        <v>24.220331664307398</v>
      </c>
      <c r="F304">
        <v>24.220331664307398</v>
      </c>
      <c r="G304">
        <v>24.229642804873901</v>
      </c>
      <c r="H304">
        <v>46</v>
      </c>
      <c r="I304">
        <v>21.108260000000001</v>
      </c>
      <c r="J304">
        <v>89</v>
      </c>
      <c r="K304" s="89">
        <v>3.84434891130239E-4</v>
      </c>
      <c r="L304" s="89">
        <v>3.84434891130239E-4</v>
      </c>
      <c r="M304">
        <v>5.7183027267456103E-2</v>
      </c>
      <c r="N304">
        <v>0</v>
      </c>
      <c r="O304">
        <v>26.676999999999701</v>
      </c>
      <c r="P304">
        <v>20.402000000000001</v>
      </c>
      <c r="Q304">
        <f t="shared" si="7"/>
        <v>47.078999999999702</v>
      </c>
    </row>
    <row r="305" spans="2:17" x14ac:dyDescent="0.25">
      <c r="B305">
        <v>232</v>
      </c>
      <c r="C305">
        <v>21.5</v>
      </c>
      <c r="D305">
        <v>88</v>
      </c>
      <c r="E305">
        <v>24.2114472938689</v>
      </c>
      <c r="F305">
        <v>24.2114472938689</v>
      </c>
      <c r="G305">
        <v>24.212444989429201</v>
      </c>
      <c r="H305">
        <v>46</v>
      </c>
      <c r="I305">
        <v>21.072099999999999</v>
      </c>
      <c r="J305">
        <v>87.233000000000004</v>
      </c>
      <c r="K305" s="89">
        <v>4.1207596891875499E-5</v>
      </c>
      <c r="L305" s="89">
        <v>4.1207596891875499E-5</v>
      </c>
      <c r="M305">
        <v>5.8004856109619099E-2</v>
      </c>
      <c r="N305">
        <v>0</v>
      </c>
      <c r="O305">
        <v>23.772000000000801</v>
      </c>
      <c r="P305">
        <v>13.4559999999979</v>
      </c>
      <c r="Q305">
        <f t="shared" si="7"/>
        <v>37.227999999998701</v>
      </c>
    </row>
    <row r="306" spans="2:17" x14ac:dyDescent="0.25">
      <c r="B306">
        <v>233</v>
      </c>
      <c r="C306">
        <v>21.5</v>
      </c>
      <c r="D306">
        <v>86.233000000000004</v>
      </c>
      <c r="E306">
        <v>23.227836662841302</v>
      </c>
      <c r="F306">
        <v>23.227836662841302</v>
      </c>
      <c r="G306">
        <v>23.260344729323499</v>
      </c>
      <c r="H306">
        <v>46</v>
      </c>
      <c r="I306">
        <v>21.059170000000002</v>
      </c>
      <c r="J306">
        <v>82</v>
      </c>
      <c r="K306" s="89">
        <v>1.3995305268454301E-3</v>
      </c>
      <c r="L306" s="89">
        <v>1.39953052684528E-3</v>
      </c>
      <c r="M306">
        <v>5.7307004928588902E-2</v>
      </c>
      <c r="N306">
        <v>0</v>
      </c>
      <c r="O306">
        <v>23.447000000000099</v>
      </c>
      <c r="P306">
        <v>18.784999999997599</v>
      </c>
      <c r="Q306">
        <f t="shared" si="7"/>
        <v>42.231999999997697</v>
      </c>
    </row>
    <row r="307" spans="2:17" x14ac:dyDescent="0.25">
      <c r="B307">
        <v>234</v>
      </c>
      <c r="C307">
        <v>21.5</v>
      </c>
      <c r="D307">
        <v>81</v>
      </c>
      <c r="E307">
        <v>20.382383915015801</v>
      </c>
      <c r="F307">
        <v>20.382383915015801</v>
      </c>
      <c r="G307">
        <v>20.382393791559</v>
      </c>
      <c r="H307">
        <v>46</v>
      </c>
      <c r="I307">
        <v>12.49263</v>
      </c>
      <c r="J307">
        <v>78.001999999999995</v>
      </c>
      <c r="K307" s="89">
        <v>4.8456271116869501E-7</v>
      </c>
      <c r="L307" s="89">
        <v>4.8456271116869501E-7</v>
      </c>
      <c r="M307">
        <v>5.1714897155761698E-2</v>
      </c>
      <c r="N307">
        <v>0</v>
      </c>
      <c r="O307">
        <v>24.736000000000299</v>
      </c>
      <c r="P307">
        <v>48.176999999999197</v>
      </c>
      <c r="Q307">
        <f t="shared" si="7"/>
        <v>72.912999999999499</v>
      </c>
    </row>
    <row r="308" spans="2:17" x14ac:dyDescent="0.25">
      <c r="B308">
        <v>235</v>
      </c>
      <c r="C308">
        <v>21.5</v>
      </c>
      <c r="D308">
        <v>77.001999999999995</v>
      </c>
      <c r="E308">
        <v>20.346642641004198</v>
      </c>
      <c r="F308">
        <v>20.346642641004198</v>
      </c>
      <c r="G308">
        <v>20.346642641004198</v>
      </c>
      <c r="H308">
        <v>46</v>
      </c>
      <c r="I308">
        <v>13.897729999999999</v>
      </c>
      <c r="J308">
        <v>76</v>
      </c>
      <c r="K308" s="89">
        <v>0</v>
      </c>
      <c r="L308" s="89">
        <v>0</v>
      </c>
      <c r="M308">
        <v>4.6307086944580099E-2</v>
      </c>
      <c r="N308">
        <v>0</v>
      </c>
      <c r="O308">
        <v>22.520000000000401</v>
      </c>
      <c r="P308">
        <v>17.257000000000499</v>
      </c>
      <c r="Q308">
        <f t="shared" si="7"/>
        <v>39.777000000000896</v>
      </c>
    </row>
    <row r="309" spans="2:17" x14ac:dyDescent="0.25">
      <c r="B309">
        <v>236</v>
      </c>
      <c r="C309">
        <v>21.5</v>
      </c>
      <c r="D309">
        <v>75</v>
      </c>
      <c r="E309">
        <v>19.339654077519398</v>
      </c>
      <c r="F309">
        <v>19.339654077519398</v>
      </c>
      <c r="G309">
        <v>19.339654077519398</v>
      </c>
      <c r="H309">
        <v>46</v>
      </c>
      <c r="I309">
        <v>14.28026</v>
      </c>
      <c r="J309">
        <v>74</v>
      </c>
      <c r="K309" s="89">
        <v>0</v>
      </c>
      <c r="L309" s="89">
        <v>0</v>
      </c>
      <c r="M309">
        <v>4.7922134399414097E-2</v>
      </c>
      <c r="N309">
        <v>0</v>
      </c>
      <c r="O309">
        <v>21.7650000000021</v>
      </c>
      <c r="P309">
        <v>16.8140000000021</v>
      </c>
      <c r="Q309">
        <f t="shared" si="7"/>
        <v>38.5790000000042</v>
      </c>
    </row>
    <row r="310" spans="2:17" x14ac:dyDescent="0.25">
      <c r="B310">
        <v>237</v>
      </c>
      <c r="C310">
        <v>21.5</v>
      </c>
      <c r="D310">
        <v>73</v>
      </c>
      <c r="E310">
        <v>19.303409498566399</v>
      </c>
      <c r="F310">
        <v>19.303409498566399</v>
      </c>
      <c r="G310">
        <v>19.303409498566399</v>
      </c>
      <c r="H310">
        <v>46</v>
      </c>
      <c r="I310">
        <v>16.236260000000001</v>
      </c>
      <c r="J310">
        <v>72</v>
      </c>
      <c r="K310" s="89">
        <v>0</v>
      </c>
      <c r="L310" s="89">
        <v>0</v>
      </c>
      <c r="M310">
        <v>4.4816970825195299E-2</v>
      </c>
      <c r="N310">
        <v>0</v>
      </c>
      <c r="O310">
        <v>21.415000000000401</v>
      </c>
      <c r="P310">
        <v>19.192999999998801</v>
      </c>
      <c r="Q310">
        <f t="shared" si="7"/>
        <v>40.607999999999201</v>
      </c>
    </row>
    <row r="311" spans="2:17" x14ac:dyDescent="0.25">
      <c r="B311">
        <v>238</v>
      </c>
      <c r="C311">
        <v>21.5</v>
      </c>
      <c r="D311">
        <v>71</v>
      </c>
      <c r="E311">
        <v>19.262144697019298</v>
      </c>
      <c r="F311">
        <v>19.262144697019298</v>
      </c>
      <c r="G311">
        <v>19.264969616770401</v>
      </c>
      <c r="H311">
        <v>46</v>
      </c>
      <c r="I311">
        <v>18.3078</v>
      </c>
      <c r="J311">
        <v>70.510999999999996</v>
      </c>
      <c r="K311" s="89">
        <v>1.46656553332653E-4</v>
      </c>
      <c r="L311" s="89">
        <v>1.4665655333283799E-4</v>
      </c>
      <c r="M311">
        <v>4.0436983108520501E-2</v>
      </c>
      <c r="N311">
        <v>0</v>
      </c>
      <c r="O311">
        <v>21.979000000003001</v>
      </c>
      <c r="P311">
        <v>14.5419999999976</v>
      </c>
      <c r="Q311">
        <f t="shared" si="7"/>
        <v>36.521000000000598</v>
      </c>
    </row>
    <row r="312" spans="2:17" x14ac:dyDescent="0.25">
      <c r="B312">
        <v>239</v>
      </c>
      <c r="C312">
        <v>21.5</v>
      </c>
      <c r="D312">
        <v>69.510999999999996</v>
      </c>
      <c r="E312">
        <v>19.228477484861902</v>
      </c>
      <c r="F312">
        <v>19.228477484861902</v>
      </c>
      <c r="G312">
        <v>19.228477484861902</v>
      </c>
      <c r="H312">
        <v>46</v>
      </c>
      <c r="I312">
        <v>21.055299999999999</v>
      </c>
      <c r="J312">
        <v>66</v>
      </c>
      <c r="K312" s="89">
        <v>0</v>
      </c>
      <c r="L312" s="89">
        <v>0</v>
      </c>
      <c r="M312">
        <v>3.7235975265502902E-2</v>
      </c>
      <c r="N312">
        <v>0</v>
      </c>
      <c r="O312">
        <v>20.9229999999989</v>
      </c>
      <c r="P312">
        <v>13.6240000000021</v>
      </c>
      <c r="Q312">
        <f t="shared" si="7"/>
        <v>34.547000000000999</v>
      </c>
    </row>
    <row r="313" spans="2:17" x14ac:dyDescent="0.25">
      <c r="B313">
        <v>240</v>
      </c>
      <c r="C313">
        <v>21.5</v>
      </c>
      <c r="D313">
        <v>65</v>
      </c>
      <c r="E313">
        <v>18.298843348837199</v>
      </c>
      <c r="F313">
        <v>18.298843348837199</v>
      </c>
      <c r="G313">
        <v>18.298843348837199</v>
      </c>
      <c r="H313">
        <v>46</v>
      </c>
      <c r="I313">
        <v>16.187169999999998</v>
      </c>
      <c r="J313">
        <v>65</v>
      </c>
      <c r="K313" s="89">
        <v>0</v>
      </c>
      <c r="L313" s="89">
        <v>0</v>
      </c>
      <c r="M313">
        <v>3.7654161453247098E-2</v>
      </c>
      <c r="N313">
        <v>0</v>
      </c>
      <c r="O313">
        <v>19.773999999997599</v>
      </c>
      <c r="P313">
        <v>12.6210000000005</v>
      </c>
      <c r="Q313">
        <f t="shared" si="7"/>
        <v>32.394999999998099</v>
      </c>
    </row>
    <row r="314" spans="2:17" x14ac:dyDescent="0.25">
      <c r="B314">
        <v>241</v>
      </c>
      <c r="C314">
        <v>21.5</v>
      </c>
      <c r="D314">
        <v>64</v>
      </c>
      <c r="E314">
        <v>16.3812416744186</v>
      </c>
      <c r="F314">
        <v>16.3812416744186</v>
      </c>
      <c r="G314">
        <v>16.3812416744186</v>
      </c>
      <c r="H314">
        <v>46</v>
      </c>
      <c r="I314">
        <v>11.75826</v>
      </c>
      <c r="J314">
        <v>64</v>
      </c>
      <c r="K314" s="89">
        <v>0</v>
      </c>
      <c r="L314" s="89">
        <v>0</v>
      </c>
      <c r="M314">
        <v>1.43580436706543E-2</v>
      </c>
      <c r="N314">
        <v>0</v>
      </c>
      <c r="O314">
        <v>19.715999999999902</v>
      </c>
      <c r="P314">
        <v>18.4829999999988</v>
      </c>
      <c r="Q314">
        <f t="shared" si="7"/>
        <v>38.198999999998705</v>
      </c>
    </row>
    <row r="315" spans="2:17" x14ac:dyDescent="0.25">
      <c r="B315">
        <v>242</v>
      </c>
      <c r="C315">
        <v>21.5</v>
      </c>
      <c r="D315">
        <v>63</v>
      </c>
      <c r="E315">
        <v>16.374000183093401</v>
      </c>
      <c r="F315">
        <v>16.374000183093401</v>
      </c>
      <c r="G315">
        <v>16.374000183093401</v>
      </c>
      <c r="H315">
        <v>46</v>
      </c>
      <c r="I315">
        <v>12.488759999999999</v>
      </c>
      <c r="J315">
        <v>62</v>
      </c>
      <c r="K315" s="89">
        <v>0</v>
      </c>
      <c r="L315" s="89">
        <v>0</v>
      </c>
      <c r="M315">
        <v>4.14559841156006E-2</v>
      </c>
      <c r="N315">
        <v>0</v>
      </c>
      <c r="O315">
        <v>19.211000000003001</v>
      </c>
      <c r="P315">
        <v>15.6779999999981</v>
      </c>
      <c r="Q315">
        <f t="shared" si="7"/>
        <v>34.889000000001104</v>
      </c>
    </row>
    <row r="316" spans="2:17" x14ac:dyDescent="0.25">
      <c r="B316">
        <v>243</v>
      </c>
      <c r="C316">
        <v>21.5</v>
      </c>
      <c r="D316">
        <v>61</v>
      </c>
      <c r="E316">
        <v>16.348066958444502</v>
      </c>
      <c r="F316">
        <v>16.348066958444502</v>
      </c>
      <c r="G316">
        <v>16.348066958444502</v>
      </c>
      <c r="H316">
        <v>46</v>
      </c>
      <c r="I316">
        <v>13.89386</v>
      </c>
      <c r="J316">
        <v>60</v>
      </c>
      <c r="K316" s="89">
        <v>0</v>
      </c>
      <c r="L316" s="89">
        <v>0</v>
      </c>
      <c r="M316">
        <v>4.6940088272094699E-2</v>
      </c>
      <c r="N316">
        <v>0</v>
      </c>
      <c r="O316">
        <v>18.813999999998</v>
      </c>
      <c r="P316">
        <v>14.608999999998099</v>
      </c>
      <c r="Q316">
        <f t="shared" si="7"/>
        <v>33.422999999996101</v>
      </c>
    </row>
    <row r="317" spans="2:17" x14ac:dyDescent="0.25">
      <c r="B317">
        <v>244</v>
      </c>
      <c r="C317">
        <v>21.5</v>
      </c>
      <c r="D317">
        <v>59</v>
      </c>
      <c r="E317">
        <v>15.395682923137599</v>
      </c>
      <c r="F317">
        <v>15.395682923137599</v>
      </c>
      <c r="G317">
        <v>15.395682923137599</v>
      </c>
      <c r="H317">
        <v>46</v>
      </c>
      <c r="I317">
        <v>12.43967</v>
      </c>
      <c r="J317">
        <v>55</v>
      </c>
      <c r="K317" s="89">
        <v>0</v>
      </c>
      <c r="L317" s="89">
        <v>0</v>
      </c>
      <c r="M317">
        <v>4.60610389709473E-2</v>
      </c>
      <c r="N317">
        <v>0</v>
      </c>
      <c r="O317">
        <v>18.623999999998901</v>
      </c>
      <c r="P317">
        <v>12.3970000000004</v>
      </c>
      <c r="Q317">
        <f t="shared" si="7"/>
        <v>31.020999999999301</v>
      </c>
    </row>
    <row r="318" spans="2:17" x14ac:dyDescent="0.25">
      <c r="B318">
        <v>245</v>
      </c>
      <c r="C318">
        <v>21.5</v>
      </c>
      <c r="D318">
        <v>54</v>
      </c>
      <c r="E318">
        <v>15.349830291128301</v>
      </c>
      <c r="F318">
        <v>15.349830291128301</v>
      </c>
      <c r="G318">
        <v>15.349830291128301</v>
      </c>
      <c r="H318">
        <v>46</v>
      </c>
      <c r="I318">
        <v>13.84477</v>
      </c>
      <c r="J318">
        <v>53</v>
      </c>
      <c r="K318" s="89">
        <v>0</v>
      </c>
      <c r="L318" s="89">
        <v>0</v>
      </c>
      <c r="M318">
        <v>5.2885770797729499E-2</v>
      </c>
      <c r="N318">
        <v>0</v>
      </c>
      <c r="O318">
        <v>17.5519999999992</v>
      </c>
      <c r="P318">
        <v>8.4940000000001401</v>
      </c>
      <c r="Q318">
        <f t="shared" si="7"/>
        <v>26.045999999999339</v>
      </c>
    </row>
    <row r="319" spans="2:17" x14ac:dyDescent="0.25">
      <c r="B319">
        <v>246</v>
      </c>
      <c r="C319">
        <v>21.5</v>
      </c>
      <c r="D319">
        <v>52</v>
      </c>
      <c r="E319">
        <v>14.3219922719141</v>
      </c>
      <c r="F319">
        <v>14.3219922719141</v>
      </c>
      <c r="G319">
        <v>14.3219922719141</v>
      </c>
      <c r="H319">
        <v>46</v>
      </c>
      <c r="I319">
        <v>16.183299999999999</v>
      </c>
      <c r="J319">
        <v>49</v>
      </c>
      <c r="K319" s="89">
        <v>0</v>
      </c>
      <c r="L319" s="89">
        <v>0</v>
      </c>
      <c r="M319">
        <v>5.8047771453857401E-2</v>
      </c>
      <c r="N319">
        <v>0</v>
      </c>
      <c r="O319">
        <v>16.949000000000499</v>
      </c>
      <c r="P319">
        <v>9.7470000000003001</v>
      </c>
      <c r="Q319">
        <f t="shared" si="7"/>
        <v>26.696000000000801</v>
      </c>
    </row>
    <row r="320" spans="2:17" x14ac:dyDescent="0.25">
      <c r="B320">
        <v>247</v>
      </c>
      <c r="C320">
        <v>21</v>
      </c>
      <c r="D320">
        <v>1000</v>
      </c>
      <c r="E320">
        <v>43.532146628571397</v>
      </c>
      <c r="F320">
        <v>43.532146628571397</v>
      </c>
      <c r="G320">
        <v>43.553927428571399</v>
      </c>
      <c r="H320">
        <v>50.927999999999997</v>
      </c>
      <c r="I320">
        <v>20.472300000000001</v>
      </c>
      <c r="J320">
        <v>194.762</v>
      </c>
      <c r="K320" s="89">
        <v>5.0033829449842599E-4</v>
      </c>
      <c r="L320" s="89">
        <v>5.0033829449858895E-4</v>
      </c>
      <c r="M320">
        <v>5.24060726165771E-2</v>
      </c>
      <c r="N320">
        <v>0</v>
      </c>
      <c r="O320">
        <v>39.272000000000403</v>
      </c>
      <c r="P320">
        <v>14.961000000001601</v>
      </c>
      <c r="Q320">
        <f t="shared" si="7"/>
        <v>54.233000000002008</v>
      </c>
    </row>
    <row r="321" spans="2:17" x14ac:dyDescent="0.25">
      <c r="B321">
        <v>248</v>
      </c>
      <c r="C321">
        <v>21</v>
      </c>
      <c r="D321">
        <v>193.762</v>
      </c>
      <c r="E321">
        <v>43.238930492326098</v>
      </c>
      <c r="F321">
        <v>43.238930492326098</v>
      </c>
      <c r="G321">
        <v>43.254337539945197</v>
      </c>
      <c r="H321">
        <v>50.628410111373697</v>
      </c>
      <c r="I321">
        <v>20.447679999999998</v>
      </c>
      <c r="J321">
        <v>180</v>
      </c>
      <c r="K321" s="89">
        <v>3.5632351317718502E-4</v>
      </c>
      <c r="L321" s="89">
        <v>3.5632351317718502E-4</v>
      </c>
      <c r="M321">
        <v>5.7595014572143603E-2</v>
      </c>
      <c r="N321">
        <v>0</v>
      </c>
      <c r="O321">
        <v>34.968999999996903</v>
      </c>
      <c r="P321">
        <v>11.2499999999973</v>
      </c>
      <c r="Q321">
        <f t="shared" si="7"/>
        <v>46.218999999994203</v>
      </c>
    </row>
    <row r="322" spans="2:17" x14ac:dyDescent="0.25">
      <c r="B322">
        <v>249</v>
      </c>
      <c r="C322">
        <v>21</v>
      </c>
      <c r="D322">
        <v>179</v>
      </c>
      <c r="E322">
        <v>39.274805820696997</v>
      </c>
      <c r="F322">
        <v>39.274805820696997</v>
      </c>
      <c r="G322">
        <v>39.275354338919897</v>
      </c>
      <c r="H322">
        <v>46</v>
      </c>
      <c r="I322">
        <v>18.3307</v>
      </c>
      <c r="J322">
        <v>168.27699999999999</v>
      </c>
      <c r="K322" s="89">
        <v>1.3966160022259E-5</v>
      </c>
      <c r="L322" s="89">
        <v>1.3966160022259E-5</v>
      </c>
      <c r="M322">
        <v>3.1072854995727501E-2</v>
      </c>
      <c r="N322">
        <v>0</v>
      </c>
      <c r="O322">
        <v>33.1000000000017</v>
      </c>
      <c r="P322">
        <v>298.14</v>
      </c>
      <c r="Q322">
        <f t="shared" si="7"/>
        <v>331.24000000000171</v>
      </c>
    </row>
    <row r="323" spans="2:17" x14ac:dyDescent="0.25">
      <c r="B323">
        <v>250</v>
      </c>
      <c r="C323">
        <v>21</v>
      </c>
      <c r="D323">
        <v>167.27699999999999</v>
      </c>
      <c r="E323">
        <v>39.210807112329498</v>
      </c>
      <c r="F323">
        <v>39.210807112329498</v>
      </c>
      <c r="G323">
        <v>39.220969437519798</v>
      </c>
      <c r="H323">
        <v>46</v>
      </c>
      <c r="I323">
        <v>20.48686</v>
      </c>
      <c r="J323">
        <v>166.845</v>
      </c>
      <c r="K323" s="89">
        <v>2.59171538121645E-4</v>
      </c>
      <c r="L323" s="89">
        <v>2.59171538121645E-4</v>
      </c>
      <c r="M323">
        <v>3.1109094619751001E-2</v>
      </c>
      <c r="N323">
        <v>0</v>
      </c>
      <c r="O323">
        <v>33.2359999999994</v>
      </c>
      <c r="P323">
        <v>131.931000000002</v>
      </c>
      <c r="Q323">
        <f t="shared" si="7"/>
        <v>165.16700000000139</v>
      </c>
    </row>
    <row r="324" spans="2:17" x14ac:dyDescent="0.25">
      <c r="B324">
        <v>251</v>
      </c>
      <c r="C324">
        <v>21</v>
      </c>
      <c r="D324">
        <v>165.845</v>
      </c>
      <c r="E324">
        <v>39.210586584754303</v>
      </c>
      <c r="F324">
        <v>39.210586584754303</v>
      </c>
      <c r="G324">
        <v>39.217583271528603</v>
      </c>
      <c r="H324">
        <v>46</v>
      </c>
      <c r="I324">
        <v>20.516760000000001</v>
      </c>
      <c r="J324">
        <v>165.27199999999999</v>
      </c>
      <c r="K324" s="89">
        <v>1.7843871728980801E-4</v>
      </c>
      <c r="L324" s="89">
        <v>1.78438717289626E-4</v>
      </c>
      <c r="M324">
        <v>3.1346082687377902E-2</v>
      </c>
      <c r="N324">
        <v>0</v>
      </c>
      <c r="O324">
        <v>33.343999999997301</v>
      </c>
      <c r="P324">
        <v>105.304</v>
      </c>
      <c r="Q324">
        <f t="shared" si="7"/>
        <v>138.6479999999973</v>
      </c>
    </row>
    <row r="325" spans="2:17" x14ac:dyDescent="0.25">
      <c r="B325">
        <v>252</v>
      </c>
      <c r="C325">
        <v>21</v>
      </c>
      <c r="D325">
        <v>164.27199999999999</v>
      </c>
      <c r="E325">
        <v>38.264021565348102</v>
      </c>
      <c r="F325">
        <v>38.264021565348102</v>
      </c>
      <c r="G325">
        <v>39.2137956494919</v>
      </c>
      <c r="H325">
        <v>46</v>
      </c>
      <c r="I325">
        <v>17.732700000000001</v>
      </c>
      <c r="J325">
        <v>163.53800000000001</v>
      </c>
      <c r="K325" s="89">
        <v>2.4821595987285301E-2</v>
      </c>
      <c r="L325" s="89">
        <v>2.4821595987285301E-2</v>
      </c>
      <c r="M325">
        <v>3.1237840652465799E-2</v>
      </c>
      <c r="N325">
        <v>0</v>
      </c>
      <c r="O325">
        <v>32.291000000000601</v>
      </c>
      <c r="P325">
        <v>79.404000000003194</v>
      </c>
      <c r="Q325">
        <f t="shared" si="7"/>
        <v>111.6950000000038</v>
      </c>
    </row>
    <row r="326" spans="2:17" x14ac:dyDescent="0.25">
      <c r="B326">
        <v>253</v>
      </c>
      <c r="C326">
        <v>21</v>
      </c>
      <c r="D326">
        <v>162.53800000000001</v>
      </c>
      <c r="E326">
        <v>38.241393268063902</v>
      </c>
      <c r="F326">
        <v>38.241393268063902</v>
      </c>
      <c r="G326">
        <v>38.262815267957301</v>
      </c>
      <c r="H326">
        <v>46</v>
      </c>
      <c r="I326">
        <v>20.446770000000001</v>
      </c>
      <c r="J326">
        <v>150</v>
      </c>
      <c r="K326" s="89">
        <v>5.6017833197654005E-4</v>
      </c>
      <c r="L326" s="89">
        <v>5.6017833197616795E-4</v>
      </c>
      <c r="M326">
        <v>3.1249046325683601E-2</v>
      </c>
      <c r="N326">
        <v>0</v>
      </c>
      <c r="O326">
        <v>32.607999999999699</v>
      </c>
      <c r="P326">
        <v>102.45699999999999</v>
      </c>
      <c r="Q326">
        <f t="shared" si="7"/>
        <v>135.06499999999969</v>
      </c>
    </row>
    <row r="327" spans="2:17" x14ac:dyDescent="0.25">
      <c r="B327">
        <v>254</v>
      </c>
      <c r="C327">
        <v>21</v>
      </c>
      <c r="D327">
        <v>149</v>
      </c>
      <c r="E327">
        <v>34.268955550016003</v>
      </c>
      <c r="F327">
        <v>34.268955550016003</v>
      </c>
      <c r="G327">
        <v>34.2711634132311</v>
      </c>
      <c r="H327">
        <v>46</v>
      </c>
      <c r="I327">
        <v>18.648289999999999</v>
      </c>
      <c r="J327">
        <v>140</v>
      </c>
      <c r="K327" s="89">
        <v>6.4427502374891495E-5</v>
      </c>
      <c r="L327" s="89">
        <v>6.4427502374891495E-5</v>
      </c>
      <c r="M327">
        <v>3.1155109405517599E-2</v>
      </c>
      <c r="N327">
        <v>0</v>
      </c>
      <c r="O327">
        <v>31.533000000002598</v>
      </c>
      <c r="P327">
        <v>794.11599999999703</v>
      </c>
      <c r="Q327">
        <f t="shared" si="7"/>
        <v>825.64899999999966</v>
      </c>
    </row>
    <row r="328" spans="2:17" x14ac:dyDescent="0.25">
      <c r="B328">
        <v>255</v>
      </c>
      <c r="C328">
        <v>21</v>
      </c>
      <c r="D328">
        <v>139</v>
      </c>
      <c r="E328">
        <v>34.228282840698903</v>
      </c>
      <c r="F328">
        <v>34.228282840698903</v>
      </c>
      <c r="G328">
        <v>34.2282837565729</v>
      </c>
      <c r="H328">
        <v>46</v>
      </c>
      <c r="I328">
        <v>19.666229999999999</v>
      </c>
      <c r="J328">
        <v>138</v>
      </c>
      <c r="K328" s="89">
        <v>2.67578152372987E-8</v>
      </c>
      <c r="L328" s="89">
        <v>2.67578152372987E-8</v>
      </c>
      <c r="M328">
        <v>3.1317949295043897E-2</v>
      </c>
      <c r="N328">
        <v>0</v>
      </c>
      <c r="O328">
        <v>30.8059999999982</v>
      </c>
      <c r="P328">
        <v>99.959999999999098</v>
      </c>
      <c r="Q328">
        <f t="shared" si="7"/>
        <v>130.76599999999729</v>
      </c>
    </row>
    <row r="329" spans="2:17" x14ac:dyDescent="0.25">
      <c r="B329">
        <v>256</v>
      </c>
      <c r="C329">
        <v>21</v>
      </c>
      <c r="D329">
        <v>137</v>
      </c>
      <c r="E329">
        <v>34.219370552659001</v>
      </c>
      <c r="F329">
        <v>34.219370552659001</v>
      </c>
      <c r="G329">
        <v>34.219370552659001</v>
      </c>
      <c r="H329">
        <v>46</v>
      </c>
      <c r="I329">
        <v>20.442900000000002</v>
      </c>
      <c r="J329">
        <v>134</v>
      </c>
      <c r="K329" s="89">
        <v>0</v>
      </c>
      <c r="L329" s="89">
        <v>0</v>
      </c>
      <c r="M329">
        <v>3.1573057174682603E-2</v>
      </c>
      <c r="N329">
        <v>0</v>
      </c>
      <c r="O329">
        <v>33.905999999998102</v>
      </c>
      <c r="P329">
        <v>60.573000000001201</v>
      </c>
      <c r="Q329">
        <f t="shared" si="7"/>
        <v>94.478999999999303</v>
      </c>
    </row>
    <row r="330" spans="2:17" x14ac:dyDescent="0.25">
      <c r="B330">
        <v>257</v>
      </c>
      <c r="C330">
        <v>21</v>
      </c>
      <c r="D330">
        <v>133</v>
      </c>
      <c r="E330">
        <v>33.263198666666703</v>
      </c>
      <c r="F330">
        <v>33.263198666666703</v>
      </c>
      <c r="G330">
        <v>33.263198666666703</v>
      </c>
      <c r="H330">
        <v>46</v>
      </c>
      <c r="I330">
        <v>17.68207</v>
      </c>
      <c r="J330">
        <v>133</v>
      </c>
      <c r="K330" s="89">
        <v>0</v>
      </c>
      <c r="L330" s="89">
        <v>0</v>
      </c>
      <c r="M330">
        <v>3.0088901519775401E-2</v>
      </c>
      <c r="N330">
        <v>0</v>
      </c>
      <c r="O330">
        <v>29.931000000000498</v>
      </c>
      <c r="P330">
        <v>75.088000000001102</v>
      </c>
      <c r="Q330">
        <f t="shared" si="7"/>
        <v>105.0190000000016</v>
      </c>
    </row>
    <row r="331" spans="2:17" x14ac:dyDescent="0.25">
      <c r="B331">
        <v>258</v>
      </c>
      <c r="C331">
        <v>21</v>
      </c>
      <c r="D331">
        <v>132</v>
      </c>
      <c r="E331">
        <v>33.223121333333303</v>
      </c>
      <c r="F331">
        <v>33.223121333333303</v>
      </c>
      <c r="G331">
        <v>33.230465056277097</v>
      </c>
      <c r="H331">
        <v>46</v>
      </c>
      <c r="I331">
        <v>20.325130000000001</v>
      </c>
      <c r="J331">
        <v>128.61199999999999</v>
      </c>
      <c r="K331" s="89">
        <v>2.21042534506086E-4</v>
      </c>
      <c r="L331" s="89">
        <v>2.21042534506086E-4</v>
      </c>
      <c r="M331">
        <v>3.1163930892944301E-2</v>
      </c>
      <c r="N331">
        <v>0</v>
      </c>
      <c r="O331">
        <v>30.167000000001298</v>
      </c>
      <c r="P331">
        <v>66.846000000001396</v>
      </c>
      <c r="Q331">
        <f t="shared" ref="Q331:Q394" si="8">+SUM(O331:P331)</f>
        <v>97.013000000002691</v>
      </c>
    </row>
    <row r="332" spans="2:17" x14ac:dyDescent="0.25">
      <c r="B332">
        <v>259</v>
      </c>
      <c r="C332">
        <v>21</v>
      </c>
      <c r="D332">
        <v>127.61199999999999</v>
      </c>
      <c r="E332">
        <v>33.2173360544448</v>
      </c>
      <c r="F332">
        <v>33.2173360544448</v>
      </c>
      <c r="G332">
        <v>33.217336392316</v>
      </c>
      <c r="H332">
        <v>46</v>
      </c>
      <c r="I332">
        <v>20.355129999999999</v>
      </c>
      <c r="J332">
        <v>126</v>
      </c>
      <c r="K332" s="89">
        <v>1.01715320852051E-8</v>
      </c>
      <c r="L332" s="89">
        <v>1.01715320852051E-8</v>
      </c>
      <c r="M332">
        <v>3.1157016754150401E-2</v>
      </c>
      <c r="N332">
        <v>0</v>
      </c>
      <c r="O332">
        <v>30.947000000000099</v>
      </c>
      <c r="P332">
        <v>19.080000000001299</v>
      </c>
      <c r="Q332">
        <f t="shared" si="8"/>
        <v>50.027000000001394</v>
      </c>
    </row>
    <row r="333" spans="2:17" x14ac:dyDescent="0.25">
      <c r="B333">
        <v>260</v>
      </c>
      <c r="C333">
        <v>21</v>
      </c>
      <c r="D333">
        <v>125</v>
      </c>
      <c r="E333">
        <v>30.235078857142899</v>
      </c>
      <c r="F333">
        <v>30.235078857142899</v>
      </c>
      <c r="G333">
        <v>30.247296761904799</v>
      </c>
      <c r="H333">
        <v>46</v>
      </c>
      <c r="I333">
        <v>19.66236</v>
      </c>
      <c r="J333">
        <v>122</v>
      </c>
      <c r="K333" s="89">
        <v>4.04097003339595E-4</v>
      </c>
      <c r="L333" s="89">
        <v>4.0409700333947699E-4</v>
      </c>
      <c r="M333">
        <v>3.1790971755981397E-2</v>
      </c>
      <c r="N333">
        <v>0</v>
      </c>
      <c r="O333">
        <v>30.390999999999199</v>
      </c>
      <c r="P333">
        <v>133.771999999999</v>
      </c>
      <c r="Q333">
        <f t="shared" si="8"/>
        <v>164.16299999999819</v>
      </c>
    </row>
    <row r="334" spans="2:17" x14ac:dyDescent="0.25">
      <c r="B334">
        <v>261</v>
      </c>
      <c r="C334">
        <v>21</v>
      </c>
      <c r="D334">
        <v>121</v>
      </c>
      <c r="E334">
        <v>29.3259030476191</v>
      </c>
      <c r="F334">
        <v>29.3259030476191</v>
      </c>
      <c r="G334">
        <v>30.201664000000001</v>
      </c>
      <c r="H334">
        <v>46</v>
      </c>
      <c r="I334">
        <v>14.390090000000001</v>
      </c>
      <c r="J334">
        <v>121</v>
      </c>
      <c r="K334" s="89">
        <v>2.9863051479059301E-2</v>
      </c>
      <c r="L334" s="89">
        <v>2.9863051479059301E-2</v>
      </c>
      <c r="M334">
        <v>3.1311988830566399E-2</v>
      </c>
      <c r="N334">
        <v>0</v>
      </c>
      <c r="O334">
        <v>28.9119999999998</v>
      </c>
      <c r="P334">
        <v>89.770000000003193</v>
      </c>
      <c r="Q334">
        <f t="shared" si="8"/>
        <v>118.682000000003</v>
      </c>
    </row>
    <row r="335" spans="2:17" x14ac:dyDescent="0.25">
      <c r="B335">
        <v>262</v>
      </c>
      <c r="C335">
        <v>21</v>
      </c>
      <c r="D335">
        <v>120</v>
      </c>
      <c r="E335">
        <v>29.273272380952399</v>
      </c>
      <c r="F335">
        <v>29.273272380952399</v>
      </c>
      <c r="G335">
        <v>29.273272380952399</v>
      </c>
      <c r="H335">
        <v>46</v>
      </c>
      <c r="I335">
        <v>17.6782</v>
      </c>
      <c r="J335">
        <v>117</v>
      </c>
      <c r="K335" s="89">
        <v>-1.2136373523829901E-16</v>
      </c>
      <c r="L335" s="89">
        <v>0</v>
      </c>
      <c r="M335">
        <v>3.8058042526245103E-2</v>
      </c>
      <c r="N335">
        <v>0</v>
      </c>
      <c r="O335">
        <v>29.5879999999988</v>
      </c>
      <c r="P335">
        <v>125.198000000002</v>
      </c>
      <c r="Q335">
        <f t="shared" si="8"/>
        <v>154.7860000000008</v>
      </c>
    </row>
    <row r="336" spans="2:17" x14ac:dyDescent="0.25">
      <c r="B336">
        <v>263</v>
      </c>
      <c r="C336">
        <v>21</v>
      </c>
      <c r="D336">
        <v>116</v>
      </c>
      <c r="E336">
        <v>29.245876952381</v>
      </c>
      <c r="F336">
        <v>29.245876952381</v>
      </c>
      <c r="G336">
        <v>29.245877833706601</v>
      </c>
      <c r="H336">
        <v>46</v>
      </c>
      <c r="I336">
        <v>18.591460000000001</v>
      </c>
      <c r="J336">
        <v>116</v>
      </c>
      <c r="K336" s="89">
        <v>3.0135038913624703E-8</v>
      </c>
      <c r="L336" s="89">
        <v>3.0135038913624703E-8</v>
      </c>
      <c r="M336">
        <v>4.3282032012939502E-2</v>
      </c>
      <c r="N336">
        <v>0</v>
      </c>
      <c r="O336">
        <v>29.25</v>
      </c>
      <c r="P336">
        <v>78.252999999999204</v>
      </c>
      <c r="Q336">
        <f t="shared" si="8"/>
        <v>107.5029999999992</v>
      </c>
    </row>
    <row r="337" spans="2:17" x14ac:dyDescent="0.25">
      <c r="B337">
        <v>264</v>
      </c>
      <c r="C337">
        <v>21</v>
      </c>
      <c r="D337">
        <v>115</v>
      </c>
      <c r="E337">
        <v>29.218130095238099</v>
      </c>
      <c r="F337">
        <v>29.218130095238099</v>
      </c>
      <c r="G337">
        <v>29.224722757763999</v>
      </c>
      <c r="H337">
        <v>46</v>
      </c>
      <c r="I337">
        <v>20.048169999999999</v>
      </c>
      <c r="J337">
        <v>115</v>
      </c>
      <c r="K337" s="89">
        <v>2.2563601792413901E-4</v>
      </c>
      <c r="L337" s="89">
        <v>2.2563601792413901E-4</v>
      </c>
      <c r="M337">
        <v>4.2658090591430699E-2</v>
      </c>
      <c r="N337">
        <v>0</v>
      </c>
      <c r="O337">
        <v>29.1300000000019</v>
      </c>
      <c r="P337">
        <v>67.225999999997399</v>
      </c>
      <c r="Q337">
        <f t="shared" si="8"/>
        <v>96.355999999999298</v>
      </c>
    </row>
    <row r="338" spans="2:17" x14ac:dyDescent="0.25">
      <c r="B338">
        <v>265</v>
      </c>
      <c r="C338">
        <v>21</v>
      </c>
      <c r="D338">
        <v>114</v>
      </c>
      <c r="E338">
        <v>29.218752671679201</v>
      </c>
      <c r="F338">
        <v>29.218752671679201</v>
      </c>
      <c r="G338">
        <v>29.2213360300752</v>
      </c>
      <c r="H338">
        <v>46</v>
      </c>
      <c r="I338">
        <v>20.426089999999999</v>
      </c>
      <c r="J338">
        <v>111.771</v>
      </c>
      <c r="K338" s="89">
        <v>8.8414396912141999E-5</v>
      </c>
      <c r="L338" s="89">
        <v>8.8414396912141999E-5</v>
      </c>
      <c r="M338">
        <v>4.3602943420410198E-2</v>
      </c>
      <c r="N338">
        <v>0</v>
      </c>
      <c r="O338">
        <v>30.2789999999986</v>
      </c>
      <c r="P338">
        <v>57.369999999999401</v>
      </c>
      <c r="Q338">
        <f t="shared" si="8"/>
        <v>87.648999999997997</v>
      </c>
    </row>
    <row r="339" spans="2:17" x14ac:dyDescent="0.25">
      <c r="B339">
        <v>266</v>
      </c>
      <c r="C339">
        <v>21</v>
      </c>
      <c r="D339">
        <v>110.771</v>
      </c>
      <c r="E339">
        <v>28.252194407912299</v>
      </c>
      <c r="F339">
        <v>28.252194407912299</v>
      </c>
      <c r="G339">
        <v>28.271339366108801</v>
      </c>
      <c r="H339">
        <v>46</v>
      </c>
      <c r="I339">
        <v>18.40596</v>
      </c>
      <c r="J339">
        <v>110</v>
      </c>
      <c r="K339" s="89">
        <v>6.7764499705924195E-4</v>
      </c>
      <c r="L339" s="89">
        <v>6.7764499705924195E-4</v>
      </c>
      <c r="M339">
        <v>3.7267923355102497E-2</v>
      </c>
      <c r="N339">
        <v>0</v>
      </c>
      <c r="O339">
        <v>28.732000000000401</v>
      </c>
      <c r="P339">
        <v>78.469000000000506</v>
      </c>
      <c r="Q339">
        <f t="shared" si="8"/>
        <v>107.2010000000009</v>
      </c>
    </row>
    <row r="340" spans="2:17" x14ac:dyDescent="0.25">
      <c r="B340">
        <v>267</v>
      </c>
      <c r="C340">
        <v>21</v>
      </c>
      <c r="D340">
        <v>109</v>
      </c>
      <c r="E340">
        <v>28.250142285714301</v>
      </c>
      <c r="F340">
        <v>28.250142285714301</v>
      </c>
      <c r="G340">
        <v>28.2649441904762</v>
      </c>
      <c r="H340">
        <v>46</v>
      </c>
      <c r="I340">
        <v>18.367529999999999</v>
      </c>
      <c r="J340">
        <v>109</v>
      </c>
      <c r="K340" s="89">
        <v>5.23958591507403E-4</v>
      </c>
      <c r="L340" s="89">
        <v>5.2395859150727701E-4</v>
      </c>
      <c r="M340">
        <v>3.9305925369262702E-2</v>
      </c>
      <c r="N340">
        <v>0</v>
      </c>
      <c r="O340">
        <v>30.1779999999994</v>
      </c>
      <c r="P340">
        <v>34.236999999999597</v>
      </c>
      <c r="Q340">
        <f t="shared" si="8"/>
        <v>64.414999999998997</v>
      </c>
    </row>
    <row r="341" spans="2:17" x14ac:dyDescent="0.25">
      <c r="B341">
        <v>268</v>
      </c>
      <c r="C341">
        <v>21</v>
      </c>
      <c r="D341">
        <v>108</v>
      </c>
      <c r="E341">
        <v>27.253299830687801</v>
      </c>
      <c r="F341">
        <v>27.253299830687801</v>
      </c>
      <c r="G341">
        <v>28.209101312169299</v>
      </c>
      <c r="H341">
        <v>46</v>
      </c>
      <c r="I341">
        <v>18.70187</v>
      </c>
      <c r="J341">
        <v>105.428</v>
      </c>
      <c r="K341" s="89">
        <v>3.5071036807265102E-2</v>
      </c>
      <c r="L341" s="89">
        <v>3.5071036807265102E-2</v>
      </c>
      <c r="M341">
        <v>4.01558876037598E-2</v>
      </c>
      <c r="N341">
        <v>0</v>
      </c>
      <c r="O341">
        <v>29.009000000000899</v>
      </c>
      <c r="P341">
        <v>64.169999999997302</v>
      </c>
      <c r="Q341">
        <f t="shared" si="8"/>
        <v>93.178999999998197</v>
      </c>
    </row>
    <row r="342" spans="2:17" x14ac:dyDescent="0.25">
      <c r="B342">
        <v>269</v>
      </c>
      <c r="C342">
        <v>21</v>
      </c>
      <c r="D342">
        <v>104.428</v>
      </c>
      <c r="E342">
        <v>27.2269368111162</v>
      </c>
      <c r="F342">
        <v>27.2269368111162</v>
      </c>
      <c r="G342">
        <v>27.248966214436201</v>
      </c>
      <c r="H342">
        <v>46</v>
      </c>
      <c r="I342">
        <v>19.595469999999999</v>
      </c>
      <c r="J342">
        <v>104.38</v>
      </c>
      <c r="K342" s="89">
        <v>8.0910325949913196E-4</v>
      </c>
      <c r="L342" s="89">
        <v>8.0910325949900197E-4</v>
      </c>
      <c r="M342">
        <v>4.36511039733887E-2</v>
      </c>
      <c r="N342">
        <v>0</v>
      </c>
      <c r="O342">
        <v>28.190999999997501</v>
      </c>
      <c r="P342">
        <v>52.205000000000403</v>
      </c>
      <c r="Q342">
        <f t="shared" si="8"/>
        <v>80.395999999997912</v>
      </c>
    </row>
    <row r="343" spans="2:17" x14ac:dyDescent="0.25">
      <c r="B343">
        <v>270</v>
      </c>
      <c r="C343">
        <v>21</v>
      </c>
      <c r="D343">
        <v>103.38</v>
      </c>
      <c r="E343">
        <v>27.203524398971901</v>
      </c>
      <c r="F343">
        <v>27.203524398971901</v>
      </c>
      <c r="G343">
        <v>27.2449661132576</v>
      </c>
      <c r="H343">
        <v>46</v>
      </c>
      <c r="I343">
        <v>20.892160000000001</v>
      </c>
      <c r="J343">
        <v>103</v>
      </c>
      <c r="K343" s="89">
        <v>1.52339504536004E-3</v>
      </c>
      <c r="L343" s="89">
        <v>1.52339504536004E-3</v>
      </c>
      <c r="M343">
        <v>4.3658018112182603E-2</v>
      </c>
      <c r="N343">
        <v>0</v>
      </c>
      <c r="O343">
        <v>27.4739999999993</v>
      </c>
      <c r="P343">
        <v>21.844000000001</v>
      </c>
      <c r="Q343">
        <f t="shared" si="8"/>
        <v>49.318000000000296</v>
      </c>
    </row>
    <row r="344" spans="2:17" x14ac:dyDescent="0.25">
      <c r="B344">
        <v>271</v>
      </c>
      <c r="C344">
        <v>21</v>
      </c>
      <c r="D344">
        <v>102</v>
      </c>
      <c r="E344">
        <v>25.342194184874</v>
      </c>
      <c r="F344">
        <v>25.342194184874</v>
      </c>
      <c r="G344">
        <v>25.361114857142901</v>
      </c>
      <c r="H344">
        <v>46</v>
      </c>
      <c r="I344">
        <v>13.946569999999999</v>
      </c>
      <c r="J344">
        <v>100</v>
      </c>
      <c r="K344" s="89">
        <v>7.4660750094803603E-4</v>
      </c>
      <c r="L344" s="89">
        <v>7.4660750094803603E-4</v>
      </c>
      <c r="M344">
        <v>4.4181108474731397E-2</v>
      </c>
      <c r="N344">
        <v>0</v>
      </c>
      <c r="O344">
        <v>26.923999999999499</v>
      </c>
      <c r="P344">
        <v>69.456999999998104</v>
      </c>
      <c r="Q344">
        <f t="shared" si="8"/>
        <v>96.380999999997599</v>
      </c>
    </row>
    <row r="345" spans="2:17" x14ac:dyDescent="0.25">
      <c r="B345">
        <v>272</v>
      </c>
      <c r="C345">
        <v>21</v>
      </c>
      <c r="D345">
        <v>99</v>
      </c>
      <c r="E345">
        <v>25.2192395959596</v>
      </c>
      <c r="F345">
        <v>25.2192395959596</v>
      </c>
      <c r="G345">
        <v>25.222136383218398</v>
      </c>
      <c r="H345">
        <v>46</v>
      </c>
      <c r="I345">
        <v>20.043800000000001</v>
      </c>
      <c r="J345">
        <v>98.745999999999995</v>
      </c>
      <c r="K345" s="89">
        <v>1.14864179302228E-4</v>
      </c>
      <c r="L345" s="89">
        <v>1.14864179302228E-4</v>
      </c>
      <c r="M345">
        <v>5.1355123519897503E-2</v>
      </c>
      <c r="N345">
        <v>0</v>
      </c>
      <c r="O345">
        <v>26.067000000001801</v>
      </c>
      <c r="P345">
        <v>90.756999999998698</v>
      </c>
      <c r="Q345">
        <f t="shared" si="8"/>
        <v>116.8240000000005</v>
      </c>
    </row>
    <row r="346" spans="2:17" x14ac:dyDescent="0.25">
      <c r="B346">
        <v>273</v>
      </c>
      <c r="C346">
        <v>21</v>
      </c>
      <c r="D346">
        <v>97.745999999999995</v>
      </c>
      <c r="E346">
        <v>24.329784713569602</v>
      </c>
      <c r="F346">
        <v>24.329784713569602</v>
      </c>
      <c r="G346">
        <v>25.205647096059501</v>
      </c>
      <c r="H346">
        <v>46</v>
      </c>
      <c r="I346">
        <v>14.33304</v>
      </c>
      <c r="J346">
        <v>97.063000000000002</v>
      </c>
      <c r="K346" s="89">
        <v>3.5999594439542801E-2</v>
      </c>
      <c r="L346" s="89">
        <v>3.5999594439542801E-2</v>
      </c>
      <c r="M346">
        <v>5.4517984390258803E-2</v>
      </c>
      <c r="N346">
        <v>0</v>
      </c>
      <c r="O346">
        <v>25.413</v>
      </c>
      <c r="P346">
        <v>94.166999999999902</v>
      </c>
      <c r="Q346">
        <f t="shared" si="8"/>
        <v>119.5799999999999</v>
      </c>
    </row>
    <row r="347" spans="2:17" x14ac:dyDescent="0.25">
      <c r="B347">
        <v>274</v>
      </c>
      <c r="C347">
        <v>21</v>
      </c>
      <c r="D347">
        <v>96.063000000000002</v>
      </c>
      <c r="E347">
        <v>24.290069946894999</v>
      </c>
      <c r="F347">
        <v>24.290069946894999</v>
      </c>
      <c r="G347">
        <v>24.290069946894999</v>
      </c>
      <c r="H347">
        <v>46</v>
      </c>
      <c r="I347">
        <v>16.2851</v>
      </c>
      <c r="J347">
        <v>96</v>
      </c>
      <c r="K347" s="89">
        <v>0</v>
      </c>
      <c r="L347" s="89">
        <v>0</v>
      </c>
      <c r="M347">
        <v>5.6445121765136698E-2</v>
      </c>
      <c r="N347">
        <v>0</v>
      </c>
      <c r="O347">
        <v>25.1490000000008</v>
      </c>
      <c r="P347">
        <v>93.640999999999593</v>
      </c>
      <c r="Q347">
        <f t="shared" si="8"/>
        <v>118.79000000000039</v>
      </c>
    </row>
    <row r="348" spans="2:17" x14ac:dyDescent="0.25">
      <c r="B348">
        <v>275</v>
      </c>
      <c r="C348">
        <v>21</v>
      </c>
      <c r="D348">
        <v>95</v>
      </c>
      <c r="E348">
        <v>24.265584852130299</v>
      </c>
      <c r="F348">
        <v>24.265584852130299</v>
      </c>
      <c r="G348">
        <v>24.267682295365798</v>
      </c>
      <c r="H348">
        <v>46</v>
      </c>
      <c r="I348">
        <v>17.66489</v>
      </c>
      <c r="J348">
        <v>94.510999999999996</v>
      </c>
      <c r="K348" s="89">
        <v>8.6436953746502995E-5</v>
      </c>
      <c r="L348" s="89">
        <v>8.6436953746502995E-5</v>
      </c>
      <c r="M348">
        <v>5.36978244781494E-2</v>
      </c>
      <c r="N348">
        <v>0</v>
      </c>
      <c r="O348">
        <v>25.379999999999701</v>
      </c>
      <c r="P348">
        <v>56.221000000002697</v>
      </c>
      <c r="Q348">
        <f t="shared" si="8"/>
        <v>81.601000000002401</v>
      </c>
    </row>
    <row r="349" spans="2:17" x14ac:dyDescent="0.25">
      <c r="B349">
        <v>276</v>
      </c>
      <c r="C349">
        <v>21</v>
      </c>
      <c r="D349">
        <v>93.510999999999996</v>
      </c>
      <c r="E349">
        <v>24.2524018390991</v>
      </c>
      <c r="F349">
        <v>24.2524018390991</v>
      </c>
      <c r="G349">
        <v>24.252401854725999</v>
      </c>
      <c r="H349">
        <v>46</v>
      </c>
      <c r="I349">
        <v>18.363659999999999</v>
      </c>
      <c r="J349">
        <v>93</v>
      </c>
      <c r="K349" s="89">
        <v>6.4434203862645497E-10</v>
      </c>
      <c r="L349" s="89">
        <v>6.4434203862645497E-10</v>
      </c>
      <c r="M349">
        <v>5.9745073318481397E-2</v>
      </c>
      <c r="N349">
        <v>0</v>
      </c>
      <c r="O349">
        <v>25.553999999998702</v>
      </c>
      <c r="P349">
        <v>36.395000000000898</v>
      </c>
      <c r="Q349">
        <f t="shared" si="8"/>
        <v>61.9489999999996</v>
      </c>
    </row>
    <row r="350" spans="2:17" x14ac:dyDescent="0.25">
      <c r="B350">
        <v>277</v>
      </c>
      <c r="C350">
        <v>21</v>
      </c>
      <c r="D350">
        <v>92</v>
      </c>
      <c r="E350">
        <v>23.308055494824</v>
      </c>
      <c r="F350">
        <v>23.308055494824</v>
      </c>
      <c r="G350">
        <v>24.2029034285714</v>
      </c>
      <c r="H350">
        <v>46</v>
      </c>
      <c r="I350">
        <v>16.240130000000001</v>
      </c>
      <c r="J350">
        <v>88</v>
      </c>
      <c r="K350" s="89">
        <v>3.8392217400809399E-2</v>
      </c>
      <c r="L350" s="89">
        <v>3.8392217400809399E-2</v>
      </c>
      <c r="M350">
        <v>5.49979209899902E-2</v>
      </c>
      <c r="N350">
        <v>0</v>
      </c>
      <c r="O350">
        <v>25.064000000001201</v>
      </c>
      <c r="P350">
        <v>54.7839999999997</v>
      </c>
      <c r="Q350">
        <f t="shared" si="8"/>
        <v>79.848000000000894</v>
      </c>
    </row>
    <row r="351" spans="2:17" x14ac:dyDescent="0.25">
      <c r="B351">
        <v>278</v>
      </c>
      <c r="C351">
        <v>21</v>
      </c>
      <c r="D351">
        <v>87</v>
      </c>
      <c r="E351">
        <v>23.2557487487685</v>
      </c>
      <c r="F351">
        <v>23.2557487487685</v>
      </c>
      <c r="G351">
        <v>23.255749035134901</v>
      </c>
      <c r="H351">
        <v>46</v>
      </c>
      <c r="I351">
        <v>18.31457</v>
      </c>
      <c r="J351">
        <v>86</v>
      </c>
      <c r="K351" s="89">
        <v>1.2313791135371399E-8</v>
      </c>
      <c r="L351" s="89">
        <v>1.2313791135371399E-8</v>
      </c>
      <c r="M351">
        <v>5.8160066604614299E-2</v>
      </c>
      <c r="N351">
        <v>0</v>
      </c>
      <c r="O351">
        <v>25.651000000001702</v>
      </c>
      <c r="P351">
        <v>19.261000000000902</v>
      </c>
      <c r="Q351">
        <f t="shared" si="8"/>
        <v>44.912000000002607</v>
      </c>
    </row>
    <row r="352" spans="2:17" x14ac:dyDescent="0.25">
      <c r="B352">
        <v>279</v>
      </c>
      <c r="C352">
        <v>21</v>
      </c>
      <c r="D352">
        <v>85</v>
      </c>
      <c r="E352">
        <v>21.3391306442577</v>
      </c>
      <c r="F352">
        <v>21.3391306442577</v>
      </c>
      <c r="G352">
        <v>22.216280123249302</v>
      </c>
      <c r="H352">
        <v>46</v>
      </c>
      <c r="I352">
        <v>13.9427</v>
      </c>
      <c r="J352">
        <v>84</v>
      </c>
      <c r="K352" s="89">
        <v>4.1105211529675501E-2</v>
      </c>
      <c r="L352" s="89">
        <v>4.1105211529675501E-2</v>
      </c>
      <c r="M352">
        <v>5.86199760437012E-2</v>
      </c>
      <c r="N352">
        <v>0</v>
      </c>
      <c r="O352">
        <v>23.7760000000007</v>
      </c>
      <c r="P352">
        <v>45.496999999999801</v>
      </c>
      <c r="Q352">
        <f t="shared" si="8"/>
        <v>69.273000000000508</v>
      </c>
    </row>
    <row r="353" spans="2:17" x14ac:dyDescent="0.25">
      <c r="B353">
        <v>280</v>
      </c>
      <c r="C353">
        <v>21</v>
      </c>
      <c r="D353">
        <v>83</v>
      </c>
      <c r="E353">
        <v>21.284724419965599</v>
      </c>
      <c r="F353">
        <v>21.284724419965599</v>
      </c>
      <c r="G353">
        <v>22.206981753298901</v>
      </c>
      <c r="H353">
        <v>46</v>
      </c>
      <c r="I353">
        <v>16.80498</v>
      </c>
      <c r="J353">
        <v>82</v>
      </c>
      <c r="K353" s="89">
        <v>4.3329540713631903E-2</v>
      </c>
      <c r="L353" s="89">
        <v>4.3329540713631903E-2</v>
      </c>
      <c r="M353">
        <v>5.7959079742431599E-2</v>
      </c>
      <c r="N353">
        <v>0</v>
      </c>
      <c r="O353">
        <v>23.4880000000012</v>
      </c>
      <c r="P353">
        <v>22.820999999998499</v>
      </c>
      <c r="Q353">
        <f t="shared" si="8"/>
        <v>46.308999999999699</v>
      </c>
    </row>
    <row r="354" spans="2:17" x14ac:dyDescent="0.25">
      <c r="B354">
        <v>281</v>
      </c>
      <c r="C354">
        <v>21</v>
      </c>
      <c r="D354">
        <v>81</v>
      </c>
      <c r="E354">
        <v>20.376859957672</v>
      </c>
      <c r="F354">
        <v>20.376859957672</v>
      </c>
      <c r="G354">
        <v>20.376859957672</v>
      </c>
      <c r="H354">
        <v>46</v>
      </c>
      <c r="I354">
        <v>12.49263</v>
      </c>
      <c r="J354">
        <v>78</v>
      </c>
      <c r="K354" s="89">
        <v>0</v>
      </c>
      <c r="L354" s="89">
        <v>0</v>
      </c>
      <c r="M354">
        <v>5.8343887329101597E-2</v>
      </c>
      <c r="N354">
        <v>0</v>
      </c>
      <c r="O354">
        <v>23.1260000000002</v>
      </c>
      <c r="P354">
        <v>23.8009999999977</v>
      </c>
      <c r="Q354">
        <f t="shared" si="8"/>
        <v>46.926999999997904</v>
      </c>
    </row>
    <row r="355" spans="2:17" x14ac:dyDescent="0.25">
      <c r="B355">
        <v>282</v>
      </c>
      <c r="C355">
        <v>21</v>
      </c>
      <c r="D355">
        <v>77</v>
      </c>
      <c r="E355">
        <v>20.3404761385281</v>
      </c>
      <c r="F355">
        <v>20.3404761385281</v>
      </c>
      <c r="G355">
        <v>20.3404761385281</v>
      </c>
      <c r="H355">
        <v>46</v>
      </c>
      <c r="I355">
        <v>13.897729999999999</v>
      </c>
      <c r="J355">
        <v>76</v>
      </c>
      <c r="K355" s="89">
        <v>0</v>
      </c>
      <c r="L355" s="89">
        <v>0</v>
      </c>
      <c r="M355">
        <v>5.3030014038085903E-2</v>
      </c>
      <c r="N355">
        <v>0</v>
      </c>
      <c r="O355">
        <v>22.317999999999302</v>
      </c>
      <c r="P355">
        <v>16.036999999998901</v>
      </c>
      <c r="Q355">
        <f t="shared" si="8"/>
        <v>38.354999999998199</v>
      </c>
    </row>
    <row r="356" spans="2:17" x14ac:dyDescent="0.25">
      <c r="B356">
        <v>283</v>
      </c>
      <c r="C356">
        <v>21</v>
      </c>
      <c r="D356">
        <v>75</v>
      </c>
      <c r="E356">
        <v>19.3331881904762</v>
      </c>
      <c r="F356">
        <v>19.3331881904762</v>
      </c>
      <c r="G356">
        <v>19.333328380952398</v>
      </c>
      <c r="H356">
        <v>46</v>
      </c>
      <c r="I356">
        <v>14.280060000000001</v>
      </c>
      <c r="J356">
        <v>74.027000000000001</v>
      </c>
      <c r="K356" s="89">
        <v>7.2512859657290499E-6</v>
      </c>
      <c r="L356" s="89">
        <v>7.2512859657290499E-6</v>
      </c>
      <c r="M356">
        <v>4.8150062561035198E-2</v>
      </c>
      <c r="N356">
        <v>0</v>
      </c>
      <c r="O356">
        <v>22.205000000001299</v>
      </c>
      <c r="P356">
        <v>15.041000000000199</v>
      </c>
      <c r="Q356">
        <f t="shared" si="8"/>
        <v>37.246000000001501</v>
      </c>
    </row>
    <row r="357" spans="2:17" x14ac:dyDescent="0.25">
      <c r="B357">
        <v>284</v>
      </c>
      <c r="C357">
        <v>21</v>
      </c>
      <c r="D357">
        <v>73.027000000000001</v>
      </c>
      <c r="E357">
        <v>19.296363221425601</v>
      </c>
      <c r="F357">
        <v>19.296363221425601</v>
      </c>
      <c r="G357">
        <v>19.296363221425601</v>
      </c>
      <c r="H357">
        <v>46</v>
      </c>
      <c r="I357">
        <v>16.236260000000001</v>
      </c>
      <c r="J357">
        <v>72</v>
      </c>
      <c r="K357" s="89">
        <v>1.8411312214810301E-16</v>
      </c>
      <c r="L357" s="89">
        <v>0</v>
      </c>
      <c r="M357">
        <v>4.3641805648803697E-2</v>
      </c>
      <c r="N357">
        <v>0</v>
      </c>
      <c r="O357">
        <v>22.157999999999401</v>
      </c>
      <c r="P357">
        <v>19.7650000000008</v>
      </c>
      <c r="Q357">
        <f t="shared" si="8"/>
        <v>41.923000000000201</v>
      </c>
    </row>
    <row r="358" spans="2:17" x14ac:dyDescent="0.25">
      <c r="B358">
        <v>285</v>
      </c>
      <c r="C358">
        <v>21</v>
      </c>
      <c r="D358">
        <v>71</v>
      </c>
      <c r="E358">
        <v>19.2568585647217</v>
      </c>
      <c r="F358">
        <v>19.2568585647217</v>
      </c>
      <c r="G358">
        <v>19.2568585647217</v>
      </c>
      <c r="H358">
        <v>46</v>
      </c>
      <c r="I358">
        <v>18.310700000000001</v>
      </c>
      <c r="J358">
        <v>70</v>
      </c>
      <c r="K358" s="89">
        <v>1.84490822678058E-16</v>
      </c>
      <c r="L358" s="89">
        <v>0</v>
      </c>
      <c r="M358">
        <v>4.1135072708129897E-2</v>
      </c>
      <c r="N358">
        <v>0</v>
      </c>
      <c r="O358">
        <v>22.616000000001801</v>
      </c>
      <c r="P358">
        <v>14.2620000000011</v>
      </c>
      <c r="Q358">
        <f t="shared" si="8"/>
        <v>36.878000000002899</v>
      </c>
    </row>
    <row r="359" spans="2:17" x14ac:dyDescent="0.25">
      <c r="B359">
        <v>286</v>
      </c>
      <c r="C359">
        <v>21</v>
      </c>
      <c r="D359">
        <v>69</v>
      </c>
      <c r="E359">
        <v>18.314861358178099</v>
      </c>
      <c r="F359">
        <v>18.314861358178099</v>
      </c>
      <c r="G359">
        <v>18.3148620303581</v>
      </c>
      <c r="H359">
        <v>46</v>
      </c>
      <c r="I359">
        <v>16.187169999999998</v>
      </c>
      <c r="J359">
        <v>65</v>
      </c>
      <c r="K359" s="89">
        <v>3.6701343524655403E-8</v>
      </c>
      <c r="L359" s="89">
        <v>3.6701343330675501E-8</v>
      </c>
      <c r="M359">
        <v>3.9558887481689502E-2</v>
      </c>
      <c r="N359">
        <v>0</v>
      </c>
      <c r="O359">
        <v>20.6939999999991</v>
      </c>
      <c r="P359">
        <v>16.5440000000008</v>
      </c>
      <c r="Q359">
        <f t="shared" si="8"/>
        <v>37.2379999999999</v>
      </c>
    </row>
    <row r="360" spans="2:17" x14ac:dyDescent="0.25">
      <c r="B360">
        <v>287</v>
      </c>
      <c r="C360">
        <v>21</v>
      </c>
      <c r="D360">
        <v>64</v>
      </c>
      <c r="E360">
        <v>16.3760331428571</v>
      </c>
      <c r="F360">
        <v>16.3760331428571</v>
      </c>
      <c r="G360">
        <v>16.3760331428571</v>
      </c>
      <c r="H360">
        <v>46</v>
      </c>
      <c r="I360">
        <v>11.75826</v>
      </c>
      <c r="J360">
        <v>64</v>
      </c>
      <c r="K360" s="89">
        <v>2.1694592626970301E-16</v>
      </c>
      <c r="L360" s="89">
        <v>0</v>
      </c>
      <c r="M360">
        <v>4.42678928375244E-2</v>
      </c>
      <c r="N360">
        <v>0</v>
      </c>
      <c r="O360">
        <v>19.697000000000099</v>
      </c>
      <c r="P360">
        <v>14.652999999998</v>
      </c>
      <c r="Q360">
        <f t="shared" si="8"/>
        <v>34.349999999998097</v>
      </c>
    </row>
    <row r="361" spans="2:17" x14ac:dyDescent="0.25">
      <c r="B361">
        <v>288</v>
      </c>
      <c r="C361">
        <v>21</v>
      </c>
      <c r="D361">
        <v>63</v>
      </c>
      <c r="E361">
        <v>16.368468063492099</v>
      </c>
      <c r="F361">
        <v>16.368468063492099</v>
      </c>
      <c r="G361">
        <v>16.368468063492099</v>
      </c>
      <c r="H361">
        <v>46</v>
      </c>
      <c r="I361">
        <v>12.488759999999999</v>
      </c>
      <c r="J361">
        <v>62</v>
      </c>
      <c r="K361" s="89">
        <v>2.1704619302306099E-16</v>
      </c>
      <c r="L361" s="89">
        <v>0</v>
      </c>
      <c r="M361">
        <v>4.4684886932372998E-2</v>
      </c>
      <c r="N361">
        <v>0</v>
      </c>
      <c r="O361">
        <v>19.259999999998399</v>
      </c>
      <c r="P361">
        <v>15.870999999999199</v>
      </c>
      <c r="Q361">
        <f t="shared" si="8"/>
        <v>35.130999999997599</v>
      </c>
    </row>
    <row r="362" spans="2:17" x14ac:dyDescent="0.25">
      <c r="B362">
        <v>289</v>
      </c>
      <c r="C362">
        <v>21</v>
      </c>
      <c r="D362">
        <v>61</v>
      </c>
      <c r="E362">
        <v>16.341912424668202</v>
      </c>
      <c r="F362">
        <v>16.341912424668202</v>
      </c>
      <c r="G362">
        <v>16.341912424668202</v>
      </c>
      <c r="H362">
        <v>46</v>
      </c>
      <c r="I362">
        <v>13.89386</v>
      </c>
      <c r="J362">
        <v>60</v>
      </c>
      <c r="K362" s="89">
        <v>0</v>
      </c>
      <c r="L362" s="89">
        <v>0</v>
      </c>
      <c r="M362">
        <v>4.7693014144897503E-2</v>
      </c>
      <c r="N362">
        <v>0</v>
      </c>
      <c r="O362">
        <v>19.113000000000699</v>
      </c>
      <c r="P362">
        <v>11.0350000000003</v>
      </c>
      <c r="Q362">
        <f t="shared" si="8"/>
        <v>30.148000000000998</v>
      </c>
    </row>
    <row r="363" spans="2:17" x14ac:dyDescent="0.25">
      <c r="B363">
        <v>290</v>
      </c>
      <c r="C363">
        <v>21</v>
      </c>
      <c r="D363">
        <v>59</v>
      </c>
      <c r="E363">
        <v>15.3901725488297</v>
      </c>
      <c r="F363">
        <v>15.3901725488297</v>
      </c>
      <c r="G363">
        <v>15.3901725488297</v>
      </c>
      <c r="H363">
        <v>46</v>
      </c>
      <c r="I363">
        <v>12.43967</v>
      </c>
      <c r="J363">
        <v>55</v>
      </c>
      <c r="K363" s="89">
        <v>-1.1542150250520299E-16</v>
      </c>
      <c r="L363" s="89">
        <v>0</v>
      </c>
      <c r="M363">
        <v>4.8810005187988302E-2</v>
      </c>
      <c r="N363">
        <v>0</v>
      </c>
      <c r="O363">
        <v>18.453999999997901</v>
      </c>
      <c r="P363">
        <v>20.447000000006</v>
      </c>
      <c r="Q363">
        <f t="shared" si="8"/>
        <v>38.901000000003904</v>
      </c>
    </row>
    <row r="364" spans="2:17" x14ac:dyDescent="0.25">
      <c r="B364">
        <v>291</v>
      </c>
      <c r="C364">
        <v>21</v>
      </c>
      <c r="D364">
        <v>54</v>
      </c>
      <c r="E364">
        <v>15.343697502645499</v>
      </c>
      <c r="F364">
        <v>15.343697502645499</v>
      </c>
      <c r="G364">
        <v>15.343697502645499</v>
      </c>
      <c r="H364">
        <v>46</v>
      </c>
      <c r="I364">
        <v>13.84477</v>
      </c>
      <c r="J364">
        <v>53</v>
      </c>
      <c r="K364" s="89">
        <v>1.15771106611948E-16</v>
      </c>
      <c r="L364" s="89">
        <v>0</v>
      </c>
      <c r="M364">
        <v>5.3635835647583001E-2</v>
      </c>
      <c r="N364">
        <v>0</v>
      </c>
      <c r="O364">
        <v>17.463000000003401</v>
      </c>
      <c r="P364">
        <v>8.1679999999969404</v>
      </c>
      <c r="Q364">
        <f t="shared" si="8"/>
        <v>25.631000000000341</v>
      </c>
    </row>
    <row r="365" spans="2:17" x14ac:dyDescent="0.25">
      <c r="B365">
        <v>292</v>
      </c>
      <c r="C365">
        <v>21</v>
      </c>
      <c r="D365">
        <v>52</v>
      </c>
      <c r="E365">
        <v>14.3148235897436</v>
      </c>
      <c r="F365">
        <v>14.3148235897436</v>
      </c>
      <c r="G365">
        <v>14.314823705049299</v>
      </c>
      <c r="H365">
        <v>46</v>
      </c>
      <c r="I365">
        <v>16.183299999999999</v>
      </c>
      <c r="J365">
        <v>49</v>
      </c>
      <c r="K365" s="89">
        <v>8.0549848241957196E-9</v>
      </c>
      <c r="L365" s="89">
        <v>8.0549848241957196E-9</v>
      </c>
      <c r="M365">
        <v>5.7819128036499003E-2</v>
      </c>
      <c r="N365">
        <v>0</v>
      </c>
      <c r="O365">
        <v>18.897999999997399</v>
      </c>
      <c r="P365">
        <v>10.490999999995401</v>
      </c>
      <c r="Q365">
        <f t="shared" si="8"/>
        <v>29.388999999992798</v>
      </c>
    </row>
    <row r="366" spans="2:17" x14ac:dyDescent="0.25">
      <c r="B366">
        <v>293</v>
      </c>
      <c r="C366">
        <v>20.5</v>
      </c>
      <c r="D366">
        <v>1000</v>
      </c>
      <c r="E366">
        <v>42.569925385365799</v>
      </c>
      <c r="F366">
        <v>42.569925385365899</v>
      </c>
      <c r="G366">
        <v>43.544803707317101</v>
      </c>
      <c r="H366">
        <v>46</v>
      </c>
      <c r="I366">
        <v>18.344190000000001</v>
      </c>
      <c r="J366">
        <v>180.34800000000001</v>
      </c>
      <c r="K366" s="89">
        <v>2.2900634970019301E-2</v>
      </c>
      <c r="L366" s="89">
        <v>2.29006349700192E-2</v>
      </c>
      <c r="M366">
        <v>3.0447959899902299E-2</v>
      </c>
      <c r="N366">
        <v>0</v>
      </c>
      <c r="O366">
        <v>35.559000000004701</v>
      </c>
      <c r="P366">
        <v>11.4989999999998</v>
      </c>
      <c r="Q366">
        <f t="shared" si="8"/>
        <v>47.058000000004498</v>
      </c>
    </row>
    <row r="367" spans="2:17" x14ac:dyDescent="0.25">
      <c r="B367">
        <v>294</v>
      </c>
      <c r="C367">
        <v>20.5</v>
      </c>
      <c r="D367">
        <v>179.34800000000001</v>
      </c>
      <c r="E367">
        <v>39.261668385289397</v>
      </c>
      <c r="F367">
        <v>39.261668385289397</v>
      </c>
      <c r="G367">
        <v>39.267565064001502</v>
      </c>
      <c r="H367">
        <v>46</v>
      </c>
      <c r="I367">
        <v>18.3201</v>
      </c>
      <c r="J367">
        <v>170.76900000000001</v>
      </c>
      <c r="K367" s="89">
        <v>1.5018920373509499E-4</v>
      </c>
      <c r="L367" s="89">
        <v>1.5018920373509499E-4</v>
      </c>
      <c r="M367">
        <v>3.1368017196655301E-2</v>
      </c>
      <c r="N367">
        <v>0</v>
      </c>
      <c r="O367">
        <v>32.811000000004697</v>
      </c>
      <c r="P367">
        <v>316.56099999999901</v>
      </c>
      <c r="Q367">
        <f t="shared" si="8"/>
        <v>349.37200000000371</v>
      </c>
    </row>
    <row r="368" spans="2:17" x14ac:dyDescent="0.25">
      <c r="B368">
        <v>295</v>
      </c>
      <c r="C368">
        <v>20.5</v>
      </c>
      <c r="D368">
        <v>169.76900000000001</v>
      </c>
      <c r="E368">
        <v>39.245240070724499</v>
      </c>
      <c r="F368">
        <v>39.245240070724499</v>
      </c>
      <c r="G368">
        <v>39.246423626296199</v>
      </c>
      <c r="H368">
        <v>46</v>
      </c>
      <c r="I368">
        <v>18.331299999999999</v>
      </c>
      <c r="J368">
        <v>168.52799999999999</v>
      </c>
      <c r="K368" s="89">
        <v>3.0157939397850899E-5</v>
      </c>
      <c r="L368" s="89">
        <v>3.0157939397850899E-5</v>
      </c>
      <c r="M368">
        <v>3.1904935836791999E-2</v>
      </c>
      <c r="N368">
        <v>0</v>
      </c>
      <c r="O368">
        <v>34.258000000001601</v>
      </c>
      <c r="P368">
        <v>144.338999999994</v>
      </c>
      <c r="Q368">
        <f t="shared" si="8"/>
        <v>178.5969999999956</v>
      </c>
    </row>
    <row r="369" spans="2:17" x14ac:dyDescent="0.25">
      <c r="B369">
        <v>296</v>
      </c>
      <c r="C369">
        <v>20.5</v>
      </c>
      <c r="D369">
        <v>167.52799999999999</v>
      </c>
      <c r="E369">
        <v>38.266033969342402</v>
      </c>
      <c r="F369">
        <v>38.266033969342402</v>
      </c>
      <c r="G369">
        <v>39.2121212274672</v>
      </c>
      <c r="H369">
        <v>46</v>
      </c>
      <c r="I369">
        <v>18.159310000000001</v>
      </c>
      <c r="J369">
        <v>159</v>
      </c>
      <c r="K369" s="89">
        <v>2.4723943403246799E-2</v>
      </c>
      <c r="L369" s="89">
        <v>2.4723943403246799E-2</v>
      </c>
      <c r="M369">
        <v>3.2073020935058601E-2</v>
      </c>
      <c r="N369">
        <v>0</v>
      </c>
      <c r="O369">
        <v>34.523000000003798</v>
      </c>
      <c r="P369">
        <v>107.79800000000201</v>
      </c>
      <c r="Q369">
        <f t="shared" si="8"/>
        <v>142.3210000000058</v>
      </c>
    </row>
    <row r="370" spans="2:17" x14ac:dyDescent="0.25">
      <c r="B370">
        <v>297</v>
      </c>
      <c r="C370">
        <v>20.5</v>
      </c>
      <c r="D370">
        <v>158</v>
      </c>
      <c r="E370">
        <v>38.221291798703298</v>
      </c>
      <c r="F370">
        <v>38.221291798703298</v>
      </c>
      <c r="G370">
        <v>38.221293629902597</v>
      </c>
      <c r="H370">
        <v>46</v>
      </c>
      <c r="I370">
        <v>20.446770000000001</v>
      </c>
      <c r="J370">
        <v>150</v>
      </c>
      <c r="K370" s="89">
        <v>4.7910450054950298E-8</v>
      </c>
      <c r="L370" s="89">
        <v>4.7910450054950298E-8</v>
      </c>
      <c r="M370">
        <v>3.18341255187988E-2</v>
      </c>
      <c r="N370">
        <v>0</v>
      </c>
      <c r="O370">
        <v>33.429999999999801</v>
      </c>
      <c r="P370">
        <v>72.860000000000596</v>
      </c>
      <c r="Q370">
        <f t="shared" si="8"/>
        <v>106.29000000000039</v>
      </c>
    </row>
    <row r="371" spans="2:17" x14ac:dyDescent="0.25">
      <c r="B371">
        <v>298</v>
      </c>
      <c r="C371">
        <v>20.5</v>
      </c>
      <c r="D371">
        <v>149</v>
      </c>
      <c r="E371">
        <v>34.260410883614298</v>
      </c>
      <c r="F371">
        <v>34.260410883614298</v>
      </c>
      <c r="G371">
        <v>34.263012054346</v>
      </c>
      <c r="H371">
        <v>46</v>
      </c>
      <c r="I371">
        <v>17.679110000000001</v>
      </c>
      <c r="J371">
        <v>147</v>
      </c>
      <c r="K371" s="89">
        <v>7.5923512433770504E-5</v>
      </c>
      <c r="L371" s="89">
        <v>7.5923512433770504E-5</v>
      </c>
      <c r="M371">
        <v>3.1670093536377002E-2</v>
      </c>
      <c r="N371">
        <v>0</v>
      </c>
      <c r="O371">
        <v>33.879000000003501</v>
      </c>
      <c r="P371">
        <v>480.40499999999798</v>
      </c>
      <c r="Q371">
        <f t="shared" si="8"/>
        <v>514.28400000000147</v>
      </c>
    </row>
    <row r="372" spans="2:17" x14ac:dyDescent="0.25">
      <c r="B372">
        <v>299</v>
      </c>
      <c r="C372">
        <v>20.5</v>
      </c>
      <c r="D372">
        <v>146</v>
      </c>
      <c r="E372">
        <v>34.252238161042399</v>
      </c>
      <c r="F372">
        <v>34.252238161042399</v>
      </c>
      <c r="G372">
        <v>34.252569282993598</v>
      </c>
      <c r="H372">
        <v>46</v>
      </c>
      <c r="I372">
        <v>18.66526</v>
      </c>
      <c r="J372">
        <v>140</v>
      </c>
      <c r="K372" s="89">
        <v>9.6671624687136407E-6</v>
      </c>
      <c r="L372" s="89">
        <v>9.6671624687136407E-6</v>
      </c>
      <c r="M372">
        <v>3.1973123550414997E-2</v>
      </c>
      <c r="N372">
        <v>0</v>
      </c>
      <c r="O372">
        <v>32.070999999999898</v>
      </c>
      <c r="P372">
        <v>241.162000000002</v>
      </c>
      <c r="Q372">
        <f t="shared" si="8"/>
        <v>273.23300000000188</v>
      </c>
    </row>
    <row r="373" spans="2:17" x14ac:dyDescent="0.25">
      <c r="B373">
        <v>300</v>
      </c>
      <c r="C373">
        <v>20.5</v>
      </c>
      <c r="D373">
        <v>139</v>
      </c>
      <c r="E373">
        <v>34.215428840147403</v>
      </c>
      <c r="F373">
        <v>34.215428840147403</v>
      </c>
      <c r="G373">
        <v>34.219147127833601</v>
      </c>
      <c r="H373">
        <v>46</v>
      </c>
      <c r="I373">
        <v>20.442699999999999</v>
      </c>
      <c r="J373">
        <v>134.02699999999999</v>
      </c>
      <c r="K373" s="89">
        <v>1.0867283597735701E-4</v>
      </c>
      <c r="L373" s="89">
        <v>1.0867283597735701E-4</v>
      </c>
      <c r="M373">
        <v>2.9748916625976601E-2</v>
      </c>
      <c r="N373">
        <v>0</v>
      </c>
      <c r="O373">
        <v>30.668999999994401</v>
      </c>
      <c r="P373">
        <v>87.9209999999985</v>
      </c>
      <c r="Q373">
        <f t="shared" si="8"/>
        <v>118.5899999999929</v>
      </c>
    </row>
    <row r="374" spans="2:17" x14ac:dyDescent="0.25">
      <c r="B374">
        <v>301</v>
      </c>
      <c r="C374">
        <v>20.5</v>
      </c>
      <c r="D374">
        <v>133.02699999999999</v>
      </c>
      <c r="E374">
        <v>33.255065186525997</v>
      </c>
      <c r="F374">
        <v>33.255065186525997</v>
      </c>
      <c r="G374">
        <v>33.255065186525997</v>
      </c>
      <c r="H374">
        <v>46</v>
      </c>
      <c r="I374">
        <v>17.68207</v>
      </c>
      <c r="J374">
        <v>133</v>
      </c>
      <c r="K374" s="89">
        <v>0</v>
      </c>
      <c r="L374" s="89">
        <v>0</v>
      </c>
      <c r="M374">
        <v>3.17120552062988E-2</v>
      </c>
      <c r="N374">
        <v>0</v>
      </c>
      <c r="O374">
        <v>31.459000000002099</v>
      </c>
      <c r="P374">
        <v>54.592999999997097</v>
      </c>
      <c r="Q374">
        <f t="shared" si="8"/>
        <v>86.051999999999197</v>
      </c>
    </row>
    <row r="375" spans="2:17" x14ac:dyDescent="0.25">
      <c r="B375">
        <v>302</v>
      </c>
      <c r="C375">
        <v>20.5</v>
      </c>
      <c r="D375">
        <v>132</v>
      </c>
      <c r="E375">
        <v>33.2044724966741</v>
      </c>
      <c r="F375">
        <v>33.2044724966741</v>
      </c>
      <c r="G375">
        <v>33.221009779535798</v>
      </c>
      <c r="H375">
        <v>46</v>
      </c>
      <c r="I375">
        <v>20.30433</v>
      </c>
      <c r="J375">
        <v>131.78399999999999</v>
      </c>
      <c r="K375" s="89">
        <v>4.9804383621654999E-4</v>
      </c>
      <c r="L375" s="89">
        <v>4.9804383621654999E-4</v>
      </c>
      <c r="M375">
        <v>3.1015157699584999E-2</v>
      </c>
      <c r="N375">
        <v>0</v>
      </c>
      <c r="O375">
        <v>32.468999999996903</v>
      </c>
      <c r="P375">
        <v>35.468999999994999</v>
      </c>
      <c r="Q375">
        <f t="shared" si="8"/>
        <v>67.937999999991902</v>
      </c>
    </row>
    <row r="376" spans="2:17" x14ac:dyDescent="0.25">
      <c r="B376">
        <v>303</v>
      </c>
      <c r="C376">
        <v>20.5</v>
      </c>
      <c r="D376">
        <v>130.78399999999999</v>
      </c>
      <c r="E376">
        <v>33.208413802431302</v>
      </c>
      <c r="F376">
        <v>33.208413802431302</v>
      </c>
      <c r="G376">
        <v>33.217458490943898</v>
      </c>
      <c r="H376">
        <v>46</v>
      </c>
      <c r="I376">
        <v>20.336829999999999</v>
      </c>
      <c r="J376">
        <v>129.07400000000001</v>
      </c>
      <c r="K376" s="89">
        <v>2.72361352952977E-4</v>
      </c>
      <c r="L376" s="89">
        <v>2.7236135295319102E-4</v>
      </c>
      <c r="M376">
        <v>3.1139850616455099E-2</v>
      </c>
      <c r="N376">
        <v>0</v>
      </c>
      <c r="O376">
        <v>30.3040000000024</v>
      </c>
      <c r="P376">
        <v>34.383999999998203</v>
      </c>
      <c r="Q376">
        <f t="shared" si="8"/>
        <v>64.688000000000599</v>
      </c>
    </row>
    <row r="377" spans="2:17" x14ac:dyDescent="0.25">
      <c r="B377">
        <v>304</v>
      </c>
      <c r="C377">
        <v>20.5</v>
      </c>
      <c r="D377">
        <v>128.07400000000001</v>
      </c>
      <c r="E377">
        <v>32.222935063681597</v>
      </c>
      <c r="F377">
        <v>32.222935063681597</v>
      </c>
      <c r="G377">
        <v>33.209304236899598</v>
      </c>
      <c r="H377">
        <v>46</v>
      </c>
      <c r="I377">
        <v>19.656230000000001</v>
      </c>
      <c r="J377">
        <v>126.002</v>
      </c>
      <c r="K377" s="89">
        <v>3.0610779907812202E-2</v>
      </c>
      <c r="L377" s="89">
        <v>3.0610779907812202E-2</v>
      </c>
      <c r="M377">
        <v>3.07769775390625E-2</v>
      </c>
      <c r="N377">
        <v>0</v>
      </c>
      <c r="O377">
        <v>30.195999999999898</v>
      </c>
      <c r="P377">
        <v>17.335999999997998</v>
      </c>
      <c r="Q377">
        <f t="shared" si="8"/>
        <v>47.531999999997893</v>
      </c>
    </row>
    <row r="378" spans="2:17" x14ac:dyDescent="0.25">
      <c r="B378">
        <v>305</v>
      </c>
      <c r="C378">
        <v>20.5</v>
      </c>
      <c r="D378">
        <v>125.002</v>
      </c>
      <c r="E378">
        <v>30.238622543820401</v>
      </c>
      <c r="F378">
        <v>30.238622543820401</v>
      </c>
      <c r="G378">
        <v>30.238622543820401</v>
      </c>
      <c r="H378">
        <v>46</v>
      </c>
      <c r="I378">
        <v>18.684920000000002</v>
      </c>
      <c r="J378">
        <v>124</v>
      </c>
      <c r="K378" s="89">
        <v>-1.17489269679929E-16</v>
      </c>
      <c r="L378" s="89">
        <v>0</v>
      </c>
      <c r="M378">
        <v>3.1857013702392599E-2</v>
      </c>
      <c r="N378">
        <v>0</v>
      </c>
      <c r="O378">
        <v>31.795000000001401</v>
      </c>
      <c r="P378">
        <v>101.551999999999</v>
      </c>
      <c r="Q378">
        <f t="shared" si="8"/>
        <v>133.34700000000041</v>
      </c>
    </row>
    <row r="379" spans="2:17" x14ac:dyDescent="0.25">
      <c r="B379">
        <v>306</v>
      </c>
      <c r="C379">
        <v>20.5</v>
      </c>
      <c r="D379">
        <v>123</v>
      </c>
      <c r="E379">
        <v>30.219596227642299</v>
      </c>
      <c r="F379">
        <v>30.219596227642299</v>
      </c>
      <c r="G379">
        <v>30.219596227642299</v>
      </c>
      <c r="H379">
        <v>46</v>
      </c>
      <c r="I379">
        <v>19.66236</v>
      </c>
      <c r="J379">
        <v>122</v>
      </c>
      <c r="K379" s="89">
        <v>0</v>
      </c>
      <c r="L379" s="89">
        <v>0</v>
      </c>
      <c r="M379">
        <v>3.1991958618164097E-2</v>
      </c>
      <c r="N379">
        <v>0</v>
      </c>
      <c r="O379">
        <v>29.4790000000025</v>
      </c>
      <c r="P379">
        <v>74.616999999998797</v>
      </c>
      <c r="Q379">
        <f t="shared" si="8"/>
        <v>104.0960000000013</v>
      </c>
    </row>
    <row r="380" spans="2:17" x14ac:dyDescent="0.25">
      <c r="B380">
        <v>307</v>
      </c>
      <c r="C380">
        <v>20.5</v>
      </c>
      <c r="D380">
        <v>121</v>
      </c>
      <c r="E380">
        <v>29.319217756097601</v>
      </c>
      <c r="F380">
        <v>29.319217756097601</v>
      </c>
      <c r="G380">
        <v>29.319217756097601</v>
      </c>
      <c r="H380">
        <v>46</v>
      </c>
      <c r="I380">
        <v>14.390090000000001</v>
      </c>
      <c r="J380">
        <v>121</v>
      </c>
      <c r="K380" s="89">
        <v>0</v>
      </c>
      <c r="L380" s="89">
        <v>0</v>
      </c>
      <c r="M380">
        <v>3.2301902770996101E-2</v>
      </c>
      <c r="N380">
        <v>0</v>
      </c>
      <c r="O380">
        <v>29.031999999999201</v>
      </c>
      <c r="P380">
        <v>121.96599999999999</v>
      </c>
      <c r="Q380">
        <f t="shared" si="8"/>
        <v>150.99799999999919</v>
      </c>
    </row>
    <row r="381" spans="2:17" x14ac:dyDescent="0.25">
      <c r="B381">
        <v>308</v>
      </c>
      <c r="C381">
        <v>20.5</v>
      </c>
      <c r="D381">
        <v>120</v>
      </c>
      <c r="E381">
        <v>29.265059512195101</v>
      </c>
      <c r="F381">
        <v>29.265059512195101</v>
      </c>
      <c r="G381">
        <v>29.265059512195101</v>
      </c>
      <c r="H381">
        <v>46</v>
      </c>
      <c r="I381">
        <v>17.6782</v>
      </c>
      <c r="J381">
        <v>117</v>
      </c>
      <c r="K381" s="89">
        <v>0</v>
      </c>
      <c r="L381" s="89">
        <v>0</v>
      </c>
      <c r="M381">
        <v>3.8760900497436503E-2</v>
      </c>
      <c r="N381">
        <v>0</v>
      </c>
      <c r="O381">
        <v>28.295999999997999</v>
      </c>
      <c r="P381">
        <v>106.813000000003</v>
      </c>
      <c r="Q381">
        <f t="shared" si="8"/>
        <v>135.109000000001</v>
      </c>
    </row>
    <row r="382" spans="2:17" x14ac:dyDescent="0.25">
      <c r="B382">
        <v>309</v>
      </c>
      <c r="C382">
        <v>20.5</v>
      </c>
      <c r="D382">
        <v>116</v>
      </c>
      <c r="E382">
        <v>29.2168531640034</v>
      </c>
      <c r="F382">
        <v>29.2168531640034</v>
      </c>
      <c r="G382">
        <v>29.237240390243901</v>
      </c>
      <c r="H382">
        <v>46</v>
      </c>
      <c r="I382">
        <v>20.429590000000001</v>
      </c>
      <c r="J382">
        <v>111.511</v>
      </c>
      <c r="K382" s="89">
        <v>6.9778994082971804E-4</v>
      </c>
      <c r="L382" s="89">
        <v>6.9778994082971804E-4</v>
      </c>
      <c r="M382">
        <v>3.8250923156738302E-2</v>
      </c>
      <c r="N382">
        <v>0</v>
      </c>
      <c r="O382">
        <v>28.862000000001</v>
      </c>
      <c r="P382">
        <v>80.971999999999795</v>
      </c>
      <c r="Q382">
        <f t="shared" si="8"/>
        <v>109.8340000000008</v>
      </c>
    </row>
    <row r="383" spans="2:17" x14ac:dyDescent="0.25">
      <c r="B383">
        <v>310</v>
      </c>
      <c r="C383">
        <v>20.5</v>
      </c>
      <c r="D383">
        <v>110.511</v>
      </c>
      <c r="E383">
        <v>28.257036711584799</v>
      </c>
      <c r="F383">
        <v>28.257036711584799</v>
      </c>
      <c r="G383">
        <v>28.262241236379701</v>
      </c>
      <c r="H383">
        <v>46</v>
      </c>
      <c r="I383">
        <v>17.671659999999999</v>
      </c>
      <c r="J383">
        <v>110</v>
      </c>
      <c r="K383" s="89">
        <v>1.84185088055181E-4</v>
      </c>
      <c r="L383" s="89">
        <v>1.84185088055181E-4</v>
      </c>
      <c r="M383">
        <v>3.6902189254760701E-2</v>
      </c>
      <c r="N383">
        <v>0</v>
      </c>
      <c r="O383">
        <v>29.070999999999501</v>
      </c>
      <c r="P383">
        <v>31.2319999999991</v>
      </c>
      <c r="Q383">
        <f t="shared" si="8"/>
        <v>60.302999999998605</v>
      </c>
    </row>
    <row r="384" spans="2:17" x14ac:dyDescent="0.25">
      <c r="B384">
        <v>311</v>
      </c>
      <c r="C384">
        <v>20.5</v>
      </c>
      <c r="D384">
        <v>109</v>
      </c>
      <c r="E384">
        <v>27.278881365853699</v>
      </c>
      <c r="F384">
        <v>27.278881365853699</v>
      </c>
      <c r="G384">
        <v>28.2567732958757</v>
      </c>
      <c r="H384">
        <v>46</v>
      </c>
      <c r="I384">
        <v>16.457329999999999</v>
      </c>
      <c r="J384">
        <v>109</v>
      </c>
      <c r="K384" s="89">
        <v>3.5847948341684303E-2</v>
      </c>
      <c r="L384" s="89">
        <v>3.5847948341684498E-2</v>
      </c>
      <c r="M384">
        <v>3.9767026901245103E-2</v>
      </c>
      <c r="N384">
        <v>0</v>
      </c>
      <c r="O384">
        <v>27.341000000001699</v>
      </c>
      <c r="P384">
        <v>79.406999999997893</v>
      </c>
      <c r="Q384">
        <f t="shared" si="8"/>
        <v>106.74799999999959</v>
      </c>
    </row>
    <row r="385" spans="2:17" x14ac:dyDescent="0.25">
      <c r="B385">
        <v>312</v>
      </c>
      <c r="C385">
        <v>20.5</v>
      </c>
      <c r="D385">
        <v>108</v>
      </c>
      <c r="E385">
        <v>27.236015689250198</v>
      </c>
      <c r="F385">
        <v>27.236015689250198</v>
      </c>
      <c r="G385">
        <v>27.253319103884401</v>
      </c>
      <c r="H385">
        <v>46</v>
      </c>
      <c r="I385">
        <v>19.603269999999998</v>
      </c>
      <c r="J385">
        <v>103</v>
      </c>
      <c r="K385" s="89">
        <v>6.3531372692575004E-4</v>
      </c>
      <c r="L385" s="89">
        <v>6.3531372692575004E-4</v>
      </c>
      <c r="M385">
        <v>4.0024995803833001E-2</v>
      </c>
      <c r="N385">
        <v>0</v>
      </c>
      <c r="O385">
        <v>27.653999999998199</v>
      </c>
      <c r="P385">
        <v>76.505999999995794</v>
      </c>
      <c r="Q385">
        <f t="shared" si="8"/>
        <v>104.159999999994</v>
      </c>
    </row>
    <row r="386" spans="2:17" x14ac:dyDescent="0.25">
      <c r="B386">
        <v>313</v>
      </c>
      <c r="C386">
        <v>20.5</v>
      </c>
      <c r="D386">
        <v>102</v>
      </c>
      <c r="E386">
        <v>25.355288390243899</v>
      </c>
      <c r="F386">
        <v>25.355288390243899</v>
      </c>
      <c r="G386">
        <v>25.355288390243899</v>
      </c>
      <c r="H386">
        <v>46</v>
      </c>
      <c r="I386">
        <v>12.54147</v>
      </c>
      <c r="J386">
        <v>102</v>
      </c>
      <c r="K386" s="89">
        <v>0</v>
      </c>
      <c r="L386" s="89">
        <v>0</v>
      </c>
      <c r="M386">
        <v>4.3020963668823201E-2</v>
      </c>
      <c r="N386">
        <v>0</v>
      </c>
      <c r="O386">
        <v>26.628000000001499</v>
      </c>
      <c r="P386">
        <v>79.314999999995095</v>
      </c>
      <c r="Q386">
        <f t="shared" si="8"/>
        <v>105.9429999999966</v>
      </c>
    </row>
    <row r="387" spans="2:17" x14ac:dyDescent="0.25">
      <c r="B387">
        <v>314</v>
      </c>
      <c r="C387">
        <v>20.5</v>
      </c>
      <c r="D387">
        <v>101</v>
      </c>
      <c r="E387">
        <v>25.331832200917699</v>
      </c>
      <c r="F387">
        <v>25.331832200917699</v>
      </c>
      <c r="G387">
        <v>25.331832200917699</v>
      </c>
      <c r="H387">
        <v>46</v>
      </c>
      <c r="I387">
        <v>13.946569999999999</v>
      </c>
      <c r="J387">
        <v>100</v>
      </c>
      <c r="K387" s="89">
        <v>0</v>
      </c>
      <c r="L387" s="89">
        <v>0</v>
      </c>
      <c r="M387">
        <v>4.4445037841796903E-2</v>
      </c>
      <c r="N387">
        <v>0</v>
      </c>
      <c r="O387">
        <v>25.926999999999701</v>
      </c>
      <c r="P387">
        <v>79.222000000000193</v>
      </c>
      <c r="Q387">
        <f t="shared" si="8"/>
        <v>105.14899999999989</v>
      </c>
    </row>
    <row r="388" spans="2:17" x14ac:dyDescent="0.25">
      <c r="B388">
        <v>315</v>
      </c>
      <c r="C388">
        <v>20.5</v>
      </c>
      <c r="D388">
        <v>99</v>
      </c>
      <c r="E388">
        <v>25.210507573293899</v>
      </c>
      <c r="F388">
        <v>25.210507573293899</v>
      </c>
      <c r="G388">
        <v>25.212820891845301</v>
      </c>
      <c r="H388">
        <v>46</v>
      </c>
      <c r="I388">
        <v>20.046800000000001</v>
      </c>
      <c r="J388">
        <v>98.587999999999994</v>
      </c>
      <c r="K388" s="89">
        <v>9.17600942640221E-5</v>
      </c>
      <c r="L388" s="89">
        <v>9.17600942640221E-5</v>
      </c>
      <c r="M388">
        <v>5.3185939788818401E-2</v>
      </c>
      <c r="N388">
        <v>0</v>
      </c>
      <c r="O388">
        <v>26.173999999995399</v>
      </c>
      <c r="P388">
        <v>64.287000000003005</v>
      </c>
      <c r="Q388">
        <f t="shared" si="8"/>
        <v>90.460999999998407</v>
      </c>
    </row>
    <row r="389" spans="2:17" x14ac:dyDescent="0.25">
      <c r="B389">
        <v>316</v>
      </c>
      <c r="C389">
        <v>20.5</v>
      </c>
      <c r="D389">
        <v>97.587999999999994</v>
      </c>
      <c r="E389">
        <v>24.322736766539698</v>
      </c>
      <c r="F389">
        <v>24.322736766539698</v>
      </c>
      <c r="G389">
        <v>24.322737356746099</v>
      </c>
      <c r="H389">
        <v>46</v>
      </c>
      <c r="I389">
        <v>14.333259999999999</v>
      </c>
      <c r="J389">
        <v>97</v>
      </c>
      <c r="K389" s="89">
        <v>2.4265626851171901E-8</v>
      </c>
      <c r="L389" s="89">
        <v>2.4265626997237399E-8</v>
      </c>
      <c r="M389">
        <v>5.4320096969604499E-2</v>
      </c>
      <c r="N389">
        <v>0</v>
      </c>
      <c r="O389">
        <v>27.209999999994999</v>
      </c>
      <c r="P389">
        <v>88.737000000000506</v>
      </c>
      <c r="Q389">
        <f t="shared" si="8"/>
        <v>115.94699999999551</v>
      </c>
    </row>
    <row r="390" spans="2:17" x14ac:dyDescent="0.25">
      <c r="B390">
        <v>317</v>
      </c>
      <c r="C390">
        <v>20.5</v>
      </c>
      <c r="D390">
        <v>96</v>
      </c>
      <c r="E390">
        <v>24.2822419512195</v>
      </c>
      <c r="F390">
        <v>24.2822419512195</v>
      </c>
      <c r="G390">
        <v>24.282244338096302</v>
      </c>
      <c r="H390">
        <v>46</v>
      </c>
      <c r="I390">
        <v>16.2851</v>
      </c>
      <c r="J390">
        <v>96</v>
      </c>
      <c r="K390" s="89">
        <v>9.8297216784679304E-8</v>
      </c>
      <c r="L390" s="89">
        <v>9.8297216784679304E-8</v>
      </c>
      <c r="M390">
        <v>5.60860633850098E-2</v>
      </c>
      <c r="N390">
        <v>0</v>
      </c>
      <c r="O390">
        <v>25.6449999999959</v>
      </c>
      <c r="P390">
        <v>65.357999999995201</v>
      </c>
      <c r="Q390">
        <f t="shared" si="8"/>
        <v>91.002999999991104</v>
      </c>
    </row>
    <row r="391" spans="2:17" x14ac:dyDescent="0.25">
      <c r="B391">
        <v>318</v>
      </c>
      <c r="C391">
        <v>20.5</v>
      </c>
      <c r="D391">
        <v>95</v>
      </c>
      <c r="E391">
        <v>24.257378166880599</v>
      </c>
      <c r="F391">
        <v>24.257378166880599</v>
      </c>
      <c r="G391">
        <v>24.2594731604621</v>
      </c>
      <c r="H391">
        <v>46</v>
      </c>
      <c r="I391">
        <v>17.66489</v>
      </c>
      <c r="J391">
        <v>94.510999999999996</v>
      </c>
      <c r="K391" s="89">
        <v>8.6365210910373195E-5</v>
      </c>
      <c r="L391" s="89">
        <v>8.6365210910373195E-5</v>
      </c>
      <c r="M391">
        <v>5.5691957473754897E-2</v>
      </c>
      <c r="N391">
        <v>0</v>
      </c>
      <c r="O391">
        <v>25.759000000003201</v>
      </c>
      <c r="P391">
        <v>57.497999999999102</v>
      </c>
      <c r="Q391">
        <f t="shared" si="8"/>
        <v>83.257000000002307</v>
      </c>
    </row>
    <row r="392" spans="2:17" x14ac:dyDescent="0.25">
      <c r="B392">
        <v>319</v>
      </c>
      <c r="C392">
        <v>20.5</v>
      </c>
      <c r="D392">
        <v>93.510999999999996</v>
      </c>
      <c r="E392">
        <v>24.243870522026</v>
      </c>
      <c r="F392">
        <v>24.243870522026</v>
      </c>
      <c r="G392">
        <v>24.243870522026</v>
      </c>
      <c r="H392">
        <v>46</v>
      </c>
      <c r="I392">
        <v>18.363659999999999</v>
      </c>
      <c r="J392">
        <v>93</v>
      </c>
      <c r="K392" s="89">
        <v>0</v>
      </c>
      <c r="L392" s="89">
        <v>0</v>
      </c>
      <c r="M392">
        <v>3.2827138900756801E-2</v>
      </c>
      <c r="N392">
        <v>0</v>
      </c>
      <c r="O392">
        <v>27.043000000001001</v>
      </c>
      <c r="P392">
        <v>31.5139999999978</v>
      </c>
      <c r="Q392">
        <f t="shared" si="8"/>
        <v>58.556999999998801</v>
      </c>
    </row>
    <row r="393" spans="2:17" x14ac:dyDescent="0.25">
      <c r="B393">
        <v>320</v>
      </c>
      <c r="C393">
        <v>20.5</v>
      </c>
      <c r="D393">
        <v>92</v>
      </c>
      <c r="E393">
        <v>23.300502023329798</v>
      </c>
      <c r="F393">
        <v>23.300502023329798</v>
      </c>
      <c r="G393">
        <v>23.3005109226782</v>
      </c>
      <c r="H393">
        <v>46</v>
      </c>
      <c r="I393">
        <v>16.240130000000001</v>
      </c>
      <c r="J393">
        <v>88.001999999999995</v>
      </c>
      <c r="K393" s="89">
        <v>3.8193805344593301E-7</v>
      </c>
      <c r="L393" s="89">
        <v>3.8193805344593301E-7</v>
      </c>
      <c r="M393">
        <v>5.8091878890991197E-2</v>
      </c>
      <c r="N393">
        <v>0</v>
      </c>
      <c r="O393">
        <v>24.409999999999901</v>
      </c>
      <c r="P393">
        <v>59.905999999995899</v>
      </c>
      <c r="Q393">
        <f t="shared" si="8"/>
        <v>84.315999999995796</v>
      </c>
    </row>
    <row r="394" spans="2:17" x14ac:dyDescent="0.25">
      <c r="B394">
        <v>321</v>
      </c>
      <c r="C394">
        <v>20.5</v>
      </c>
      <c r="D394">
        <v>87.001999999999995</v>
      </c>
      <c r="E394">
        <v>23.247249327233899</v>
      </c>
      <c r="F394">
        <v>23.247249327233899</v>
      </c>
      <c r="G394">
        <v>23.247249336195601</v>
      </c>
      <c r="H394">
        <v>46</v>
      </c>
      <c r="I394">
        <v>18.31457</v>
      </c>
      <c r="J394">
        <v>86</v>
      </c>
      <c r="K394" s="89">
        <v>3.8549532969567399E-10</v>
      </c>
      <c r="L394" s="89">
        <v>3.8549548251864398E-10</v>
      </c>
      <c r="M394">
        <v>5.7876110076904297E-2</v>
      </c>
      <c r="N394">
        <v>0</v>
      </c>
      <c r="O394">
        <v>25.176999999995601</v>
      </c>
      <c r="P394">
        <v>15.0120000000038</v>
      </c>
      <c r="Q394">
        <f t="shared" si="8"/>
        <v>40.188999999999403</v>
      </c>
    </row>
    <row r="395" spans="2:17" x14ac:dyDescent="0.25">
      <c r="B395">
        <v>322</v>
      </c>
      <c r="C395">
        <v>20.5</v>
      </c>
      <c r="D395">
        <v>85</v>
      </c>
      <c r="E395">
        <v>21.332653199426101</v>
      </c>
      <c r="F395">
        <v>21.332653199426101</v>
      </c>
      <c r="G395">
        <v>21.332653199426101</v>
      </c>
      <c r="H395">
        <v>46</v>
      </c>
      <c r="I395">
        <v>13.9427</v>
      </c>
      <c r="J395">
        <v>84</v>
      </c>
      <c r="K395" s="89">
        <v>1.66538763162197E-16</v>
      </c>
      <c r="L395" s="89">
        <v>0</v>
      </c>
      <c r="M395">
        <v>5.8113098144531201E-2</v>
      </c>
      <c r="N395">
        <v>0</v>
      </c>
      <c r="O395">
        <v>26.1599999999994</v>
      </c>
      <c r="P395">
        <v>30.3760000000016</v>
      </c>
      <c r="Q395">
        <f t="shared" ref="Q395:Q458" si="9">+SUM(O395:P395)</f>
        <v>56.536000000000996</v>
      </c>
    </row>
    <row r="396" spans="2:17" x14ac:dyDescent="0.25">
      <c r="B396">
        <v>323</v>
      </c>
      <c r="C396">
        <v>20.5</v>
      </c>
      <c r="D396">
        <v>83</v>
      </c>
      <c r="E396">
        <v>21.2769172283279</v>
      </c>
      <c r="F396">
        <v>21.2769172283279</v>
      </c>
      <c r="G396">
        <v>21.2769172283279</v>
      </c>
      <c r="H396">
        <v>46</v>
      </c>
      <c r="I396">
        <v>16.80498</v>
      </c>
      <c r="J396">
        <v>82</v>
      </c>
      <c r="K396" s="89">
        <v>0</v>
      </c>
      <c r="L396" s="89">
        <v>0</v>
      </c>
      <c r="M396">
        <v>5.7520866394043003E-2</v>
      </c>
      <c r="N396">
        <v>0</v>
      </c>
      <c r="O396">
        <v>23.345000000000301</v>
      </c>
      <c r="P396">
        <v>28.595999999997701</v>
      </c>
      <c r="Q396">
        <f t="shared" si="9"/>
        <v>51.940999999997999</v>
      </c>
    </row>
    <row r="397" spans="2:17" x14ac:dyDescent="0.25">
      <c r="B397">
        <v>324</v>
      </c>
      <c r="C397">
        <v>20.5</v>
      </c>
      <c r="D397">
        <v>81</v>
      </c>
      <c r="E397">
        <v>20.3710561806685</v>
      </c>
      <c r="F397">
        <v>20.3710561806685</v>
      </c>
      <c r="G397">
        <v>20.371056458587098</v>
      </c>
      <c r="H397">
        <v>46</v>
      </c>
      <c r="I397">
        <v>12.49263</v>
      </c>
      <c r="J397">
        <v>78</v>
      </c>
      <c r="K397" s="89">
        <v>1.36428173331904E-8</v>
      </c>
      <c r="L397" s="89">
        <v>1.36428173331904E-8</v>
      </c>
      <c r="M397">
        <v>5.8974981307983398E-2</v>
      </c>
      <c r="N397">
        <v>0</v>
      </c>
      <c r="O397">
        <v>23.026999999994601</v>
      </c>
      <c r="P397">
        <v>26.860000000006501</v>
      </c>
      <c r="Q397">
        <f t="shared" si="9"/>
        <v>49.887000000001102</v>
      </c>
    </row>
    <row r="398" spans="2:17" x14ac:dyDescent="0.25">
      <c r="B398">
        <v>325</v>
      </c>
      <c r="C398">
        <v>20.5</v>
      </c>
      <c r="D398">
        <v>77</v>
      </c>
      <c r="E398">
        <v>20.334019585682601</v>
      </c>
      <c r="F398">
        <v>20.334019585682601</v>
      </c>
      <c r="G398">
        <v>20.334019585682601</v>
      </c>
      <c r="H398">
        <v>46</v>
      </c>
      <c r="I398">
        <v>13.897729999999999</v>
      </c>
      <c r="J398">
        <v>76</v>
      </c>
      <c r="K398" s="89">
        <v>0</v>
      </c>
      <c r="L398" s="89">
        <v>0</v>
      </c>
      <c r="M398">
        <v>5.2944898605346701E-2</v>
      </c>
      <c r="N398">
        <v>0</v>
      </c>
      <c r="O398">
        <v>22.086000000003001</v>
      </c>
      <c r="P398">
        <v>17.683999999999301</v>
      </c>
      <c r="Q398">
        <f t="shared" si="9"/>
        <v>39.770000000002298</v>
      </c>
    </row>
    <row r="399" spans="2:17" x14ac:dyDescent="0.25">
      <c r="B399">
        <v>326</v>
      </c>
      <c r="C399">
        <v>20.5</v>
      </c>
      <c r="D399">
        <v>75</v>
      </c>
      <c r="E399">
        <v>19.326694113821102</v>
      </c>
      <c r="F399">
        <v>19.326694113821102</v>
      </c>
      <c r="G399">
        <v>19.326694113821102</v>
      </c>
      <c r="H399">
        <v>46</v>
      </c>
      <c r="I399">
        <v>14.28026</v>
      </c>
      <c r="J399">
        <v>74</v>
      </c>
      <c r="K399" s="89">
        <v>-1.8382417902810599E-16</v>
      </c>
      <c r="L399" s="89">
        <v>0</v>
      </c>
      <c r="M399">
        <v>5.4104089736938497E-2</v>
      </c>
      <c r="N399">
        <v>0</v>
      </c>
      <c r="O399">
        <v>21.716999999996499</v>
      </c>
      <c r="P399">
        <v>15.517000000003</v>
      </c>
      <c r="Q399">
        <f t="shared" si="9"/>
        <v>37.233999999999497</v>
      </c>
    </row>
    <row r="400" spans="2:17" x14ac:dyDescent="0.25">
      <c r="B400">
        <v>327</v>
      </c>
      <c r="C400">
        <v>20.5</v>
      </c>
      <c r="D400">
        <v>73</v>
      </c>
      <c r="E400">
        <v>19.2886743788841</v>
      </c>
      <c r="F400">
        <v>19.2886743788841</v>
      </c>
      <c r="G400">
        <v>19.2886743788841</v>
      </c>
      <c r="H400">
        <v>46</v>
      </c>
      <c r="I400">
        <v>16.236260000000001</v>
      </c>
      <c r="J400">
        <v>72</v>
      </c>
      <c r="K400" s="89">
        <v>-1.8418651323648099E-16</v>
      </c>
      <c r="L400" s="89">
        <v>0</v>
      </c>
      <c r="M400">
        <v>5.2199840545654297E-2</v>
      </c>
      <c r="N400">
        <v>0</v>
      </c>
      <c r="O400">
        <v>21.826000000000501</v>
      </c>
      <c r="P400">
        <v>19.624000000002098</v>
      </c>
      <c r="Q400">
        <f t="shared" si="9"/>
        <v>41.450000000002603</v>
      </c>
    </row>
    <row r="401" spans="2:17" x14ac:dyDescent="0.25">
      <c r="B401">
        <v>328</v>
      </c>
      <c r="C401">
        <v>20.5</v>
      </c>
      <c r="D401">
        <v>71</v>
      </c>
      <c r="E401">
        <v>19.248351851597398</v>
      </c>
      <c r="F401">
        <v>19.248351851597398</v>
      </c>
      <c r="G401">
        <v>19.248351851597398</v>
      </c>
      <c r="H401">
        <v>46</v>
      </c>
      <c r="I401">
        <v>18.310700000000001</v>
      </c>
      <c r="J401">
        <v>70</v>
      </c>
      <c r="K401" s="89">
        <v>0</v>
      </c>
      <c r="L401" s="89">
        <v>0</v>
      </c>
      <c r="M401">
        <v>4.31540012359619E-2</v>
      </c>
      <c r="N401">
        <v>0</v>
      </c>
      <c r="O401">
        <v>21.010000000002002</v>
      </c>
      <c r="P401">
        <v>14.9040000000055</v>
      </c>
      <c r="Q401">
        <f t="shared" si="9"/>
        <v>35.914000000007505</v>
      </c>
    </row>
    <row r="402" spans="2:17" x14ac:dyDescent="0.25">
      <c r="B402">
        <v>329</v>
      </c>
      <c r="C402">
        <v>20.5</v>
      </c>
      <c r="D402">
        <v>69</v>
      </c>
      <c r="E402">
        <v>18.307341186284901</v>
      </c>
      <c r="F402">
        <v>18.307341186284901</v>
      </c>
      <c r="G402">
        <v>18.307341186284901</v>
      </c>
      <c r="H402">
        <v>46</v>
      </c>
      <c r="I402">
        <v>16.187169999999998</v>
      </c>
      <c r="J402">
        <v>65</v>
      </c>
      <c r="K402" s="89">
        <v>1.9405951102621301E-16</v>
      </c>
      <c r="L402" s="89">
        <v>0</v>
      </c>
      <c r="M402">
        <v>3.9741992950439502E-2</v>
      </c>
      <c r="N402">
        <v>0</v>
      </c>
      <c r="O402">
        <v>20.768000000000001</v>
      </c>
      <c r="P402">
        <v>21.4930000000018</v>
      </c>
      <c r="Q402">
        <f t="shared" si="9"/>
        <v>42.2610000000018</v>
      </c>
    </row>
    <row r="403" spans="2:17" x14ac:dyDescent="0.25">
      <c r="B403">
        <v>330</v>
      </c>
      <c r="C403">
        <v>20.5</v>
      </c>
      <c r="D403">
        <v>64</v>
      </c>
      <c r="E403">
        <v>16.370570536585401</v>
      </c>
      <c r="F403">
        <v>16.370570536585401</v>
      </c>
      <c r="G403">
        <v>16.370570536585401</v>
      </c>
      <c r="H403">
        <v>46</v>
      </c>
      <c r="I403">
        <v>11.75826</v>
      </c>
      <c r="J403">
        <v>64</v>
      </c>
      <c r="K403" s="89">
        <v>0</v>
      </c>
      <c r="L403" s="89">
        <v>0</v>
      </c>
      <c r="M403">
        <v>4.3753862380981397E-2</v>
      </c>
      <c r="N403">
        <v>0</v>
      </c>
      <c r="O403">
        <v>19.848999999997901</v>
      </c>
      <c r="P403">
        <v>14.810000000002701</v>
      </c>
      <c r="Q403">
        <f t="shared" si="9"/>
        <v>34.659000000000603</v>
      </c>
    </row>
    <row r="404" spans="2:17" x14ac:dyDescent="0.25">
      <c r="B404">
        <v>331</v>
      </c>
      <c r="C404">
        <v>20.5</v>
      </c>
      <c r="D404">
        <v>63</v>
      </c>
      <c r="E404">
        <v>16.362666084398001</v>
      </c>
      <c r="F404">
        <v>16.362666084398001</v>
      </c>
      <c r="G404">
        <v>16.362666084398001</v>
      </c>
      <c r="H404">
        <v>46</v>
      </c>
      <c r="I404">
        <v>12.488759999999999</v>
      </c>
      <c r="J404">
        <v>62</v>
      </c>
      <c r="K404" s="89">
        <v>-2.1712315465436601E-16</v>
      </c>
      <c r="L404" s="89">
        <v>0</v>
      </c>
      <c r="M404">
        <v>4.4432878494262702E-2</v>
      </c>
      <c r="N404">
        <v>0</v>
      </c>
      <c r="O404">
        <v>21.146000000003799</v>
      </c>
      <c r="P404">
        <v>15.590999999999401</v>
      </c>
      <c r="Q404">
        <f t="shared" si="9"/>
        <v>36.737000000003199</v>
      </c>
    </row>
    <row r="405" spans="2:17" x14ac:dyDescent="0.25">
      <c r="B405">
        <v>332</v>
      </c>
      <c r="C405">
        <v>20.5</v>
      </c>
      <c r="D405">
        <v>61</v>
      </c>
      <c r="E405">
        <v>16.335457669732101</v>
      </c>
      <c r="F405">
        <v>16.335457669732101</v>
      </c>
      <c r="G405">
        <v>16.335457669732101</v>
      </c>
      <c r="H405">
        <v>46</v>
      </c>
      <c r="I405">
        <v>13.89386</v>
      </c>
      <c r="J405">
        <v>60</v>
      </c>
      <c r="K405" s="89">
        <v>0</v>
      </c>
      <c r="L405" s="89">
        <v>0</v>
      </c>
      <c r="M405">
        <v>4.66940402984619E-2</v>
      </c>
      <c r="N405">
        <v>0</v>
      </c>
      <c r="O405">
        <v>18.945999999999501</v>
      </c>
      <c r="P405">
        <v>11.6490000000026</v>
      </c>
      <c r="Q405">
        <f t="shared" si="9"/>
        <v>30.595000000002102</v>
      </c>
    </row>
    <row r="406" spans="2:17" x14ac:dyDescent="0.25">
      <c r="B406">
        <v>333</v>
      </c>
      <c r="C406">
        <v>20.5</v>
      </c>
      <c r="D406">
        <v>59</v>
      </c>
      <c r="E406">
        <v>15.384393375775099</v>
      </c>
      <c r="F406">
        <v>15.384393375775099</v>
      </c>
      <c r="G406">
        <v>15.384393375775099</v>
      </c>
      <c r="H406">
        <v>46</v>
      </c>
      <c r="I406">
        <v>12.43967</v>
      </c>
      <c r="J406">
        <v>55</v>
      </c>
      <c r="K406" s="89">
        <v>-1.15464860785306E-16</v>
      </c>
      <c r="L406" s="89">
        <v>0</v>
      </c>
      <c r="M406">
        <v>4.8726081848144497E-2</v>
      </c>
      <c r="N406">
        <v>0</v>
      </c>
      <c r="O406">
        <v>18.583000000001899</v>
      </c>
      <c r="P406">
        <v>14.9119999999975</v>
      </c>
      <c r="Q406">
        <f t="shared" si="9"/>
        <v>33.494999999999401</v>
      </c>
    </row>
    <row r="407" spans="2:17" x14ac:dyDescent="0.25">
      <c r="B407">
        <v>334</v>
      </c>
      <c r="C407">
        <v>20.5</v>
      </c>
      <c r="D407">
        <v>54</v>
      </c>
      <c r="E407">
        <v>15.3372655537489</v>
      </c>
      <c r="F407">
        <v>15.3372655537489</v>
      </c>
      <c r="G407">
        <v>15.3372655537489</v>
      </c>
      <c r="H407">
        <v>46</v>
      </c>
      <c r="I407">
        <v>13.84477</v>
      </c>
      <c r="J407">
        <v>53</v>
      </c>
      <c r="K407" s="89">
        <v>0</v>
      </c>
      <c r="L407" s="89">
        <v>0</v>
      </c>
      <c r="M407">
        <v>5.3294181823730503E-2</v>
      </c>
      <c r="N407">
        <v>0</v>
      </c>
      <c r="O407">
        <v>17.5269999999982</v>
      </c>
      <c r="P407">
        <v>10.220999999999499</v>
      </c>
      <c r="Q407">
        <f t="shared" si="9"/>
        <v>27.747999999997699</v>
      </c>
    </row>
    <row r="408" spans="2:17" x14ac:dyDescent="0.25">
      <c r="B408">
        <v>335</v>
      </c>
      <c r="C408">
        <v>20.5</v>
      </c>
      <c r="D408">
        <v>52</v>
      </c>
      <c r="E408">
        <v>14.3073052157599</v>
      </c>
      <c r="F408">
        <v>14.307305215759801</v>
      </c>
      <c r="G408">
        <v>14.307305215759801</v>
      </c>
      <c r="H408">
        <v>46</v>
      </c>
      <c r="I408">
        <v>16.183299999999999</v>
      </c>
      <c r="J408">
        <v>49</v>
      </c>
      <c r="K408" s="89">
        <v>-1.24157331699582E-16</v>
      </c>
      <c r="L408" s="89">
        <v>0</v>
      </c>
      <c r="M408">
        <v>5.9408903121948201E-2</v>
      </c>
      <c r="N408">
        <v>0</v>
      </c>
      <c r="O408">
        <v>16.905999999999</v>
      </c>
      <c r="P408">
        <v>12.467999999998501</v>
      </c>
      <c r="Q408">
        <f t="shared" si="9"/>
        <v>29.373999999997501</v>
      </c>
    </row>
    <row r="409" spans="2:17" x14ac:dyDescent="0.25">
      <c r="B409">
        <v>336</v>
      </c>
      <c r="C409">
        <v>20</v>
      </c>
      <c r="D409">
        <v>1000</v>
      </c>
      <c r="E409">
        <v>42.560819799999997</v>
      </c>
      <c r="F409">
        <v>42.560819799999997</v>
      </c>
      <c r="G409">
        <v>43.535223799999997</v>
      </c>
      <c r="H409">
        <v>46</v>
      </c>
      <c r="I409">
        <v>18.343789999999998</v>
      </c>
      <c r="J409">
        <v>180.761</v>
      </c>
      <c r="K409" s="89">
        <v>2.2894389830338702E-2</v>
      </c>
      <c r="L409" s="89">
        <v>2.2894389830338702E-2</v>
      </c>
      <c r="M409">
        <v>3.0544996261596701E-2</v>
      </c>
      <c r="N409">
        <v>0</v>
      </c>
      <c r="O409">
        <v>38.037999999999997</v>
      </c>
      <c r="P409">
        <v>16.439000000000799</v>
      </c>
      <c r="Q409">
        <f t="shared" si="9"/>
        <v>54.4770000000008</v>
      </c>
    </row>
    <row r="410" spans="2:17" x14ac:dyDescent="0.25">
      <c r="B410">
        <v>337</v>
      </c>
      <c r="C410">
        <v>20</v>
      </c>
      <c r="D410">
        <v>179.761</v>
      </c>
      <c r="E410">
        <v>39.254873060430199</v>
      </c>
      <c r="F410">
        <v>39.254873060430199</v>
      </c>
      <c r="G410">
        <v>39.259482303903503</v>
      </c>
      <c r="H410">
        <v>46</v>
      </c>
      <c r="I410">
        <v>18.3172</v>
      </c>
      <c r="J410">
        <v>170.226</v>
      </c>
      <c r="K410" s="89">
        <v>1.1741837672433699E-4</v>
      </c>
      <c r="L410" s="89">
        <v>1.1741837672433699E-4</v>
      </c>
      <c r="M410">
        <v>3.1497955322265597E-2</v>
      </c>
      <c r="N410">
        <v>0</v>
      </c>
      <c r="O410">
        <v>33.732999999996103</v>
      </c>
      <c r="P410">
        <v>161.53600000000401</v>
      </c>
      <c r="Q410">
        <f t="shared" si="9"/>
        <v>195.26900000000012</v>
      </c>
    </row>
    <row r="411" spans="2:17" x14ac:dyDescent="0.25">
      <c r="B411">
        <v>338</v>
      </c>
      <c r="C411">
        <v>20</v>
      </c>
      <c r="D411">
        <v>169.226</v>
      </c>
      <c r="E411">
        <v>39.235688974105599</v>
      </c>
      <c r="F411">
        <v>39.235688974105599</v>
      </c>
      <c r="G411">
        <v>39.236209899849896</v>
      </c>
      <c r="H411">
        <v>46</v>
      </c>
      <c r="I411">
        <v>18.3309</v>
      </c>
      <c r="J411">
        <v>168.25</v>
      </c>
      <c r="K411" s="89">
        <v>1.3276834379706099E-5</v>
      </c>
      <c r="L411" s="89">
        <v>1.3276834379706099E-5</v>
      </c>
      <c r="M411">
        <v>3.1476974487304701E-2</v>
      </c>
      <c r="N411">
        <v>0</v>
      </c>
      <c r="O411">
        <v>32.3770000000004</v>
      </c>
      <c r="P411">
        <v>102.701000000005</v>
      </c>
      <c r="Q411">
        <f t="shared" si="9"/>
        <v>135.0780000000054</v>
      </c>
    </row>
    <row r="412" spans="2:17" x14ac:dyDescent="0.25">
      <c r="B412">
        <v>339</v>
      </c>
      <c r="C412">
        <v>20</v>
      </c>
      <c r="D412">
        <v>167.25</v>
      </c>
      <c r="E412">
        <v>38.246634899850498</v>
      </c>
      <c r="F412">
        <v>38.246634899850498</v>
      </c>
      <c r="G412">
        <v>38.259171024514202</v>
      </c>
      <c r="H412">
        <v>46</v>
      </c>
      <c r="I412">
        <v>17.695399999999999</v>
      </c>
      <c r="J412">
        <v>167.023</v>
      </c>
      <c r="K412" s="89">
        <v>3.27770657379633E-4</v>
      </c>
      <c r="L412" s="89">
        <v>3.27770657379633E-4</v>
      </c>
      <c r="M412">
        <v>3.1391859054565402E-2</v>
      </c>
      <c r="N412">
        <v>0</v>
      </c>
      <c r="O412">
        <v>32.939000000001698</v>
      </c>
      <c r="P412">
        <v>172.527000000002</v>
      </c>
      <c r="Q412">
        <f t="shared" si="9"/>
        <v>205.4660000000037</v>
      </c>
    </row>
    <row r="413" spans="2:17" x14ac:dyDescent="0.25">
      <c r="B413">
        <v>340</v>
      </c>
      <c r="C413">
        <v>20</v>
      </c>
      <c r="D413">
        <v>166.023</v>
      </c>
      <c r="E413">
        <v>38.2504071306385</v>
      </c>
      <c r="F413">
        <v>38.2504071306385</v>
      </c>
      <c r="G413">
        <v>38.256289928213597</v>
      </c>
      <c r="H413">
        <v>46</v>
      </c>
      <c r="I413">
        <v>17.732500000000002</v>
      </c>
      <c r="J413">
        <v>163.92400000000001</v>
      </c>
      <c r="K413" s="89">
        <v>1.5379699240712901E-4</v>
      </c>
      <c r="L413" s="89">
        <v>1.5379699240712901E-4</v>
      </c>
      <c r="M413">
        <v>3.0597925186157199E-2</v>
      </c>
      <c r="N413">
        <v>0</v>
      </c>
      <c r="O413">
        <v>32.303000000003102</v>
      </c>
      <c r="P413">
        <v>164.857</v>
      </c>
      <c r="Q413">
        <f t="shared" si="9"/>
        <v>197.16000000000309</v>
      </c>
    </row>
    <row r="414" spans="2:17" x14ac:dyDescent="0.25">
      <c r="B414">
        <v>341</v>
      </c>
      <c r="C414">
        <v>20</v>
      </c>
      <c r="D414">
        <v>162.92400000000001</v>
      </c>
      <c r="E414">
        <v>37.265718531840598</v>
      </c>
      <c r="F414">
        <v>37.265718531840598</v>
      </c>
      <c r="G414">
        <v>38.246447739750998</v>
      </c>
      <c r="H414">
        <v>46</v>
      </c>
      <c r="I414">
        <v>18.30058</v>
      </c>
      <c r="J414">
        <v>150</v>
      </c>
      <c r="K414" s="89">
        <v>2.63171957109181E-2</v>
      </c>
      <c r="L414" s="89">
        <v>2.63171957109181E-2</v>
      </c>
      <c r="M414">
        <v>3.1526088714599602E-2</v>
      </c>
      <c r="N414">
        <v>0</v>
      </c>
      <c r="O414">
        <v>32.366000000001797</v>
      </c>
      <c r="P414">
        <v>120.138000000001</v>
      </c>
      <c r="Q414">
        <f t="shared" si="9"/>
        <v>152.5040000000028</v>
      </c>
    </row>
    <row r="415" spans="2:17" x14ac:dyDescent="0.25">
      <c r="B415">
        <v>342</v>
      </c>
      <c r="C415">
        <v>20</v>
      </c>
      <c r="D415">
        <v>149</v>
      </c>
      <c r="E415">
        <v>34.251786927516797</v>
      </c>
      <c r="F415">
        <v>34.251786927516797</v>
      </c>
      <c r="G415">
        <v>34.254453127516797</v>
      </c>
      <c r="H415">
        <v>46</v>
      </c>
      <c r="I415">
        <v>17.679110000000001</v>
      </c>
      <c r="J415">
        <v>147</v>
      </c>
      <c r="K415" s="89">
        <v>7.7841194260677696E-5</v>
      </c>
      <c r="L415" s="89">
        <v>7.7841194260677696E-5</v>
      </c>
      <c r="M415">
        <v>3.11379432678223E-2</v>
      </c>
      <c r="N415">
        <v>0</v>
      </c>
      <c r="O415">
        <v>33.2200000000066</v>
      </c>
      <c r="P415">
        <v>543.18399999999599</v>
      </c>
      <c r="Q415">
        <f t="shared" si="9"/>
        <v>576.40400000000261</v>
      </c>
    </row>
    <row r="416" spans="2:17" x14ac:dyDescent="0.25">
      <c r="B416">
        <v>343</v>
      </c>
      <c r="C416">
        <v>20</v>
      </c>
      <c r="D416">
        <v>146</v>
      </c>
      <c r="E416">
        <v>34.242662556164397</v>
      </c>
      <c r="F416">
        <v>34.242662556164397</v>
      </c>
      <c r="G416">
        <v>34.243472556164399</v>
      </c>
      <c r="H416">
        <v>46</v>
      </c>
      <c r="I416">
        <v>18.688790000000001</v>
      </c>
      <c r="J416">
        <v>140</v>
      </c>
      <c r="K416" s="89">
        <v>2.3654702629085899E-5</v>
      </c>
      <c r="L416" s="89">
        <v>2.3654702629293399E-5</v>
      </c>
      <c r="M416">
        <v>3.1973838806152302E-2</v>
      </c>
      <c r="N416">
        <v>0</v>
      </c>
      <c r="O416">
        <v>32.046999999997801</v>
      </c>
      <c r="P416">
        <v>114.453999999998</v>
      </c>
      <c r="Q416">
        <f t="shared" si="9"/>
        <v>146.5009999999958</v>
      </c>
    </row>
    <row r="417" spans="2:17" x14ac:dyDescent="0.25">
      <c r="B417">
        <v>344</v>
      </c>
      <c r="C417">
        <v>20</v>
      </c>
      <c r="D417">
        <v>139</v>
      </c>
      <c r="E417">
        <v>33.263056089208597</v>
      </c>
      <c r="F417">
        <v>33.263056089208597</v>
      </c>
      <c r="G417">
        <v>34.209553097841699</v>
      </c>
      <c r="H417">
        <v>46</v>
      </c>
      <c r="I417">
        <v>17.706620000000001</v>
      </c>
      <c r="J417">
        <v>133.02699999999999</v>
      </c>
      <c r="K417" s="89">
        <v>2.84549022222935E-2</v>
      </c>
      <c r="L417" s="89">
        <v>2.84549022222935E-2</v>
      </c>
      <c r="M417">
        <v>3.1759977340698201E-2</v>
      </c>
      <c r="N417">
        <v>0</v>
      </c>
      <c r="O417">
        <v>30.6800000000053</v>
      </c>
      <c r="P417">
        <v>64.9330000000014</v>
      </c>
      <c r="Q417">
        <f t="shared" si="9"/>
        <v>95.613000000006707</v>
      </c>
    </row>
    <row r="418" spans="2:17" x14ac:dyDescent="0.25">
      <c r="B418">
        <v>345</v>
      </c>
      <c r="C418">
        <v>20</v>
      </c>
      <c r="D418">
        <v>132.02699999999999</v>
      </c>
      <c r="E418">
        <v>32.242284945505098</v>
      </c>
      <c r="F418">
        <v>32.242284945505098</v>
      </c>
      <c r="G418">
        <v>32.249428056082003</v>
      </c>
      <c r="H418">
        <v>46</v>
      </c>
      <c r="I418">
        <v>18.275369999999999</v>
      </c>
      <c r="J418">
        <v>129.45500000000001</v>
      </c>
      <c r="K418" s="89">
        <v>2.21544800221184E-4</v>
      </c>
      <c r="L418" s="89">
        <v>2.21544800221184E-4</v>
      </c>
      <c r="M418">
        <v>3.1896829605102497E-2</v>
      </c>
      <c r="N418">
        <v>0</v>
      </c>
      <c r="O418">
        <v>30.0760000000041</v>
      </c>
      <c r="P418">
        <v>122.384000000001</v>
      </c>
      <c r="Q418">
        <f t="shared" si="9"/>
        <v>152.4600000000051</v>
      </c>
    </row>
    <row r="419" spans="2:17" x14ac:dyDescent="0.25">
      <c r="B419">
        <v>346</v>
      </c>
      <c r="C419">
        <v>20</v>
      </c>
      <c r="D419">
        <v>128.45500000000001</v>
      </c>
      <c r="E419">
        <v>32.213774250570197</v>
      </c>
      <c r="F419">
        <v>32.213774250570197</v>
      </c>
      <c r="G419">
        <v>32.238727424773103</v>
      </c>
      <c r="H419">
        <v>46</v>
      </c>
      <c r="I419">
        <v>19.652729999999998</v>
      </c>
      <c r="J419">
        <v>126.262</v>
      </c>
      <c r="K419" s="89">
        <v>7.7461194111554295E-4</v>
      </c>
      <c r="L419" s="89">
        <v>7.7461194111554295E-4</v>
      </c>
      <c r="M419">
        <v>3.1766891479492201E-2</v>
      </c>
      <c r="N419">
        <v>0</v>
      </c>
      <c r="O419">
        <v>31.1609999999955</v>
      </c>
      <c r="P419">
        <v>65.322999999998999</v>
      </c>
      <c r="Q419">
        <f t="shared" si="9"/>
        <v>96.483999999994495</v>
      </c>
    </row>
    <row r="420" spans="2:17" x14ac:dyDescent="0.25">
      <c r="B420">
        <v>347</v>
      </c>
      <c r="C420">
        <v>20</v>
      </c>
      <c r="D420">
        <v>125.262</v>
      </c>
      <c r="E420">
        <v>30.217169366875801</v>
      </c>
      <c r="F420">
        <v>30.217169366875801</v>
      </c>
      <c r="G420">
        <v>30.2303315532181</v>
      </c>
      <c r="H420">
        <v>46</v>
      </c>
      <c r="I420">
        <v>19.66236</v>
      </c>
      <c r="J420">
        <v>122</v>
      </c>
      <c r="K420" s="89">
        <v>4.35586344386718E-4</v>
      </c>
      <c r="L420" s="89">
        <v>4.35586344386718E-4</v>
      </c>
      <c r="M420">
        <v>3.2073020935058601E-2</v>
      </c>
      <c r="N420">
        <v>0</v>
      </c>
      <c r="O420">
        <v>29.967999999995801</v>
      </c>
      <c r="P420">
        <v>146.636000000004</v>
      </c>
      <c r="Q420">
        <f t="shared" si="9"/>
        <v>176.60399999999981</v>
      </c>
    </row>
    <row r="421" spans="2:17" x14ac:dyDescent="0.25">
      <c r="B421">
        <v>348</v>
      </c>
      <c r="C421">
        <v>20</v>
      </c>
      <c r="D421">
        <v>121</v>
      </c>
      <c r="E421">
        <v>29.312198200000001</v>
      </c>
      <c r="F421">
        <v>29.312198200000001</v>
      </c>
      <c r="G421">
        <v>29.312198200000001</v>
      </c>
      <c r="H421">
        <v>46</v>
      </c>
      <c r="I421">
        <v>14.390090000000001</v>
      </c>
      <c r="J421">
        <v>121</v>
      </c>
      <c r="K421" s="89">
        <v>0</v>
      </c>
      <c r="L421" s="89">
        <v>0</v>
      </c>
      <c r="M421">
        <v>3.2003879547119099E-2</v>
      </c>
      <c r="N421">
        <v>0</v>
      </c>
      <c r="O421">
        <v>28.467000000000599</v>
      </c>
      <c r="P421">
        <v>106.45299999999899</v>
      </c>
      <c r="Q421">
        <f t="shared" si="9"/>
        <v>134.91999999999959</v>
      </c>
    </row>
    <row r="422" spans="2:17" x14ac:dyDescent="0.25">
      <c r="B422">
        <v>349</v>
      </c>
      <c r="C422">
        <v>20</v>
      </c>
      <c r="D422">
        <v>120</v>
      </c>
      <c r="E422">
        <v>29.256436000000001</v>
      </c>
      <c r="F422">
        <v>29.256436000000001</v>
      </c>
      <c r="G422">
        <v>29.256436000000001</v>
      </c>
      <c r="H422">
        <v>46</v>
      </c>
      <c r="I422">
        <v>17.6782</v>
      </c>
      <c r="J422">
        <v>117</v>
      </c>
      <c r="K422" s="89">
        <v>0</v>
      </c>
      <c r="L422" s="89">
        <v>0</v>
      </c>
      <c r="M422">
        <v>3.8713932037353502E-2</v>
      </c>
      <c r="N422">
        <v>0</v>
      </c>
      <c r="O422">
        <v>28.654999999997901</v>
      </c>
      <c r="P422">
        <v>88.369000000001506</v>
      </c>
      <c r="Q422">
        <f t="shared" si="9"/>
        <v>117.0239999999994</v>
      </c>
    </row>
    <row r="423" spans="2:17" x14ac:dyDescent="0.25">
      <c r="B423">
        <v>350</v>
      </c>
      <c r="C423">
        <v>20</v>
      </c>
      <c r="D423">
        <v>116</v>
      </c>
      <c r="E423">
        <v>28.2880137034483</v>
      </c>
      <c r="F423">
        <v>28.2880137034483</v>
      </c>
      <c r="G423">
        <v>29.228171400000001</v>
      </c>
      <c r="H423">
        <v>46</v>
      </c>
      <c r="I423">
        <v>16.288969999999999</v>
      </c>
      <c r="J423">
        <v>112</v>
      </c>
      <c r="K423" s="89">
        <v>3.3235196589187103E-2</v>
      </c>
      <c r="L423" s="89">
        <v>3.3235196589187201E-2</v>
      </c>
      <c r="M423">
        <v>4.4121980667114299E-2</v>
      </c>
      <c r="N423">
        <v>0</v>
      </c>
      <c r="O423">
        <v>27.913000000003201</v>
      </c>
      <c r="P423">
        <v>80.923999999999097</v>
      </c>
      <c r="Q423">
        <f t="shared" si="9"/>
        <v>108.83700000000229</v>
      </c>
    </row>
    <row r="424" spans="2:17" x14ac:dyDescent="0.25">
      <c r="B424">
        <v>351</v>
      </c>
      <c r="C424">
        <v>20</v>
      </c>
      <c r="D424">
        <v>111</v>
      </c>
      <c r="E424">
        <v>28.239856607207201</v>
      </c>
      <c r="F424">
        <v>28.239856607207201</v>
      </c>
      <c r="G424">
        <v>28.255398607207201</v>
      </c>
      <c r="H424">
        <v>46</v>
      </c>
      <c r="I424">
        <v>18.367529999999999</v>
      </c>
      <c r="J424">
        <v>109</v>
      </c>
      <c r="K424" s="89">
        <v>5.5035690216773104E-4</v>
      </c>
      <c r="L424" s="89">
        <v>5.5035690216773104E-4</v>
      </c>
      <c r="M424">
        <v>3.9594888687133803E-2</v>
      </c>
      <c r="N424">
        <v>0</v>
      </c>
      <c r="O424">
        <v>27.386999999998402</v>
      </c>
      <c r="P424">
        <v>69.500999999998797</v>
      </c>
      <c r="Q424">
        <f t="shared" si="9"/>
        <v>96.887999999997191</v>
      </c>
    </row>
    <row r="425" spans="2:17" x14ac:dyDescent="0.25">
      <c r="B425">
        <v>352</v>
      </c>
      <c r="C425">
        <v>20</v>
      </c>
      <c r="D425">
        <v>108</v>
      </c>
      <c r="E425">
        <v>27.242354525925901</v>
      </c>
      <c r="F425">
        <v>27.242354525925901</v>
      </c>
      <c r="G425">
        <v>27.2441917762137</v>
      </c>
      <c r="H425">
        <v>46</v>
      </c>
      <c r="I425">
        <v>18.713570000000001</v>
      </c>
      <c r="J425">
        <v>103.511</v>
      </c>
      <c r="K425" s="89">
        <v>6.7440950672091306E-5</v>
      </c>
      <c r="L425" s="89">
        <v>6.7440950671960904E-5</v>
      </c>
      <c r="M425">
        <v>4.0118932723999003E-2</v>
      </c>
      <c r="N425">
        <v>0</v>
      </c>
      <c r="O425">
        <v>26.723000000001299</v>
      </c>
      <c r="P425">
        <v>64.641000000005107</v>
      </c>
      <c r="Q425">
        <f t="shared" si="9"/>
        <v>91.364000000006399</v>
      </c>
    </row>
    <row r="426" spans="2:17" x14ac:dyDescent="0.25">
      <c r="B426">
        <v>353</v>
      </c>
      <c r="C426">
        <v>20</v>
      </c>
      <c r="D426">
        <v>102.511</v>
      </c>
      <c r="E426">
        <v>25.351164532358499</v>
      </c>
      <c r="F426">
        <v>25.351164532358499</v>
      </c>
      <c r="G426">
        <v>25.351164532358499</v>
      </c>
      <c r="H426">
        <v>46</v>
      </c>
      <c r="I426">
        <v>12.54147</v>
      </c>
      <c r="J426">
        <v>102</v>
      </c>
      <c r="K426" s="89">
        <v>0</v>
      </c>
      <c r="L426" s="89">
        <v>0</v>
      </c>
      <c r="M426">
        <v>4.33371067047119E-2</v>
      </c>
      <c r="N426">
        <v>0</v>
      </c>
      <c r="O426">
        <v>26.3029999999994</v>
      </c>
      <c r="P426">
        <v>79.274000000004406</v>
      </c>
      <c r="Q426">
        <f t="shared" si="9"/>
        <v>105.57700000000381</v>
      </c>
    </row>
    <row r="427" spans="2:17" x14ac:dyDescent="0.25">
      <c r="B427">
        <v>354</v>
      </c>
      <c r="C427">
        <v>20</v>
      </c>
      <c r="D427">
        <v>101</v>
      </c>
      <c r="E427">
        <v>25.325006996039601</v>
      </c>
      <c r="F427">
        <v>25.325006996039601</v>
      </c>
      <c r="G427">
        <v>25.325028996039599</v>
      </c>
      <c r="H427">
        <v>46</v>
      </c>
      <c r="I427">
        <v>13.94767</v>
      </c>
      <c r="J427">
        <v>100</v>
      </c>
      <c r="K427" s="89">
        <v>8.6870657152194197E-7</v>
      </c>
      <c r="L427" s="89">
        <v>8.6870657152194197E-7</v>
      </c>
      <c r="M427">
        <v>4.2089939117431599E-2</v>
      </c>
      <c r="N427">
        <v>0</v>
      </c>
      <c r="O427">
        <v>26.089999999996099</v>
      </c>
      <c r="P427">
        <v>83.697999999998004</v>
      </c>
      <c r="Q427">
        <f t="shared" si="9"/>
        <v>109.7879999999941</v>
      </c>
    </row>
    <row r="428" spans="2:17" x14ac:dyDescent="0.25">
      <c r="B428">
        <v>355</v>
      </c>
      <c r="C428">
        <v>20</v>
      </c>
      <c r="D428">
        <v>99</v>
      </c>
      <c r="E428">
        <v>24.321293399999998</v>
      </c>
      <c r="F428">
        <v>24.321293399999998</v>
      </c>
      <c r="G428">
        <v>24.321416208080802</v>
      </c>
      <c r="H428">
        <v>46</v>
      </c>
      <c r="I428">
        <v>13.93533</v>
      </c>
      <c r="J428">
        <v>99</v>
      </c>
      <c r="K428" s="89">
        <v>5.0494058347792602E-6</v>
      </c>
      <c r="L428" s="89">
        <v>5.0494058347792602E-6</v>
      </c>
      <c r="M428">
        <v>5.4733037948608398E-2</v>
      </c>
      <c r="N428">
        <v>0</v>
      </c>
      <c r="O428">
        <v>25.5979999999977</v>
      </c>
      <c r="P428">
        <v>76.529999999997898</v>
      </c>
      <c r="Q428">
        <f t="shared" si="9"/>
        <v>102.12799999999559</v>
      </c>
    </row>
    <row r="429" spans="2:17" x14ac:dyDescent="0.25">
      <c r="B429">
        <v>356</v>
      </c>
      <c r="C429">
        <v>20</v>
      </c>
      <c r="D429">
        <v>98</v>
      </c>
      <c r="E429">
        <v>24.317310828571401</v>
      </c>
      <c r="F429">
        <v>24.317310828571401</v>
      </c>
      <c r="G429">
        <v>24.317417032653101</v>
      </c>
      <c r="H429">
        <v>46</v>
      </c>
      <c r="I429">
        <v>14.333030000000001</v>
      </c>
      <c r="J429">
        <v>97.027000000000001</v>
      </c>
      <c r="K429" s="89">
        <v>4.3674270723439299E-6</v>
      </c>
      <c r="L429" s="89">
        <v>4.3674270723439299E-6</v>
      </c>
      <c r="M429">
        <v>5.5607080459594699E-2</v>
      </c>
      <c r="N429">
        <v>0</v>
      </c>
      <c r="O429">
        <v>25.3959999999961</v>
      </c>
      <c r="P429">
        <v>76.493000000004002</v>
      </c>
      <c r="Q429">
        <f t="shared" si="9"/>
        <v>101.8890000000001</v>
      </c>
    </row>
    <row r="430" spans="2:17" x14ac:dyDescent="0.25">
      <c r="B430">
        <v>357</v>
      </c>
      <c r="C430">
        <v>20</v>
      </c>
      <c r="D430">
        <v>96.027000000000001</v>
      </c>
      <c r="E430">
        <v>24.274410468368298</v>
      </c>
      <c r="F430">
        <v>24.274410468368298</v>
      </c>
      <c r="G430">
        <v>24.274410468368298</v>
      </c>
      <c r="H430">
        <v>46</v>
      </c>
      <c r="I430">
        <v>16.2851</v>
      </c>
      <c r="J430">
        <v>96</v>
      </c>
      <c r="K430" s="89">
        <v>0</v>
      </c>
      <c r="L430" s="89">
        <v>0</v>
      </c>
      <c r="M430">
        <v>5.7284116744995103E-2</v>
      </c>
      <c r="N430">
        <v>0</v>
      </c>
      <c r="O430">
        <v>25.509999999994299</v>
      </c>
      <c r="P430">
        <v>79.333999999998497</v>
      </c>
      <c r="Q430">
        <f t="shared" si="9"/>
        <v>104.8439999999928</v>
      </c>
    </row>
    <row r="431" spans="2:17" x14ac:dyDescent="0.25">
      <c r="B431">
        <v>358</v>
      </c>
      <c r="C431">
        <v>20</v>
      </c>
      <c r="D431">
        <v>95</v>
      </c>
      <c r="E431">
        <v>24.241147852631599</v>
      </c>
      <c r="F431">
        <v>24.241147852631599</v>
      </c>
      <c r="G431">
        <v>24.250854726315801</v>
      </c>
      <c r="H431">
        <v>46</v>
      </c>
      <c r="I431">
        <v>18.363659999999999</v>
      </c>
      <c r="J431">
        <v>93</v>
      </c>
      <c r="K431" s="89">
        <v>4.0042962252528902E-4</v>
      </c>
      <c r="L431" s="89">
        <v>4.0042962252528902E-4</v>
      </c>
      <c r="M431">
        <v>5.70931434631348E-2</v>
      </c>
      <c r="N431">
        <v>0</v>
      </c>
      <c r="O431">
        <v>27.306000000000001</v>
      </c>
      <c r="P431">
        <v>75.445999999995806</v>
      </c>
      <c r="Q431">
        <f t="shared" si="9"/>
        <v>102.7519999999958</v>
      </c>
    </row>
    <row r="432" spans="2:17" x14ac:dyDescent="0.25">
      <c r="B432">
        <v>359</v>
      </c>
      <c r="C432">
        <v>20</v>
      </c>
      <c r="D432">
        <v>92</v>
      </c>
      <c r="E432">
        <v>23.292580008695701</v>
      </c>
      <c r="F432">
        <v>23.292580008695701</v>
      </c>
      <c r="G432">
        <v>23.292588707894598</v>
      </c>
      <c r="H432">
        <v>46</v>
      </c>
      <c r="I432">
        <v>16.240130000000001</v>
      </c>
      <c r="J432">
        <v>88.001999999999995</v>
      </c>
      <c r="K432" s="89">
        <v>3.7347511268269102E-7</v>
      </c>
      <c r="L432" s="89">
        <v>3.73475112530165E-7</v>
      </c>
      <c r="M432">
        <v>5.8075904846191399E-2</v>
      </c>
      <c r="N432">
        <v>0</v>
      </c>
      <c r="O432">
        <v>24.533000000003099</v>
      </c>
      <c r="P432">
        <v>51.558999999999699</v>
      </c>
      <c r="Q432">
        <f t="shared" si="9"/>
        <v>76.092000000002798</v>
      </c>
    </row>
    <row r="433" spans="2:17" x14ac:dyDescent="0.25">
      <c r="B433">
        <v>360</v>
      </c>
      <c r="C433">
        <v>20</v>
      </c>
      <c r="D433">
        <v>87.001999999999995</v>
      </c>
      <c r="E433">
        <v>22.276519390648499</v>
      </c>
      <c r="F433">
        <v>22.276519390648499</v>
      </c>
      <c r="G433">
        <v>23.238315390648498</v>
      </c>
      <c r="H433">
        <v>46</v>
      </c>
      <c r="I433">
        <v>16.40437</v>
      </c>
      <c r="J433">
        <v>86</v>
      </c>
      <c r="K433" s="89">
        <v>4.3175326590910501E-2</v>
      </c>
      <c r="L433" s="89">
        <v>4.3175326590910501E-2</v>
      </c>
      <c r="M433">
        <v>5.9144020080566399E-2</v>
      </c>
      <c r="N433">
        <v>0</v>
      </c>
      <c r="O433">
        <v>23.6240000000025</v>
      </c>
      <c r="P433">
        <v>18.7649999999994</v>
      </c>
      <c r="Q433">
        <f t="shared" si="9"/>
        <v>42.3890000000019</v>
      </c>
    </row>
    <row r="434" spans="2:17" x14ac:dyDescent="0.25">
      <c r="B434">
        <v>361</v>
      </c>
      <c r="C434">
        <v>20</v>
      </c>
      <c r="D434">
        <v>85</v>
      </c>
      <c r="E434">
        <v>21.3258518823529</v>
      </c>
      <c r="F434">
        <v>21.3258518823529</v>
      </c>
      <c r="G434">
        <v>21.3258518823529</v>
      </c>
      <c r="H434">
        <v>46</v>
      </c>
      <c r="I434">
        <v>13.9427</v>
      </c>
      <c r="J434">
        <v>84</v>
      </c>
      <c r="K434" s="89">
        <v>-1.66591876301099E-16</v>
      </c>
      <c r="L434" s="89">
        <v>0</v>
      </c>
      <c r="M434">
        <v>5.84301948547363E-2</v>
      </c>
      <c r="N434">
        <v>0</v>
      </c>
      <c r="O434">
        <v>23.819999999999698</v>
      </c>
      <c r="P434">
        <v>55.8800000000019</v>
      </c>
      <c r="Q434">
        <f t="shared" si="9"/>
        <v>79.700000000001594</v>
      </c>
    </row>
    <row r="435" spans="2:17" x14ac:dyDescent="0.25">
      <c r="B435">
        <v>362</v>
      </c>
      <c r="C435">
        <v>20</v>
      </c>
      <c r="D435">
        <v>83</v>
      </c>
      <c r="E435">
        <v>21.2687196771084</v>
      </c>
      <c r="F435">
        <v>21.2687196771084</v>
      </c>
      <c r="G435">
        <v>21.2687196771084</v>
      </c>
      <c r="H435">
        <v>46</v>
      </c>
      <c r="I435">
        <v>16.80498</v>
      </c>
      <c r="J435">
        <v>82</v>
      </c>
      <c r="K435" s="89">
        <v>0</v>
      </c>
      <c r="L435" s="89">
        <v>0</v>
      </c>
      <c r="M435">
        <v>5.95681667327881E-2</v>
      </c>
      <c r="N435">
        <v>0</v>
      </c>
      <c r="O435">
        <v>22.809000000000701</v>
      </c>
      <c r="P435">
        <v>27.558000000003599</v>
      </c>
      <c r="Q435">
        <f t="shared" si="9"/>
        <v>50.367000000004296</v>
      </c>
    </row>
    <row r="436" spans="2:17" x14ac:dyDescent="0.25">
      <c r="B436">
        <v>363</v>
      </c>
      <c r="C436">
        <v>20</v>
      </c>
      <c r="D436">
        <v>81</v>
      </c>
      <c r="E436">
        <v>20.364962214814799</v>
      </c>
      <c r="F436">
        <v>20.364962214814799</v>
      </c>
      <c r="G436">
        <v>20.364962214814799</v>
      </c>
      <c r="H436">
        <v>46</v>
      </c>
      <c r="I436">
        <v>12.49263</v>
      </c>
      <c r="J436">
        <v>78</v>
      </c>
      <c r="K436" s="89">
        <v>0</v>
      </c>
      <c r="L436" s="89">
        <v>0</v>
      </c>
      <c r="M436">
        <v>5.84790706634521E-2</v>
      </c>
      <c r="N436">
        <v>0</v>
      </c>
      <c r="O436">
        <v>23.135999999998599</v>
      </c>
      <c r="P436">
        <v>33.2590000000014</v>
      </c>
      <c r="Q436">
        <f t="shared" si="9"/>
        <v>56.394999999999996</v>
      </c>
    </row>
    <row r="437" spans="2:17" x14ac:dyDescent="0.25">
      <c r="B437">
        <v>364</v>
      </c>
      <c r="C437">
        <v>20</v>
      </c>
      <c r="D437">
        <v>77</v>
      </c>
      <c r="E437">
        <v>20.327240205194801</v>
      </c>
      <c r="F437">
        <v>20.327240205194801</v>
      </c>
      <c r="G437">
        <v>20.327240205194801</v>
      </c>
      <c r="H437">
        <v>46</v>
      </c>
      <c r="I437">
        <v>13.897729999999999</v>
      </c>
      <c r="J437">
        <v>76</v>
      </c>
      <c r="K437" s="89">
        <v>0</v>
      </c>
      <c r="L437" s="89">
        <v>0</v>
      </c>
      <c r="M437">
        <v>5.3800106048583998E-2</v>
      </c>
      <c r="N437">
        <v>0</v>
      </c>
      <c r="O437">
        <v>24.3399999999965</v>
      </c>
      <c r="P437">
        <v>17.235000000006</v>
      </c>
      <c r="Q437">
        <f t="shared" si="9"/>
        <v>41.575000000002504</v>
      </c>
    </row>
    <row r="438" spans="2:17" x14ac:dyDescent="0.25">
      <c r="B438">
        <v>365</v>
      </c>
      <c r="C438">
        <v>20</v>
      </c>
      <c r="D438">
        <v>75</v>
      </c>
      <c r="E438">
        <v>19.3197281333333</v>
      </c>
      <c r="F438">
        <v>19.3197281333333</v>
      </c>
      <c r="G438">
        <v>19.319728165760601</v>
      </c>
      <c r="H438">
        <v>46</v>
      </c>
      <c r="I438">
        <v>14.28026</v>
      </c>
      <c r="J438">
        <v>74</v>
      </c>
      <c r="K438" s="89">
        <v>1.6784535466423399E-9</v>
      </c>
      <c r="L438" s="89">
        <v>1.6784535466423399E-9</v>
      </c>
      <c r="M438">
        <v>5.46469688415527E-2</v>
      </c>
      <c r="N438">
        <v>0</v>
      </c>
      <c r="O438">
        <v>24.599000000005201</v>
      </c>
      <c r="P438">
        <v>16.734999999995999</v>
      </c>
      <c r="Q438">
        <f t="shared" si="9"/>
        <v>41.334000000001197</v>
      </c>
    </row>
    <row r="439" spans="2:17" x14ac:dyDescent="0.25">
      <c r="B439">
        <v>366</v>
      </c>
      <c r="C439">
        <v>20</v>
      </c>
      <c r="D439">
        <v>73</v>
      </c>
      <c r="E439">
        <v>19.280754252054798</v>
      </c>
      <c r="F439">
        <v>19.280754252054798</v>
      </c>
      <c r="G439">
        <v>19.280754252054798</v>
      </c>
      <c r="H439">
        <v>46</v>
      </c>
      <c r="I439">
        <v>16.236260000000001</v>
      </c>
      <c r="J439">
        <v>72</v>
      </c>
      <c r="K439" s="89">
        <v>0</v>
      </c>
      <c r="L439" s="89">
        <v>0</v>
      </c>
      <c r="M439">
        <v>5.2097082138061503E-2</v>
      </c>
      <c r="N439">
        <v>0</v>
      </c>
      <c r="O439">
        <v>22.082000000001699</v>
      </c>
      <c r="P439">
        <v>15.3270000000011</v>
      </c>
      <c r="Q439">
        <f t="shared" si="9"/>
        <v>37.409000000002798</v>
      </c>
    </row>
    <row r="440" spans="2:17" x14ac:dyDescent="0.25">
      <c r="B440">
        <v>367</v>
      </c>
      <c r="C440">
        <v>20</v>
      </c>
      <c r="D440">
        <v>71</v>
      </c>
      <c r="E440">
        <v>19.239419802816901</v>
      </c>
      <c r="F440">
        <v>19.239419802816901</v>
      </c>
      <c r="G440">
        <v>19.239419802816901</v>
      </c>
      <c r="H440">
        <v>46</v>
      </c>
      <c r="I440">
        <v>18.310700000000001</v>
      </c>
      <c r="J440">
        <v>70</v>
      </c>
      <c r="K440" s="89">
        <v>0</v>
      </c>
      <c r="L440" s="89">
        <v>0</v>
      </c>
      <c r="M440">
        <v>4.4806957244872998E-2</v>
      </c>
      <c r="N440">
        <v>0</v>
      </c>
      <c r="O440">
        <v>23.359999999997399</v>
      </c>
      <c r="P440">
        <v>13.844000000000101</v>
      </c>
      <c r="Q440">
        <f t="shared" si="9"/>
        <v>37.2039999999975</v>
      </c>
    </row>
    <row r="441" spans="2:17" x14ac:dyDescent="0.25">
      <c r="B441">
        <v>368</v>
      </c>
      <c r="C441">
        <v>20</v>
      </c>
      <c r="D441">
        <v>69</v>
      </c>
      <c r="E441">
        <v>18.2994450057971</v>
      </c>
      <c r="F441">
        <v>18.2994450057971</v>
      </c>
      <c r="G441">
        <v>18.2994450057971</v>
      </c>
      <c r="H441">
        <v>46</v>
      </c>
      <c r="I441">
        <v>16.187169999999998</v>
      </c>
      <c r="J441">
        <v>65</v>
      </c>
      <c r="K441" s="89">
        <v>1.9414324738673899E-16</v>
      </c>
      <c r="L441" s="89">
        <v>0</v>
      </c>
      <c r="M441">
        <v>4.0817975997924798E-2</v>
      </c>
      <c r="N441">
        <v>0</v>
      </c>
      <c r="O441">
        <v>22.250000000002299</v>
      </c>
      <c r="P441">
        <v>17.2479999999955</v>
      </c>
      <c r="Q441">
        <f t="shared" si="9"/>
        <v>39.497999999997802</v>
      </c>
    </row>
    <row r="442" spans="2:17" x14ac:dyDescent="0.25">
      <c r="B442">
        <v>369</v>
      </c>
      <c r="C442">
        <v>20</v>
      </c>
      <c r="D442">
        <v>64</v>
      </c>
      <c r="E442">
        <v>16.364834800000001</v>
      </c>
      <c r="F442">
        <v>16.364834800000001</v>
      </c>
      <c r="G442">
        <v>16.364834800000001</v>
      </c>
      <c r="H442">
        <v>46</v>
      </c>
      <c r="I442">
        <v>11.75826</v>
      </c>
      <c r="J442">
        <v>64</v>
      </c>
      <c r="K442" s="89">
        <v>0</v>
      </c>
      <c r="L442" s="89">
        <v>0</v>
      </c>
      <c r="M442">
        <v>4.4572114944458001E-2</v>
      </c>
      <c r="N442">
        <v>0</v>
      </c>
      <c r="O442">
        <v>21.0899999999965</v>
      </c>
      <c r="P442">
        <v>17.6860000000047</v>
      </c>
      <c r="Q442">
        <f t="shared" si="9"/>
        <v>38.776000000001204</v>
      </c>
    </row>
    <row r="443" spans="2:17" x14ac:dyDescent="0.25">
      <c r="B443">
        <v>370</v>
      </c>
      <c r="C443">
        <v>20</v>
      </c>
      <c r="D443">
        <v>63</v>
      </c>
      <c r="E443">
        <v>16.356574006349199</v>
      </c>
      <c r="F443">
        <v>16.356574006349199</v>
      </c>
      <c r="G443">
        <v>16.356574006349199</v>
      </c>
      <c r="H443">
        <v>46</v>
      </c>
      <c r="I443">
        <v>12.488759999999999</v>
      </c>
      <c r="J443">
        <v>62</v>
      </c>
      <c r="K443" s="89">
        <v>-2.1720402312987001E-16</v>
      </c>
      <c r="L443" s="89">
        <v>0</v>
      </c>
      <c r="M443">
        <v>1.51541233062744E-2</v>
      </c>
      <c r="N443">
        <v>0</v>
      </c>
      <c r="O443">
        <v>20.8769999999931</v>
      </c>
      <c r="P443">
        <v>17.598000000003601</v>
      </c>
      <c r="Q443">
        <f t="shared" si="9"/>
        <v>38.474999999996697</v>
      </c>
    </row>
    <row r="444" spans="2:17" x14ac:dyDescent="0.25">
      <c r="B444">
        <v>371</v>
      </c>
      <c r="C444">
        <v>20</v>
      </c>
      <c r="D444">
        <v>61</v>
      </c>
      <c r="E444">
        <v>16.3286801770492</v>
      </c>
      <c r="F444">
        <v>16.3286801770492</v>
      </c>
      <c r="G444">
        <v>16.3286801770492</v>
      </c>
      <c r="H444">
        <v>46</v>
      </c>
      <c r="I444">
        <v>13.89386</v>
      </c>
      <c r="J444">
        <v>60</v>
      </c>
      <c r="K444" s="89">
        <v>0</v>
      </c>
      <c r="L444" s="89">
        <v>0</v>
      </c>
      <c r="M444">
        <v>4.81340885162354E-2</v>
      </c>
      <c r="N444">
        <v>0</v>
      </c>
      <c r="O444">
        <v>20.123999999999299</v>
      </c>
      <c r="P444">
        <v>11.9850000000047</v>
      </c>
      <c r="Q444">
        <f t="shared" si="9"/>
        <v>32.109000000004002</v>
      </c>
    </row>
    <row r="445" spans="2:17" x14ac:dyDescent="0.25">
      <c r="B445">
        <v>372</v>
      </c>
      <c r="C445">
        <v>20</v>
      </c>
      <c r="D445">
        <v>59</v>
      </c>
      <c r="E445">
        <v>15.378325244067801</v>
      </c>
      <c r="F445">
        <v>15.378325244067801</v>
      </c>
      <c r="G445">
        <v>15.378325244067801</v>
      </c>
      <c r="H445">
        <v>46</v>
      </c>
      <c r="I445">
        <v>12.43967</v>
      </c>
      <c r="J445">
        <v>55</v>
      </c>
      <c r="K445" s="89">
        <v>0</v>
      </c>
      <c r="L445" s="89">
        <v>0</v>
      </c>
      <c r="M445">
        <v>4.9566984176635701E-2</v>
      </c>
      <c r="N445">
        <v>0</v>
      </c>
      <c r="O445">
        <v>19.645</v>
      </c>
      <c r="P445">
        <v>15.5620000000049</v>
      </c>
      <c r="Q445">
        <f t="shared" si="9"/>
        <v>35.207000000004896</v>
      </c>
    </row>
    <row r="446" spans="2:17" x14ac:dyDescent="0.25">
      <c r="B446">
        <v>373</v>
      </c>
      <c r="C446">
        <v>20</v>
      </c>
      <c r="D446">
        <v>54</v>
      </c>
      <c r="E446">
        <v>15.3305120074074</v>
      </c>
      <c r="F446">
        <v>15.3305120074074</v>
      </c>
      <c r="G446">
        <v>15.3305120074074</v>
      </c>
      <c r="H446">
        <v>46</v>
      </c>
      <c r="I446">
        <v>13.84477</v>
      </c>
      <c r="J446">
        <v>53</v>
      </c>
      <c r="K446" s="89">
        <v>0</v>
      </c>
      <c r="L446" s="89">
        <v>0</v>
      </c>
      <c r="M446">
        <v>5.4113864898681599E-2</v>
      </c>
      <c r="N446">
        <v>0</v>
      </c>
      <c r="O446">
        <v>17.914000000004801</v>
      </c>
      <c r="P446">
        <v>8.3199999999974406</v>
      </c>
      <c r="Q446">
        <f t="shared" si="9"/>
        <v>26.23400000000224</v>
      </c>
    </row>
    <row r="447" spans="2:17" x14ac:dyDescent="0.25">
      <c r="B447">
        <v>374</v>
      </c>
      <c r="C447">
        <v>20</v>
      </c>
      <c r="D447">
        <v>52</v>
      </c>
      <c r="E447">
        <v>14.2994109230769</v>
      </c>
      <c r="F447">
        <v>14.2994109230769</v>
      </c>
      <c r="G447">
        <v>14.299411469616301</v>
      </c>
      <c r="H447">
        <v>46</v>
      </c>
      <c r="I447">
        <v>16.183299999999999</v>
      </c>
      <c r="J447">
        <v>49</v>
      </c>
      <c r="K447" s="89">
        <v>3.8221114716716E-8</v>
      </c>
      <c r="L447" s="89">
        <v>3.8221114716716E-8</v>
      </c>
      <c r="M447">
        <v>5.9333086013793897E-2</v>
      </c>
      <c r="N447">
        <v>0</v>
      </c>
      <c r="O447">
        <v>18.8410000000003</v>
      </c>
      <c r="P447">
        <v>8.99799999999777</v>
      </c>
      <c r="Q447">
        <f t="shared" si="9"/>
        <v>27.83899999999807</v>
      </c>
    </row>
    <row r="448" spans="2:17" x14ac:dyDescent="0.25">
      <c r="B448">
        <v>375</v>
      </c>
      <c r="C448">
        <v>19.5</v>
      </c>
      <c r="D448">
        <v>1000</v>
      </c>
      <c r="E448">
        <v>42.551706871794899</v>
      </c>
      <c r="F448">
        <v>42.551706871794899</v>
      </c>
      <c r="G448">
        <v>42.552047794871797</v>
      </c>
      <c r="H448">
        <v>46</v>
      </c>
      <c r="I448">
        <v>18.344290000000001</v>
      </c>
      <c r="J448">
        <v>180</v>
      </c>
      <c r="K448" s="89">
        <v>8.0119718333868208E-6</v>
      </c>
      <c r="L448" s="89">
        <v>8.0119718333868208E-6</v>
      </c>
      <c r="M448">
        <v>2.9059886932372998E-2</v>
      </c>
      <c r="N448">
        <v>0</v>
      </c>
      <c r="O448">
        <v>34.850999999998699</v>
      </c>
      <c r="P448">
        <v>17.579999999999</v>
      </c>
      <c r="Q448">
        <f t="shared" si="9"/>
        <v>52.430999999997695</v>
      </c>
    </row>
    <row r="449" spans="2:17" x14ac:dyDescent="0.25">
      <c r="B449">
        <v>376</v>
      </c>
      <c r="C449">
        <v>19.5</v>
      </c>
      <c r="D449">
        <v>179</v>
      </c>
      <c r="E449">
        <v>39.247550635152599</v>
      </c>
      <c r="F449">
        <v>39.247550635152599</v>
      </c>
      <c r="G449">
        <v>39.248490749176298</v>
      </c>
      <c r="H449">
        <v>46</v>
      </c>
      <c r="I449">
        <v>18.35463</v>
      </c>
      <c r="J449">
        <v>168.23500000000001</v>
      </c>
      <c r="K449" s="89">
        <v>2.39534444460875E-5</v>
      </c>
      <c r="L449" s="89">
        <v>2.39534444460875E-5</v>
      </c>
      <c r="M449">
        <v>3.1938076019287102E-2</v>
      </c>
      <c r="N449">
        <v>0</v>
      </c>
      <c r="O449">
        <v>32.799000000005897</v>
      </c>
      <c r="P449">
        <v>157.11499999999501</v>
      </c>
      <c r="Q449">
        <f t="shared" si="9"/>
        <v>189.9140000000009</v>
      </c>
    </row>
    <row r="450" spans="2:17" x14ac:dyDescent="0.25">
      <c r="B450">
        <v>377</v>
      </c>
      <c r="C450">
        <v>19.5</v>
      </c>
      <c r="D450">
        <v>167.23500000000001</v>
      </c>
      <c r="E450">
        <v>38.2462576992762</v>
      </c>
      <c r="F450">
        <v>38.2462576992762</v>
      </c>
      <c r="G450">
        <v>38.250136227777098</v>
      </c>
      <c r="H450">
        <v>46</v>
      </c>
      <c r="I450">
        <v>17.735600000000002</v>
      </c>
      <c r="J450">
        <v>163.02699999999999</v>
      </c>
      <c r="K450" s="89">
        <v>1.01409359613365E-4</v>
      </c>
      <c r="L450" s="89">
        <v>1.01409359613365E-4</v>
      </c>
      <c r="M450">
        <v>3.1016111373901398E-2</v>
      </c>
      <c r="N450">
        <v>0</v>
      </c>
      <c r="O450">
        <v>33.980000000003201</v>
      </c>
      <c r="P450">
        <v>147.89600000000101</v>
      </c>
      <c r="Q450">
        <f t="shared" si="9"/>
        <v>181.87600000000421</v>
      </c>
    </row>
    <row r="451" spans="2:17" x14ac:dyDescent="0.25">
      <c r="B451">
        <v>378</v>
      </c>
      <c r="C451">
        <v>19.5</v>
      </c>
      <c r="D451">
        <v>162.02699999999999</v>
      </c>
      <c r="E451">
        <v>37.253030250961999</v>
      </c>
      <c r="F451">
        <v>37.253030250961999</v>
      </c>
      <c r="G451">
        <v>38.234974161936002</v>
      </c>
      <c r="H451">
        <v>46</v>
      </c>
      <c r="I451">
        <v>18.29748</v>
      </c>
      <c r="J451">
        <v>150.53800000000001</v>
      </c>
      <c r="K451" s="89">
        <v>2.6358766101950599E-2</v>
      </c>
      <c r="L451" s="89">
        <v>2.6358766101950599E-2</v>
      </c>
      <c r="M451">
        <v>3.2028913497924798E-2</v>
      </c>
      <c r="N451">
        <v>0</v>
      </c>
      <c r="O451">
        <v>32.527999999998002</v>
      </c>
      <c r="P451">
        <v>112.64699999999701</v>
      </c>
      <c r="Q451">
        <f t="shared" si="9"/>
        <v>145.17499999999501</v>
      </c>
    </row>
    <row r="452" spans="2:17" x14ac:dyDescent="0.25">
      <c r="B452">
        <v>379</v>
      </c>
      <c r="C452">
        <v>19.5</v>
      </c>
      <c r="D452">
        <v>149.53800000000001</v>
      </c>
      <c r="E452">
        <v>34.2391183730156</v>
      </c>
      <c r="F452">
        <v>34.2391183730156</v>
      </c>
      <c r="G452">
        <v>34.246875063688499</v>
      </c>
      <c r="H452">
        <v>46</v>
      </c>
      <c r="I452">
        <v>18.284759999999999</v>
      </c>
      <c r="J452">
        <v>144.233</v>
      </c>
      <c r="K452" s="89">
        <v>2.2654469628614801E-4</v>
      </c>
      <c r="L452" s="89">
        <v>2.26544696285941E-4</v>
      </c>
      <c r="M452">
        <v>3.1731843948364299E-2</v>
      </c>
      <c r="N452">
        <v>0</v>
      </c>
      <c r="O452">
        <v>33.988000000004398</v>
      </c>
      <c r="P452">
        <v>320.68699999999501</v>
      </c>
      <c r="Q452">
        <f t="shared" si="9"/>
        <v>354.67499999999939</v>
      </c>
    </row>
    <row r="453" spans="2:17" x14ac:dyDescent="0.25">
      <c r="B453">
        <v>380</v>
      </c>
      <c r="C453">
        <v>19.5</v>
      </c>
      <c r="D453">
        <v>143.233</v>
      </c>
      <c r="E453">
        <v>34.225668030248698</v>
      </c>
      <c r="F453">
        <v>34.225668030248698</v>
      </c>
      <c r="G453">
        <v>34.226499619992303</v>
      </c>
      <c r="H453">
        <v>46</v>
      </c>
      <c r="I453">
        <v>18.688829999999999</v>
      </c>
      <c r="J453">
        <v>140</v>
      </c>
      <c r="K453" s="89">
        <v>2.4297253828991701E-5</v>
      </c>
      <c r="L453" s="89">
        <v>2.4297253828991701E-5</v>
      </c>
      <c r="M453">
        <v>3.1234025955200199E-2</v>
      </c>
      <c r="N453">
        <v>0</v>
      </c>
      <c r="O453">
        <v>31.168999999997101</v>
      </c>
      <c r="P453">
        <v>101.45000000000201</v>
      </c>
      <c r="Q453">
        <f t="shared" si="9"/>
        <v>132.61899999999912</v>
      </c>
    </row>
    <row r="454" spans="2:17" x14ac:dyDescent="0.25">
      <c r="B454">
        <v>381</v>
      </c>
      <c r="C454">
        <v>19.5</v>
      </c>
      <c r="D454">
        <v>139</v>
      </c>
      <c r="E454">
        <v>33.254557058845201</v>
      </c>
      <c r="F454">
        <v>33.254557058845201</v>
      </c>
      <c r="G454">
        <v>33.254557058845201</v>
      </c>
      <c r="H454">
        <v>46</v>
      </c>
      <c r="I454">
        <v>17.68207</v>
      </c>
      <c r="J454">
        <v>133</v>
      </c>
      <c r="K454" s="89">
        <v>-2.1366777927691699E-16</v>
      </c>
      <c r="L454" s="89">
        <v>0</v>
      </c>
      <c r="M454">
        <v>3.1886100769043003E-2</v>
      </c>
      <c r="N454">
        <v>0</v>
      </c>
      <c r="O454">
        <v>30.516999999999801</v>
      </c>
      <c r="P454">
        <v>111.376999999997</v>
      </c>
      <c r="Q454">
        <f t="shared" si="9"/>
        <v>141.89399999999679</v>
      </c>
    </row>
    <row r="455" spans="2:17" x14ac:dyDescent="0.25">
      <c r="B455">
        <v>382</v>
      </c>
      <c r="C455">
        <v>19.5</v>
      </c>
      <c r="D455">
        <v>132</v>
      </c>
      <c r="E455">
        <v>32.238725230769198</v>
      </c>
      <c r="F455">
        <v>32.238725230769198</v>
      </c>
      <c r="G455">
        <v>32.239968540792503</v>
      </c>
      <c r="H455">
        <v>46</v>
      </c>
      <c r="I455">
        <v>18.289770000000001</v>
      </c>
      <c r="J455">
        <v>127.413</v>
      </c>
      <c r="K455" s="89">
        <v>3.8565731566790302E-5</v>
      </c>
      <c r="L455" s="89">
        <v>3.8565731566790302E-5</v>
      </c>
      <c r="M455">
        <v>3.1424045562744099E-2</v>
      </c>
      <c r="N455">
        <v>0</v>
      </c>
      <c r="O455">
        <v>32.469000000001003</v>
      </c>
      <c r="P455">
        <v>94.654999999998395</v>
      </c>
      <c r="Q455">
        <f t="shared" si="9"/>
        <v>127.1239999999994</v>
      </c>
    </row>
    <row r="456" spans="2:17" x14ac:dyDescent="0.25">
      <c r="B456">
        <v>383</v>
      </c>
      <c r="C456">
        <v>19.5</v>
      </c>
      <c r="D456">
        <v>126.413</v>
      </c>
      <c r="E456">
        <v>32.215728776338501</v>
      </c>
      <c r="F456">
        <v>32.215728776338501</v>
      </c>
      <c r="G456">
        <v>32.216292945046398</v>
      </c>
      <c r="H456">
        <v>46</v>
      </c>
      <c r="I456">
        <v>18.79693</v>
      </c>
      <c r="J456">
        <v>126</v>
      </c>
      <c r="K456" s="89">
        <v>1.7512213110884501E-5</v>
      </c>
      <c r="L456" s="89">
        <v>1.7512213110884501E-5</v>
      </c>
      <c r="M456">
        <v>3.1778097152710003E-2</v>
      </c>
      <c r="N456">
        <v>0</v>
      </c>
      <c r="O456">
        <v>31.937999999996901</v>
      </c>
      <c r="P456">
        <v>30.4940000000061</v>
      </c>
      <c r="Q456">
        <f t="shared" si="9"/>
        <v>62.432000000003001</v>
      </c>
    </row>
    <row r="457" spans="2:17" x14ac:dyDescent="0.25">
      <c r="B457">
        <v>384</v>
      </c>
      <c r="C457">
        <v>19.5</v>
      </c>
      <c r="D457">
        <v>125</v>
      </c>
      <c r="E457">
        <v>29.316787897435901</v>
      </c>
      <c r="F457">
        <v>29.316787897435901</v>
      </c>
      <c r="G457">
        <v>30.219919589743601</v>
      </c>
      <c r="H457">
        <v>46</v>
      </c>
      <c r="I457">
        <v>14.43059</v>
      </c>
      <c r="J457">
        <v>121</v>
      </c>
      <c r="K457" s="89">
        <v>3.0805956487023001E-2</v>
      </c>
      <c r="L457" s="89">
        <v>3.0805956487023101E-2</v>
      </c>
      <c r="M457">
        <v>3.2244920730590799E-2</v>
      </c>
      <c r="N457">
        <v>0</v>
      </c>
      <c r="O457">
        <v>30.7260000000033</v>
      </c>
      <c r="P457">
        <v>509.73600000000101</v>
      </c>
      <c r="Q457">
        <f t="shared" si="9"/>
        <v>540.46200000000431</v>
      </c>
    </row>
    <row r="458" spans="2:17" x14ac:dyDescent="0.25">
      <c r="B458">
        <v>385</v>
      </c>
      <c r="C458">
        <v>19.5</v>
      </c>
      <c r="D458">
        <v>120</v>
      </c>
      <c r="E458">
        <v>29.247370256410299</v>
      </c>
      <c r="F458">
        <v>29.247370256410299</v>
      </c>
      <c r="G458">
        <v>29.247370256410299</v>
      </c>
      <c r="H458">
        <v>46</v>
      </c>
      <c r="I458">
        <v>17.6782</v>
      </c>
      <c r="J458">
        <v>117</v>
      </c>
      <c r="K458" s="89">
        <v>0</v>
      </c>
      <c r="L458" s="89">
        <v>0</v>
      </c>
      <c r="M458">
        <v>3.8053989410400398E-2</v>
      </c>
      <c r="N458">
        <v>0</v>
      </c>
      <c r="O458">
        <v>28.7070000000049</v>
      </c>
      <c r="P458">
        <v>88.487999999997996</v>
      </c>
      <c r="Q458">
        <f t="shared" si="9"/>
        <v>117.19500000000289</v>
      </c>
    </row>
    <row r="459" spans="2:17" x14ac:dyDescent="0.25">
      <c r="B459">
        <v>386</v>
      </c>
      <c r="C459">
        <v>19.5</v>
      </c>
      <c r="D459">
        <v>116</v>
      </c>
      <c r="E459">
        <v>28.277740562334198</v>
      </c>
      <c r="F459">
        <v>28.277740562334198</v>
      </c>
      <c r="G459">
        <v>29.218637333333302</v>
      </c>
      <c r="H459">
        <v>46</v>
      </c>
      <c r="I459">
        <v>16.286069999999999</v>
      </c>
      <c r="J459">
        <v>112.574</v>
      </c>
      <c r="K459" s="89">
        <v>3.3273407008068599E-2</v>
      </c>
      <c r="L459" s="89">
        <v>3.3273407008068599E-2</v>
      </c>
      <c r="M459">
        <v>4.4181108474731397E-2</v>
      </c>
      <c r="N459">
        <v>0</v>
      </c>
      <c r="O459">
        <v>28.300000000006101</v>
      </c>
      <c r="P459">
        <v>81.773000000003805</v>
      </c>
      <c r="Q459">
        <f t="shared" ref="Q459:Q522" si="10">+SUM(O459:P459)</f>
        <v>110.0730000000099</v>
      </c>
    </row>
    <row r="460" spans="2:17" x14ac:dyDescent="0.25">
      <c r="B460">
        <v>387</v>
      </c>
      <c r="C460">
        <v>19.5</v>
      </c>
      <c r="D460">
        <v>111.574</v>
      </c>
      <c r="E460">
        <v>28.232458110180101</v>
      </c>
      <c r="F460">
        <v>28.232458110180101</v>
      </c>
      <c r="G460">
        <v>28.248399427373499</v>
      </c>
      <c r="H460">
        <v>46</v>
      </c>
      <c r="I460">
        <v>18.367529999999999</v>
      </c>
      <c r="J460">
        <v>109</v>
      </c>
      <c r="K460" s="89">
        <v>5.6464503130554996E-4</v>
      </c>
      <c r="L460" s="89">
        <v>5.6464503130554996E-4</v>
      </c>
      <c r="M460">
        <v>3.9489984512329102E-2</v>
      </c>
      <c r="N460">
        <v>0</v>
      </c>
      <c r="O460">
        <v>28.738000000000699</v>
      </c>
      <c r="P460">
        <v>44.0020000000031</v>
      </c>
      <c r="Q460">
        <f t="shared" si="10"/>
        <v>72.740000000003803</v>
      </c>
    </row>
    <row r="461" spans="2:17" x14ac:dyDescent="0.25">
      <c r="B461">
        <v>388</v>
      </c>
      <c r="C461">
        <v>19.5</v>
      </c>
      <c r="D461">
        <v>108</v>
      </c>
      <c r="E461">
        <v>27.224859441595399</v>
      </c>
      <c r="F461">
        <v>27.224859441595399</v>
      </c>
      <c r="G461">
        <v>27.2345956249581</v>
      </c>
      <c r="H461">
        <v>46</v>
      </c>
      <c r="I461">
        <v>18.683879999999998</v>
      </c>
      <c r="J461">
        <v>105.80800000000001</v>
      </c>
      <c r="K461" s="89">
        <v>3.5762106994851201E-4</v>
      </c>
      <c r="L461" s="89">
        <v>3.5762106994838099E-4</v>
      </c>
      <c r="M461">
        <v>4.0184974670410198E-2</v>
      </c>
      <c r="N461">
        <v>0</v>
      </c>
      <c r="O461">
        <v>28.935000000003999</v>
      </c>
      <c r="P461">
        <v>67.686000000001997</v>
      </c>
      <c r="Q461">
        <f t="shared" si="10"/>
        <v>96.621000000005992</v>
      </c>
    </row>
    <row r="462" spans="2:17" x14ac:dyDescent="0.25">
      <c r="B462">
        <v>389</v>
      </c>
      <c r="C462">
        <v>19.5</v>
      </c>
      <c r="D462">
        <v>104.80800000000001</v>
      </c>
      <c r="E462">
        <v>27.221081901252401</v>
      </c>
      <c r="F462">
        <v>27.221081901252401</v>
      </c>
      <c r="G462">
        <v>27.222973186793801</v>
      </c>
      <c r="H462">
        <v>46</v>
      </c>
      <c r="I462">
        <v>18.713570000000001</v>
      </c>
      <c r="J462">
        <v>103.511</v>
      </c>
      <c r="K462" s="89">
        <v>6.9478705816824706E-5</v>
      </c>
      <c r="L462" s="89">
        <v>6.9478705816824706E-5</v>
      </c>
      <c r="M462">
        <v>4.3296813964843799E-2</v>
      </c>
      <c r="N462">
        <v>0</v>
      </c>
      <c r="O462">
        <v>29.2239999999974</v>
      </c>
      <c r="P462">
        <v>30.953999999996999</v>
      </c>
      <c r="Q462">
        <f t="shared" si="10"/>
        <v>60.177999999994398</v>
      </c>
    </row>
    <row r="463" spans="2:17" x14ac:dyDescent="0.25">
      <c r="B463">
        <v>390</v>
      </c>
      <c r="C463">
        <v>19.5</v>
      </c>
      <c r="D463">
        <v>102.511</v>
      </c>
      <c r="E463">
        <v>25.344733009281601</v>
      </c>
      <c r="F463">
        <v>25.344733009281601</v>
      </c>
      <c r="G463">
        <v>25.344733009281601</v>
      </c>
      <c r="H463">
        <v>46</v>
      </c>
      <c r="I463">
        <v>12.54147</v>
      </c>
      <c r="J463">
        <v>102</v>
      </c>
      <c r="K463" s="89">
        <v>1.40175620611172E-16</v>
      </c>
      <c r="L463" s="89">
        <v>0</v>
      </c>
      <c r="M463">
        <v>4.4088840484619099E-2</v>
      </c>
      <c r="N463">
        <v>0</v>
      </c>
      <c r="O463">
        <v>26.059000000001099</v>
      </c>
      <c r="P463">
        <v>96.151999999998196</v>
      </c>
      <c r="Q463">
        <f t="shared" si="10"/>
        <v>122.2109999999993</v>
      </c>
    </row>
    <row r="464" spans="2:17" x14ac:dyDescent="0.25">
      <c r="B464">
        <v>391</v>
      </c>
      <c r="C464">
        <v>19.5</v>
      </c>
      <c r="D464">
        <v>101</v>
      </c>
      <c r="E464">
        <v>25.3178769088601</v>
      </c>
      <c r="F464">
        <v>25.3178769088601</v>
      </c>
      <c r="G464">
        <v>25.317877268716799</v>
      </c>
      <c r="H464">
        <v>46</v>
      </c>
      <c r="I464">
        <v>13.946569999999999</v>
      </c>
      <c r="J464">
        <v>100</v>
      </c>
      <c r="K464" s="89">
        <v>1.4213540012408299E-8</v>
      </c>
      <c r="L464" s="89">
        <v>1.4213539872084001E-8</v>
      </c>
      <c r="M464">
        <v>4.4782876968383803E-2</v>
      </c>
      <c r="N464">
        <v>0</v>
      </c>
      <c r="O464">
        <v>26.1940000000018</v>
      </c>
      <c r="P464">
        <v>58.858999999994502</v>
      </c>
      <c r="Q464">
        <f t="shared" si="10"/>
        <v>85.052999999996302</v>
      </c>
    </row>
    <row r="465" spans="2:17" x14ac:dyDescent="0.25">
      <c r="B465">
        <v>392</v>
      </c>
      <c r="C465">
        <v>19.5</v>
      </c>
      <c r="D465">
        <v>99</v>
      </c>
      <c r="E465">
        <v>24.314065833721799</v>
      </c>
      <c r="F465">
        <v>24.314065833721799</v>
      </c>
      <c r="G465">
        <v>24.314147076923099</v>
      </c>
      <c r="H465">
        <v>46</v>
      </c>
      <c r="I465">
        <v>14.33323</v>
      </c>
      <c r="J465">
        <v>97</v>
      </c>
      <c r="K465" s="89">
        <v>3.3414074716837199E-6</v>
      </c>
      <c r="L465" s="89">
        <v>3.3414074716837199E-6</v>
      </c>
      <c r="M465">
        <v>5.4832935333252002E-2</v>
      </c>
      <c r="N465">
        <v>0</v>
      </c>
      <c r="O465">
        <v>25.414999999999999</v>
      </c>
      <c r="P465">
        <v>76.119000000001506</v>
      </c>
      <c r="Q465">
        <f t="shared" si="10"/>
        <v>101.5340000000015</v>
      </c>
    </row>
    <row r="466" spans="2:17" x14ac:dyDescent="0.25">
      <c r="B466">
        <v>393</v>
      </c>
      <c r="C466">
        <v>19.5</v>
      </c>
      <c r="D466">
        <v>96</v>
      </c>
      <c r="E466">
        <v>24.2659466666667</v>
      </c>
      <c r="F466">
        <v>24.2659466666667</v>
      </c>
      <c r="G466">
        <v>24.2659466666667</v>
      </c>
      <c r="H466">
        <v>46</v>
      </c>
      <c r="I466">
        <v>16.2851</v>
      </c>
      <c r="J466">
        <v>96</v>
      </c>
      <c r="K466" s="89">
        <v>-1.4640738016954201E-16</v>
      </c>
      <c r="L466" s="89">
        <v>0</v>
      </c>
      <c r="M466">
        <v>5.6729078292846701E-2</v>
      </c>
      <c r="N466">
        <v>0</v>
      </c>
      <c r="O466">
        <v>26.880000000004198</v>
      </c>
      <c r="P466">
        <v>63.545000000002801</v>
      </c>
      <c r="Q466">
        <f t="shared" si="10"/>
        <v>90.425000000007003</v>
      </c>
    </row>
    <row r="467" spans="2:17" x14ac:dyDescent="0.25">
      <c r="B467">
        <v>394</v>
      </c>
      <c r="C467">
        <v>19.5</v>
      </c>
      <c r="D467">
        <v>95</v>
      </c>
      <c r="E467">
        <v>24.241794321187601</v>
      </c>
      <c r="F467">
        <v>24.241794321187601</v>
      </c>
      <c r="G467">
        <v>24.241794321187601</v>
      </c>
      <c r="H467">
        <v>46</v>
      </c>
      <c r="I467">
        <v>17.66779</v>
      </c>
      <c r="J467">
        <v>94</v>
      </c>
      <c r="K467" s="89">
        <v>0</v>
      </c>
      <c r="L467" s="89">
        <v>0</v>
      </c>
      <c r="M467">
        <v>5.6189060211181599E-2</v>
      </c>
      <c r="N467">
        <v>0</v>
      </c>
      <c r="O467">
        <v>24.823999999999199</v>
      </c>
      <c r="P467">
        <v>39.940999999995697</v>
      </c>
      <c r="Q467">
        <f t="shared" si="10"/>
        <v>64.764999999994899</v>
      </c>
    </row>
    <row r="468" spans="2:17" x14ac:dyDescent="0.25">
      <c r="B468">
        <v>395</v>
      </c>
      <c r="C468">
        <v>19.5</v>
      </c>
      <c r="D468">
        <v>93</v>
      </c>
      <c r="E468">
        <v>23.3022453333333</v>
      </c>
      <c r="F468">
        <v>23.3022453333333</v>
      </c>
      <c r="G468">
        <v>24.2233095384615</v>
      </c>
      <c r="H468">
        <v>46</v>
      </c>
      <c r="I468">
        <v>14.51554</v>
      </c>
      <c r="J468">
        <v>93</v>
      </c>
      <c r="K468" s="89">
        <v>3.9526843527419503E-2</v>
      </c>
      <c r="L468" s="89">
        <v>3.9526843527419503E-2</v>
      </c>
      <c r="M468">
        <v>5.9103012084960903E-2</v>
      </c>
      <c r="N468">
        <v>0</v>
      </c>
      <c r="O468">
        <v>26.0240000000008</v>
      </c>
      <c r="P468">
        <v>23.936999999998498</v>
      </c>
      <c r="Q468">
        <f t="shared" si="10"/>
        <v>49.960999999999302</v>
      </c>
    </row>
    <row r="469" spans="2:17" x14ac:dyDescent="0.25">
      <c r="B469">
        <v>396</v>
      </c>
      <c r="C469">
        <v>19.5</v>
      </c>
      <c r="D469">
        <v>92</v>
      </c>
      <c r="E469">
        <v>23.284260432553001</v>
      </c>
      <c r="F469">
        <v>23.284260432553001</v>
      </c>
      <c r="G469">
        <v>23.2842614533856</v>
      </c>
      <c r="H469">
        <v>46</v>
      </c>
      <c r="I469">
        <v>16.240130000000001</v>
      </c>
      <c r="J469">
        <v>88</v>
      </c>
      <c r="K469" s="89">
        <v>4.3842176355340499E-8</v>
      </c>
      <c r="L469" s="89">
        <v>4.3842176355340499E-8</v>
      </c>
      <c r="M469">
        <v>5.7245969772338902E-2</v>
      </c>
      <c r="N469">
        <v>0</v>
      </c>
      <c r="O469">
        <v>25.1939999999991</v>
      </c>
      <c r="P469">
        <v>66.600999999996503</v>
      </c>
      <c r="Q469">
        <f t="shared" si="10"/>
        <v>91.794999999995611</v>
      </c>
    </row>
    <row r="470" spans="2:17" x14ac:dyDescent="0.25">
      <c r="B470">
        <v>397</v>
      </c>
      <c r="C470">
        <v>19.5</v>
      </c>
      <c r="D470">
        <v>87</v>
      </c>
      <c r="E470">
        <v>23.228914213969901</v>
      </c>
      <c r="F470">
        <v>23.228914213969901</v>
      </c>
      <c r="G470">
        <v>23.228914213969901</v>
      </c>
      <c r="H470">
        <v>46</v>
      </c>
      <c r="I470">
        <v>18.31457</v>
      </c>
      <c r="J470">
        <v>86</v>
      </c>
      <c r="K470" s="89">
        <v>0</v>
      </c>
      <c r="L470" s="89">
        <v>0</v>
      </c>
      <c r="M470">
        <v>5.8747053146362298E-2</v>
      </c>
      <c r="N470">
        <v>0</v>
      </c>
      <c r="O470">
        <v>23.521999999999899</v>
      </c>
      <c r="P470">
        <v>12.2480000000019</v>
      </c>
      <c r="Q470">
        <f t="shared" si="10"/>
        <v>35.770000000001801</v>
      </c>
    </row>
    <row r="471" spans="2:17" x14ac:dyDescent="0.25">
      <c r="B471">
        <v>398</v>
      </c>
      <c r="C471">
        <v>19.5</v>
      </c>
      <c r="D471">
        <v>85</v>
      </c>
      <c r="E471">
        <v>21.3187017797888</v>
      </c>
      <c r="F471">
        <v>21.3187017797888</v>
      </c>
      <c r="G471">
        <v>21.3187017797888</v>
      </c>
      <c r="H471">
        <v>46</v>
      </c>
      <c r="I471">
        <v>13.9427</v>
      </c>
      <c r="J471">
        <v>84</v>
      </c>
      <c r="K471" s="89">
        <v>0</v>
      </c>
      <c r="L471" s="89">
        <v>0</v>
      </c>
      <c r="M471">
        <v>5.7851076126098598E-2</v>
      </c>
      <c r="N471">
        <v>0</v>
      </c>
      <c r="O471">
        <v>23.272999999997001</v>
      </c>
      <c r="P471">
        <v>34.700999999994103</v>
      </c>
      <c r="Q471">
        <f t="shared" si="10"/>
        <v>57.973999999991108</v>
      </c>
    </row>
    <row r="472" spans="2:17" x14ac:dyDescent="0.25">
      <c r="B472">
        <v>399</v>
      </c>
      <c r="C472">
        <v>19.5</v>
      </c>
      <c r="D472">
        <v>83</v>
      </c>
      <c r="E472">
        <v>21.260101738646899</v>
      </c>
      <c r="F472">
        <v>21.260101738646899</v>
      </c>
      <c r="G472">
        <v>21.260101738646899</v>
      </c>
      <c r="H472">
        <v>46</v>
      </c>
      <c r="I472">
        <v>16.80498</v>
      </c>
      <c r="J472">
        <v>82</v>
      </c>
      <c r="K472" s="89">
        <v>0</v>
      </c>
      <c r="L472" s="89">
        <v>0</v>
      </c>
      <c r="M472">
        <v>5.8663129806518603E-2</v>
      </c>
      <c r="N472">
        <v>0</v>
      </c>
      <c r="O472">
        <v>22.881999999997799</v>
      </c>
      <c r="P472">
        <v>22.038999999999302</v>
      </c>
      <c r="Q472">
        <f t="shared" si="10"/>
        <v>44.9209999999971</v>
      </c>
    </row>
    <row r="473" spans="2:17" x14ac:dyDescent="0.25">
      <c r="B473">
        <v>400</v>
      </c>
      <c r="C473">
        <v>19.5</v>
      </c>
      <c r="D473">
        <v>81</v>
      </c>
      <c r="E473">
        <v>20.3585458613485</v>
      </c>
      <c r="F473">
        <v>20.3585458613485</v>
      </c>
      <c r="G473">
        <v>20.358555737891699</v>
      </c>
      <c r="H473">
        <v>46</v>
      </c>
      <c r="I473">
        <v>12.49263</v>
      </c>
      <c r="J473">
        <v>78.001999999999995</v>
      </c>
      <c r="K473" s="89">
        <v>4.8513009117671004E-7</v>
      </c>
      <c r="L473" s="89">
        <v>4.8513009117671004E-7</v>
      </c>
      <c r="M473">
        <v>5.8409929275512702E-2</v>
      </c>
      <c r="N473">
        <v>0</v>
      </c>
      <c r="O473">
        <v>22.570000000003301</v>
      </c>
      <c r="P473">
        <v>30.205999999998799</v>
      </c>
      <c r="Q473">
        <f t="shared" si="10"/>
        <v>52.776000000002099</v>
      </c>
    </row>
    <row r="474" spans="2:17" x14ac:dyDescent="0.25">
      <c r="B474">
        <v>401</v>
      </c>
      <c r="C474">
        <v>19.5</v>
      </c>
      <c r="D474">
        <v>77.001999999999995</v>
      </c>
      <c r="E474">
        <v>20.320123418583201</v>
      </c>
      <c r="F474">
        <v>20.320123418583201</v>
      </c>
      <c r="G474">
        <v>20.320123418583201</v>
      </c>
      <c r="H474">
        <v>46</v>
      </c>
      <c r="I474">
        <v>13.897729999999999</v>
      </c>
      <c r="J474">
        <v>76</v>
      </c>
      <c r="K474" s="89">
        <v>0</v>
      </c>
      <c r="L474" s="89">
        <v>0</v>
      </c>
      <c r="M474">
        <v>5.33490180969238E-2</v>
      </c>
      <c r="N474">
        <v>0</v>
      </c>
      <c r="O474">
        <v>21.821999999999701</v>
      </c>
      <c r="P474">
        <v>18.456999999997599</v>
      </c>
      <c r="Q474">
        <f t="shared" si="10"/>
        <v>40.278999999997296</v>
      </c>
    </row>
    <row r="475" spans="2:17" x14ac:dyDescent="0.25">
      <c r="B475">
        <v>402</v>
      </c>
      <c r="C475">
        <v>19.5</v>
      </c>
      <c r="D475">
        <v>75</v>
      </c>
      <c r="E475">
        <v>19.312404923076901</v>
      </c>
      <c r="F475">
        <v>19.312404923076901</v>
      </c>
      <c r="G475">
        <v>19.3124049495581</v>
      </c>
      <c r="H475">
        <v>46</v>
      </c>
      <c r="I475">
        <v>14.28026</v>
      </c>
      <c r="J475">
        <v>74</v>
      </c>
      <c r="K475" s="89">
        <v>1.3712017283018601E-9</v>
      </c>
      <c r="L475" s="89">
        <v>1.3712017283018601E-9</v>
      </c>
      <c r="M475">
        <v>5.3888082504272503E-2</v>
      </c>
      <c r="N475">
        <v>0</v>
      </c>
      <c r="O475">
        <v>21.771999999996801</v>
      </c>
      <c r="P475">
        <v>19.730000000001802</v>
      </c>
      <c r="Q475">
        <f t="shared" si="10"/>
        <v>41.501999999998603</v>
      </c>
    </row>
    <row r="476" spans="2:17" x14ac:dyDescent="0.25">
      <c r="B476">
        <v>403</v>
      </c>
      <c r="C476">
        <v>19.5</v>
      </c>
      <c r="D476">
        <v>73</v>
      </c>
      <c r="E476">
        <v>19.272427964875298</v>
      </c>
      <c r="F476">
        <v>19.272427964875298</v>
      </c>
      <c r="G476">
        <v>19.272427964875298</v>
      </c>
      <c r="H476">
        <v>46</v>
      </c>
      <c r="I476">
        <v>16.236260000000001</v>
      </c>
      <c r="J476">
        <v>72</v>
      </c>
      <c r="K476" s="89">
        <v>1.8434178014702901E-16</v>
      </c>
      <c r="L476" s="89">
        <v>0</v>
      </c>
      <c r="M476">
        <v>5.23550510406494E-2</v>
      </c>
      <c r="N476">
        <v>0</v>
      </c>
      <c r="O476">
        <v>21.286999999996599</v>
      </c>
      <c r="P476">
        <v>18.233999999999501</v>
      </c>
      <c r="Q476">
        <f t="shared" si="10"/>
        <v>39.5209999999961</v>
      </c>
    </row>
    <row r="477" spans="2:17" x14ac:dyDescent="0.25">
      <c r="B477">
        <v>404</v>
      </c>
      <c r="C477">
        <v>19.5</v>
      </c>
      <c r="D477">
        <v>71</v>
      </c>
      <c r="E477">
        <v>19.2300297002528</v>
      </c>
      <c r="F477">
        <v>19.2300297002528</v>
      </c>
      <c r="G477">
        <v>19.2300297002528</v>
      </c>
      <c r="H477">
        <v>46</v>
      </c>
      <c r="I477">
        <v>18.310700000000001</v>
      </c>
      <c r="J477">
        <v>70</v>
      </c>
      <c r="K477" s="89">
        <v>0</v>
      </c>
      <c r="L477" s="89">
        <v>0</v>
      </c>
      <c r="M477">
        <v>4.41479682922363E-2</v>
      </c>
      <c r="N477">
        <v>0</v>
      </c>
      <c r="O477">
        <v>21.430000000003901</v>
      </c>
      <c r="P477">
        <v>16.023999999998502</v>
      </c>
      <c r="Q477">
        <f t="shared" si="10"/>
        <v>37.454000000002402</v>
      </c>
    </row>
    <row r="478" spans="2:17" x14ac:dyDescent="0.25">
      <c r="B478">
        <v>405</v>
      </c>
      <c r="C478">
        <v>19.5</v>
      </c>
      <c r="D478">
        <v>69</v>
      </c>
      <c r="E478">
        <v>18.291143892976599</v>
      </c>
      <c r="F478">
        <v>18.291143892976599</v>
      </c>
      <c r="G478">
        <v>18.291148659490599</v>
      </c>
      <c r="H478">
        <v>46</v>
      </c>
      <c r="I478">
        <v>16.187169999999998</v>
      </c>
      <c r="J478">
        <v>65</v>
      </c>
      <c r="K478" s="89">
        <v>2.6059135944034399E-7</v>
      </c>
      <c r="L478" s="89">
        <v>2.6059135944034399E-7</v>
      </c>
      <c r="M478">
        <v>4.2900800704956103E-2</v>
      </c>
      <c r="N478">
        <v>0</v>
      </c>
      <c r="O478">
        <v>21.212000000003201</v>
      </c>
      <c r="P478">
        <v>15.102000000000301</v>
      </c>
      <c r="Q478">
        <f t="shared" si="10"/>
        <v>36.314000000003503</v>
      </c>
    </row>
    <row r="479" spans="2:17" x14ac:dyDescent="0.25">
      <c r="B479">
        <v>406</v>
      </c>
      <c r="C479">
        <v>19.5</v>
      </c>
      <c r="D479">
        <v>64</v>
      </c>
      <c r="E479">
        <v>16.358804923076899</v>
      </c>
      <c r="F479">
        <v>16.358804923076899</v>
      </c>
      <c r="G479">
        <v>16.358804923076899</v>
      </c>
      <c r="H479">
        <v>46</v>
      </c>
      <c r="I479">
        <v>11.75826</v>
      </c>
      <c r="J479">
        <v>64</v>
      </c>
      <c r="K479" s="89">
        <v>0</v>
      </c>
      <c r="L479" s="89">
        <v>0</v>
      </c>
      <c r="M479">
        <v>4.46929931640625E-2</v>
      </c>
      <c r="N479">
        <v>0</v>
      </c>
      <c r="O479">
        <v>19.585999999999299</v>
      </c>
      <c r="P479">
        <v>15.277000000002801</v>
      </c>
      <c r="Q479">
        <f t="shared" si="10"/>
        <v>34.863000000002103</v>
      </c>
    </row>
    <row r="480" spans="2:17" x14ac:dyDescent="0.25">
      <c r="B480">
        <v>407</v>
      </c>
      <c r="C480">
        <v>19.5</v>
      </c>
      <c r="D480">
        <v>63</v>
      </c>
      <c r="E480">
        <v>16.3501695140415</v>
      </c>
      <c r="F480">
        <v>16.3501695140415</v>
      </c>
      <c r="G480">
        <v>16.3501699135354</v>
      </c>
      <c r="H480">
        <v>46</v>
      </c>
      <c r="I480">
        <v>12.488759999999999</v>
      </c>
      <c r="J480">
        <v>62</v>
      </c>
      <c r="K480" s="89">
        <v>2.4433624743581701E-8</v>
      </c>
      <c r="L480" s="89">
        <v>2.4433624526292502E-8</v>
      </c>
      <c r="M480">
        <v>4.4398069381713902E-2</v>
      </c>
      <c r="N480">
        <v>0</v>
      </c>
      <c r="O480">
        <v>20.066000000001601</v>
      </c>
      <c r="P480">
        <v>13.755999999998</v>
      </c>
      <c r="Q480">
        <f t="shared" si="10"/>
        <v>33.821999999999605</v>
      </c>
    </row>
    <row r="481" spans="2:17" x14ac:dyDescent="0.25">
      <c r="B481">
        <v>408</v>
      </c>
      <c r="C481">
        <v>19.5</v>
      </c>
      <c r="D481">
        <v>61</v>
      </c>
      <c r="E481">
        <v>16.321555120638902</v>
      </c>
      <c r="F481">
        <v>16.321555120638902</v>
      </c>
      <c r="G481">
        <v>16.321555120638902</v>
      </c>
      <c r="H481">
        <v>46</v>
      </c>
      <c r="I481">
        <v>13.89386</v>
      </c>
      <c r="J481">
        <v>60</v>
      </c>
      <c r="K481" s="89">
        <v>-2.1767004752555901E-16</v>
      </c>
      <c r="L481" s="89">
        <v>0</v>
      </c>
      <c r="M481">
        <v>4.7230958938598598E-2</v>
      </c>
      <c r="N481">
        <v>0</v>
      </c>
      <c r="O481">
        <v>19.071000000003099</v>
      </c>
      <c r="P481">
        <v>13.1979999999949</v>
      </c>
      <c r="Q481">
        <f t="shared" si="10"/>
        <v>32.268999999998002</v>
      </c>
    </row>
    <row r="482" spans="2:17" x14ac:dyDescent="0.25">
      <c r="B482">
        <v>409</v>
      </c>
      <c r="C482">
        <v>19.5</v>
      </c>
      <c r="D482">
        <v>59</v>
      </c>
      <c r="E482">
        <v>15.3719459261191</v>
      </c>
      <c r="F482">
        <v>15.3719459261191</v>
      </c>
      <c r="G482">
        <v>15.3719459261191</v>
      </c>
      <c r="H482">
        <v>46</v>
      </c>
      <c r="I482">
        <v>12.43967</v>
      </c>
      <c r="J482">
        <v>55</v>
      </c>
      <c r="K482" s="89">
        <v>0</v>
      </c>
      <c r="L482" s="89">
        <v>0</v>
      </c>
      <c r="M482">
        <v>4.87780570983887E-2</v>
      </c>
      <c r="N482">
        <v>0</v>
      </c>
      <c r="O482">
        <v>19.117999999998599</v>
      </c>
      <c r="P482">
        <v>12.238999999999599</v>
      </c>
      <c r="Q482">
        <f t="shared" si="10"/>
        <v>31.356999999998198</v>
      </c>
    </row>
    <row r="483" spans="2:17" x14ac:dyDescent="0.25">
      <c r="B483">
        <v>410</v>
      </c>
      <c r="C483">
        <v>19.5</v>
      </c>
      <c r="D483">
        <v>54</v>
      </c>
      <c r="E483">
        <v>15.3234121253561</v>
      </c>
      <c r="F483">
        <v>15.3234121253561</v>
      </c>
      <c r="G483">
        <v>15.3234121253561</v>
      </c>
      <c r="H483">
        <v>46</v>
      </c>
      <c r="I483">
        <v>13.84477</v>
      </c>
      <c r="J483">
        <v>53</v>
      </c>
      <c r="K483" s="89">
        <v>0</v>
      </c>
      <c r="L483" s="89">
        <v>0</v>
      </c>
      <c r="M483">
        <v>5.3258180618286098E-2</v>
      </c>
      <c r="N483">
        <v>0</v>
      </c>
      <c r="O483">
        <v>18.085999999997998</v>
      </c>
      <c r="P483">
        <v>9.7270000000003201</v>
      </c>
      <c r="Q483">
        <f t="shared" si="10"/>
        <v>27.812999999998318</v>
      </c>
    </row>
    <row r="484" spans="2:17" x14ac:dyDescent="0.25">
      <c r="B484">
        <v>411</v>
      </c>
      <c r="C484">
        <v>19.5</v>
      </c>
      <c r="D484">
        <v>52</v>
      </c>
      <c r="E484">
        <v>14.291111794871799</v>
      </c>
      <c r="F484">
        <v>14.291111794871799</v>
      </c>
      <c r="G484">
        <v>14.291111794871799</v>
      </c>
      <c r="H484">
        <v>46</v>
      </c>
      <c r="I484">
        <v>16.183299999999999</v>
      </c>
      <c r="J484">
        <v>49</v>
      </c>
      <c r="K484" s="89">
        <v>0</v>
      </c>
      <c r="L484" s="89">
        <v>0</v>
      </c>
      <c r="M484">
        <v>5.9468030929565402E-2</v>
      </c>
      <c r="N484">
        <v>0</v>
      </c>
      <c r="O484">
        <v>18.618000000002201</v>
      </c>
      <c r="P484">
        <v>7.3959999999974597</v>
      </c>
      <c r="Q484">
        <f t="shared" si="10"/>
        <v>26.013999999999662</v>
      </c>
    </row>
    <row r="485" spans="2:17" x14ac:dyDescent="0.25">
      <c r="B485">
        <v>412</v>
      </c>
      <c r="C485">
        <v>19</v>
      </c>
      <c r="D485">
        <v>1000</v>
      </c>
      <c r="E485">
        <v>42.541804421052603</v>
      </c>
      <c r="F485">
        <v>42.541804421052603</v>
      </c>
      <c r="G485">
        <v>42.542154315789503</v>
      </c>
      <c r="H485">
        <v>45</v>
      </c>
      <c r="I485">
        <v>18.344290000000001</v>
      </c>
      <c r="J485">
        <v>180</v>
      </c>
      <c r="K485" s="89">
        <v>8.2247272207762407E-6</v>
      </c>
      <c r="L485" s="89">
        <v>8.2247272207762407E-6</v>
      </c>
      <c r="M485">
        <v>3.02729606628418E-2</v>
      </c>
      <c r="N485">
        <v>0</v>
      </c>
      <c r="O485">
        <v>38.2590000000014</v>
      </c>
      <c r="P485">
        <v>11.5190000000034</v>
      </c>
      <c r="Q485">
        <f t="shared" si="10"/>
        <v>49.778000000004802</v>
      </c>
    </row>
    <row r="486" spans="2:17" x14ac:dyDescent="0.25">
      <c r="B486">
        <v>413</v>
      </c>
      <c r="C486">
        <v>19</v>
      </c>
      <c r="D486">
        <v>179</v>
      </c>
      <c r="E486">
        <v>39.238064490444003</v>
      </c>
      <c r="F486">
        <v>39.238064490444003</v>
      </c>
      <c r="G486">
        <v>39.238593637165501</v>
      </c>
      <c r="H486">
        <v>45</v>
      </c>
      <c r="I486">
        <v>18.35773</v>
      </c>
      <c r="J486">
        <v>168.017</v>
      </c>
      <c r="K486" s="89">
        <v>1.34855459469238E-5</v>
      </c>
      <c r="L486" s="89">
        <v>1.34855459469238E-5</v>
      </c>
      <c r="M486">
        <v>3.1874895095825202E-2</v>
      </c>
      <c r="N486">
        <v>0</v>
      </c>
      <c r="O486">
        <v>31.9850000000006</v>
      </c>
      <c r="P486">
        <v>59.728999999993</v>
      </c>
      <c r="Q486">
        <f t="shared" si="10"/>
        <v>91.713999999993604</v>
      </c>
    </row>
    <row r="487" spans="2:17" x14ac:dyDescent="0.25">
      <c r="B487">
        <v>414</v>
      </c>
      <c r="C487">
        <v>19</v>
      </c>
      <c r="D487">
        <v>167.017</v>
      </c>
      <c r="E487">
        <v>38.230671696262903</v>
      </c>
      <c r="F487">
        <v>38.230671696262903</v>
      </c>
      <c r="G487">
        <v>38.240153840703897</v>
      </c>
      <c r="H487">
        <v>45</v>
      </c>
      <c r="I487">
        <v>17.706</v>
      </c>
      <c r="J487">
        <v>165.58500000000001</v>
      </c>
      <c r="K487" s="89">
        <v>2.4802453162084301E-4</v>
      </c>
      <c r="L487" s="89">
        <v>2.4802453162065701E-4</v>
      </c>
      <c r="M487">
        <v>3.0741930007934602E-2</v>
      </c>
      <c r="N487">
        <v>0</v>
      </c>
      <c r="O487">
        <v>31.643000000003699</v>
      </c>
      <c r="P487">
        <v>77.597000000005707</v>
      </c>
      <c r="Q487">
        <f t="shared" si="10"/>
        <v>109.2400000000094</v>
      </c>
    </row>
    <row r="488" spans="2:17" x14ac:dyDescent="0.25">
      <c r="B488">
        <v>415</v>
      </c>
      <c r="C488">
        <v>19</v>
      </c>
      <c r="D488">
        <v>164.58500000000001</v>
      </c>
      <c r="E488">
        <v>38.220448177511898</v>
      </c>
      <c r="F488">
        <v>38.220448177511898</v>
      </c>
      <c r="G488">
        <v>38.234385376047904</v>
      </c>
      <c r="H488">
        <v>45</v>
      </c>
      <c r="I488">
        <v>18.208570000000002</v>
      </c>
      <c r="J488">
        <v>163.02699999999999</v>
      </c>
      <c r="K488" s="89">
        <v>3.6465293319682697E-4</v>
      </c>
      <c r="L488" s="89">
        <v>3.6465293319682697E-4</v>
      </c>
      <c r="M488">
        <v>3.20630073547363E-2</v>
      </c>
      <c r="N488">
        <v>0</v>
      </c>
      <c r="O488">
        <v>32.6430000000069</v>
      </c>
      <c r="P488">
        <v>111.21399999999601</v>
      </c>
      <c r="Q488">
        <f t="shared" si="10"/>
        <v>143.8570000000029</v>
      </c>
    </row>
    <row r="489" spans="2:17" x14ac:dyDescent="0.25">
      <c r="B489">
        <v>416</v>
      </c>
      <c r="C489">
        <v>19</v>
      </c>
      <c r="D489">
        <v>162.02699999999999</v>
      </c>
      <c r="E489">
        <v>37.242941242475197</v>
      </c>
      <c r="F489">
        <v>37.242941242475197</v>
      </c>
      <c r="G489">
        <v>38.225171565444697</v>
      </c>
      <c r="H489">
        <v>45</v>
      </c>
      <c r="I489">
        <v>18.370629999999998</v>
      </c>
      <c r="J489">
        <v>150</v>
      </c>
      <c r="K489" s="89">
        <v>2.63735969878056E-2</v>
      </c>
      <c r="L489" s="89">
        <v>2.63735969878056E-2</v>
      </c>
      <c r="M489">
        <v>3.1608104705810498E-2</v>
      </c>
      <c r="N489">
        <v>0</v>
      </c>
      <c r="O489">
        <v>32.535000000003002</v>
      </c>
      <c r="P489">
        <v>82.696999999998297</v>
      </c>
      <c r="Q489">
        <f t="shared" si="10"/>
        <v>115.23200000000131</v>
      </c>
    </row>
    <row r="490" spans="2:17" x14ac:dyDescent="0.25">
      <c r="B490">
        <v>417</v>
      </c>
      <c r="C490">
        <v>19</v>
      </c>
      <c r="D490">
        <v>149</v>
      </c>
      <c r="E490">
        <v>34.233177338043099</v>
      </c>
      <c r="F490">
        <v>34.233177338043099</v>
      </c>
      <c r="G490">
        <v>34.2359838643589</v>
      </c>
      <c r="H490">
        <v>45</v>
      </c>
      <c r="I490">
        <v>17.679110000000001</v>
      </c>
      <c r="J490">
        <v>147</v>
      </c>
      <c r="K490" s="89">
        <v>8.1982641811870796E-5</v>
      </c>
      <c r="L490" s="89">
        <v>8.1982641812078393E-5</v>
      </c>
      <c r="M490">
        <v>3.1993865966796903E-2</v>
      </c>
      <c r="N490">
        <v>0</v>
      </c>
      <c r="O490">
        <v>31.5850000000028</v>
      </c>
      <c r="P490">
        <v>167.55799999999999</v>
      </c>
      <c r="Q490">
        <f t="shared" si="10"/>
        <v>199.14300000000279</v>
      </c>
    </row>
    <row r="491" spans="2:17" x14ac:dyDescent="0.25">
      <c r="B491">
        <v>418</v>
      </c>
      <c r="C491">
        <v>19</v>
      </c>
      <c r="D491">
        <v>146</v>
      </c>
      <c r="E491">
        <v>34.223842777217001</v>
      </c>
      <c r="F491">
        <v>34.223842777217001</v>
      </c>
      <c r="G491">
        <v>34.223842777217001</v>
      </c>
      <c r="H491">
        <v>45</v>
      </c>
      <c r="I491">
        <v>18.648289999999999</v>
      </c>
      <c r="J491">
        <v>140</v>
      </c>
      <c r="K491" s="89">
        <v>2.0761629264879399E-16</v>
      </c>
      <c r="L491" s="89">
        <v>0</v>
      </c>
      <c r="M491">
        <v>3.16751003265381E-2</v>
      </c>
      <c r="N491">
        <v>0</v>
      </c>
      <c r="O491">
        <v>31.199000000000101</v>
      </c>
      <c r="P491">
        <v>76.417999999999694</v>
      </c>
      <c r="Q491">
        <f t="shared" si="10"/>
        <v>107.61699999999979</v>
      </c>
    </row>
    <row r="492" spans="2:17" x14ac:dyDescent="0.25">
      <c r="B492">
        <v>419</v>
      </c>
      <c r="C492">
        <v>19</v>
      </c>
      <c r="D492">
        <v>139</v>
      </c>
      <c r="E492">
        <v>33.245012081787202</v>
      </c>
      <c r="F492">
        <v>33.245012081787202</v>
      </c>
      <c r="G492">
        <v>33.245012081787202</v>
      </c>
      <c r="H492">
        <v>45</v>
      </c>
      <c r="I492">
        <v>17.68207</v>
      </c>
      <c r="J492">
        <v>133</v>
      </c>
      <c r="K492" s="89">
        <v>0</v>
      </c>
      <c r="L492" s="89">
        <v>0</v>
      </c>
      <c r="M492">
        <v>3.2114028930664097E-2</v>
      </c>
      <c r="N492">
        <v>0</v>
      </c>
      <c r="O492">
        <v>30.8110000000006</v>
      </c>
      <c r="P492">
        <v>65.201999999997994</v>
      </c>
      <c r="Q492">
        <f t="shared" si="10"/>
        <v>96.012999999998598</v>
      </c>
    </row>
    <row r="493" spans="2:17" x14ac:dyDescent="0.25">
      <c r="B493">
        <v>420</v>
      </c>
      <c r="C493">
        <v>19</v>
      </c>
      <c r="D493">
        <v>132</v>
      </c>
      <c r="E493">
        <v>32.223035081339702</v>
      </c>
      <c r="F493">
        <v>32.223035081339702</v>
      </c>
      <c r="G493">
        <v>32.230095304625202</v>
      </c>
      <c r="H493">
        <v>45</v>
      </c>
      <c r="I493">
        <v>18.769469999999998</v>
      </c>
      <c r="J493">
        <v>126</v>
      </c>
      <c r="K493" s="89">
        <v>2.1910485054156E-4</v>
      </c>
      <c r="L493" s="89">
        <v>2.1910485054156E-4</v>
      </c>
      <c r="M493">
        <v>3.2469034194946303E-2</v>
      </c>
      <c r="N493">
        <v>0</v>
      </c>
      <c r="O493">
        <v>29.9459999999976</v>
      </c>
      <c r="P493">
        <v>83.478999999999402</v>
      </c>
      <c r="Q493">
        <f t="shared" si="10"/>
        <v>113.424999999997</v>
      </c>
    </row>
    <row r="494" spans="2:17" x14ac:dyDescent="0.25">
      <c r="B494">
        <v>421</v>
      </c>
      <c r="C494">
        <v>19</v>
      </c>
      <c r="D494">
        <v>125</v>
      </c>
      <c r="E494">
        <v>30.209832421052599</v>
      </c>
      <c r="F494">
        <v>30.209832421052599</v>
      </c>
      <c r="G494">
        <v>30.209833263157901</v>
      </c>
      <c r="H494">
        <v>45</v>
      </c>
      <c r="I494">
        <v>18.68496</v>
      </c>
      <c r="J494">
        <v>124</v>
      </c>
      <c r="K494" s="89">
        <v>2.7875204793674201E-8</v>
      </c>
      <c r="L494" s="89">
        <v>2.7875204793674201E-8</v>
      </c>
      <c r="M494">
        <v>3.02019119262695E-2</v>
      </c>
      <c r="N494">
        <v>0</v>
      </c>
      <c r="O494">
        <v>28.814999999998701</v>
      </c>
      <c r="P494">
        <v>68.736999999994595</v>
      </c>
      <c r="Q494">
        <f t="shared" si="10"/>
        <v>97.551999999993299</v>
      </c>
    </row>
    <row r="495" spans="2:17" x14ac:dyDescent="0.25">
      <c r="B495">
        <v>422</v>
      </c>
      <c r="C495">
        <v>19</v>
      </c>
      <c r="D495">
        <v>123</v>
      </c>
      <c r="E495">
        <v>29.3035548018828</v>
      </c>
      <c r="F495">
        <v>29.3035548018828</v>
      </c>
      <c r="G495">
        <v>29.305596421052599</v>
      </c>
      <c r="H495">
        <v>45</v>
      </c>
      <c r="I495">
        <v>14.390090000000001</v>
      </c>
      <c r="J495">
        <v>121</v>
      </c>
      <c r="K495" s="89">
        <v>6.9671382318053102E-5</v>
      </c>
      <c r="L495" s="89">
        <v>6.9671382318174302E-5</v>
      </c>
      <c r="M495">
        <v>3.2576084136962898E-2</v>
      </c>
      <c r="N495">
        <v>0</v>
      </c>
      <c r="O495">
        <v>28.532999999998999</v>
      </c>
      <c r="P495">
        <v>85.905000000007007</v>
      </c>
      <c r="Q495">
        <f t="shared" si="10"/>
        <v>114.43800000000601</v>
      </c>
    </row>
    <row r="496" spans="2:17" x14ac:dyDescent="0.25">
      <c r="B496">
        <v>423</v>
      </c>
      <c r="C496">
        <v>19</v>
      </c>
      <c r="D496">
        <v>120</v>
      </c>
      <c r="E496">
        <v>29.2377067368421</v>
      </c>
      <c r="F496">
        <v>29.2377067368421</v>
      </c>
      <c r="G496">
        <v>29.237827368421101</v>
      </c>
      <c r="H496">
        <v>45</v>
      </c>
      <c r="I496">
        <v>17.68393</v>
      </c>
      <c r="J496">
        <v>117</v>
      </c>
      <c r="K496" s="89">
        <v>4.1258905848502401E-6</v>
      </c>
      <c r="L496" s="89">
        <v>4.1258905848502401E-6</v>
      </c>
      <c r="M496">
        <v>3.8324117660522503E-2</v>
      </c>
      <c r="N496">
        <v>0</v>
      </c>
      <c r="O496">
        <v>30.0130000000017</v>
      </c>
      <c r="P496">
        <v>81.912000000003005</v>
      </c>
      <c r="Q496">
        <f t="shared" si="10"/>
        <v>111.9250000000047</v>
      </c>
    </row>
    <row r="497" spans="2:17" x14ac:dyDescent="0.25">
      <c r="B497">
        <v>424</v>
      </c>
      <c r="C497">
        <v>19</v>
      </c>
      <c r="D497">
        <v>116</v>
      </c>
      <c r="E497">
        <v>29.208600842105302</v>
      </c>
      <c r="F497">
        <v>29.208600842105302</v>
      </c>
      <c r="G497">
        <v>29.208602490313801</v>
      </c>
      <c r="H497">
        <v>45</v>
      </c>
      <c r="I497">
        <v>18.591460000000001</v>
      </c>
      <c r="J497">
        <v>116</v>
      </c>
      <c r="K497" s="89">
        <v>5.6428875831082898E-8</v>
      </c>
      <c r="L497" s="89">
        <v>5.6428875831082898E-8</v>
      </c>
      <c r="M497">
        <v>4.3908834457397503E-2</v>
      </c>
      <c r="N497">
        <v>0</v>
      </c>
      <c r="O497">
        <v>27.997999999998701</v>
      </c>
      <c r="P497">
        <v>32.798999999995402</v>
      </c>
      <c r="Q497">
        <f t="shared" si="10"/>
        <v>60.7969999999941</v>
      </c>
    </row>
    <row r="498" spans="2:17" x14ac:dyDescent="0.25">
      <c r="B498">
        <v>425</v>
      </c>
      <c r="C498">
        <v>19</v>
      </c>
      <c r="D498">
        <v>115</v>
      </c>
      <c r="E498">
        <v>28.2655736292906</v>
      </c>
      <c r="F498">
        <v>28.2655736292906</v>
      </c>
      <c r="G498">
        <v>28.2675154409844</v>
      </c>
      <c r="H498">
        <v>45</v>
      </c>
      <c r="I498">
        <v>16.286069999999999</v>
      </c>
      <c r="J498">
        <v>112.574</v>
      </c>
      <c r="K498" s="89">
        <v>6.8698824911663797E-5</v>
      </c>
      <c r="L498" s="89">
        <v>6.8698824911538097E-5</v>
      </c>
      <c r="M498">
        <v>4.33218479156494E-2</v>
      </c>
      <c r="N498">
        <v>0</v>
      </c>
      <c r="O498">
        <v>27.790000000004099</v>
      </c>
      <c r="P498">
        <v>85.503999999994903</v>
      </c>
      <c r="Q498">
        <f t="shared" si="10"/>
        <v>113.293999999999</v>
      </c>
    </row>
    <row r="499" spans="2:17" x14ac:dyDescent="0.25">
      <c r="B499">
        <v>426</v>
      </c>
      <c r="C499">
        <v>19</v>
      </c>
      <c r="D499">
        <v>111.574</v>
      </c>
      <c r="E499">
        <v>28.238810528010202</v>
      </c>
      <c r="F499">
        <v>28.238810528010202</v>
      </c>
      <c r="G499">
        <v>28.238903114228702</v>
      </c>
      <c r="H499">
        <v>45</v>
      </c>
      <c r="I499">
        <v>17.590229999999998</v>
      </c>
      <c r="J499">
        <v>109.027</v>
      </c>
      <c r="K499" s="89">
        <v>3.2786869107650302E-6</v>
      </c>
      <c r="L499" s="89">
        <v>3.2786869107650302E-6</v>
      </c>
      <c r="M499">
        <v>3.9498090744018603E-2</v>
      </c>
      <c r="N499">
        <v>0</v>
      </c>
      <c r="O499">
        <v>27.458000000005502</v>
      </c>
      <c r="P499">
        <v>40.188999999997598</v>
      </c>
      <c r="Q499">
        <f t="shared" si="10"/>
        <v>67.647000000003104</v>
      </c>
    </row>
    <row r="500" spans="2:17" x14ac:dyDescent="0.25">
      <c r="B500">
        <v>427</v>
      </c>
      <c r="C500">
        <v>19</v>
      </c>
      <c r="D500">
        <v>108.027</v>
      </c>
      <c r="E500">
        <v>27.221984868098801</v>
      </c>
      <c r="F500">
        <v>27.221984868098801</v>
      </c>
      <c r="G500">
        <v>27.224582917683801</v>
      </c>
      <c r="H500">
        <v>45</v>
      </c>
      <c r="I500">
        <v>18.71078</v>
      </c>
      <c r="J500">
        <v>103.73399999999999</v>
      </c>
      <c r="K500" s="89">
        <v>9.5439388334818802E-5</v>
      </c>
      <c r="L500" s="89">
        <v>9.5439388334688305E-5</v>
      </c>
      <c r="M500">
        <v>4.3604135513305699E-2</v>
      </c>
      <c r="N500">
        <v>0</v>
      </c>
      <c r="O500">
        <v>27.250999999996601</v>
      </c>
      <c r="P500">
        <v>34.458999999999399</v>
      </c>
      <c r="Q500">
        <f t="shared" si="10"/>
        <v>61.709999999996</v>
      </c>
    </row>
    <row r="501" spans="2:17" x14ac:dyDescent="0.25">
      <c r="B501">
        <v>428</v>
      </c>
      <c r="C501">
        <v>19</v>
      </c>
      <c r="D501">
        <v>102.73399999999999</v>
      </c>
      <c r="E501">
        <v>25.336653073316601</v>
      </c>
      <c r="F501">
        <v>25.336653073316601</v>
      </c>
      <c r="G501">
        <v>25.338828174463401</v>
      </c>
      <c r="H501">
        <v>45</v>
      </c>
      <c r="I501">
        <v>12.53857</v>
      </c>
      <c r="J501">
        <v>102.574</v>
      </c>
      <c r="K501" s="89">
        <v>8.5848006067793493E-5</v>
      </c>
      <c r="L501" s="89">
        <v>8.5848006067793493E-5</v>
      </c>
      <c r="M501">
        <v>5.4166793823242201E-2</v>
      </c>
      <c r="N501">
        <v>0</v>
      </c>
      <c r="O501">
        <v>25.9570000000022</v>
      </c>
      <c r="P501">
        <v>63.917999999997399</v>
      </c>
      <c r="Q501">
        <f t="shared" si="10"/>
        <v>89.874999999999602</v>
      </c>
    </row>
    <row r="502" spans="2:17" x14ac:dyDescent="0.25">
      <c r="B502">
        <v>429</v>
      </c>
      <c r="C502">
        <v>19</v>
      </c>
      <c r="D502">
        <v>101.574</v>
      </c>
      <c r="E502">
        <v>25.312586436607798</v>
      </c>
      <c r="F502">
        <v>25.312586436607798</v>
      </c>
      <c r="G502">
        <v>25.312587355258799</v>
      </c>
      <c r="H502">
        <v>45</v>
      </c>
      <c r="I502">
        <v>13.946569999999999</v>
      </c>
      <c r="J502">
        <v>100</v>
      </c>
      <c r="K502" s="89">
        <v>3.6292262401771301E-8</v>
      </c>
      <c r="L502" s="89">
        <v>3.6292262401771301E-8</v>
      </c>
      <c r="M502">
        <v>5.1569938659668003E-2</v>
      </c>
      <c r="N502">
        <v>0</v>
      </c>
      <c r="O502">
        <v>25.885999999998599</v>
      </c>
      <c r="P502">
        <v>43.722999999998997</v>
      </c>
      <c r="Q502">
        <f t="shared" si="10"/>
        <v>69.608999999997593</v>
      </c>
    </row>
    <row r="503" spans="2:17" x14ac:dyDescent="0.25">
      <c r="B503">
        <v>430</v>
      </c>
      <c r="C503">
        <v>19</v>
      </c>
      <c r="D503">
        <v>99</v>
      </c>
      <c r="E503">
        <v>24.306624631578899</v>
      </c>
      <c r="F503">
        <v>24.306624631578899</v>
      </c>
      <c r="G503">
        <v>24.306624631578899</v>
      </c>
      <c r="H503">
        <v>45</v>
      </c>
      <c r="I503">
        <v>13.93533</v>
      </c>
      <c r="J503">
        <v>99</v>
      </c>
      <c r="K503" s="89">
        <v>0</v>
      </c>
      <c r="L503" s="89">
        <v>0</v>
      </c>
      <c r="M503">
        <v>5.5860042572021498E-2</v>
      </c>
      <c r="N503">
        <v>0</v>
      </c>
      <c r="O503">
        <v>25.399999999997402</v>
      </c>
      <c r="P503">
        <v>60.493000000002198</v>
      </c>
      <c r="Q503">
        <f t="shared" si="10"/>
        <v>85.892999999999603</v>
      </c>
    </row>
    <row r="504" spans="2:17" x14ac:dyDescent="0.25">
      <c r="B504">
        <v>431</v>
      </c>
      <c r="C504">
        <v>19</v>
      </c>
      <c r="D504">
        <v>98</v>
      </c>
      <c r="E504">
        <v>24.3023294221267</v>
      </c>
      <c r="F504">
        <v>24.3023294221267</v>
      </c>
      <c r="G504">
        <v>24.3023294221267</v>
      </c>
      <c r="H504">
        <v>45</v>
      </c>
      <c r="I504">
        <v>14.33323</v>
      </c>
      <c r="J504">
        <v>97</v>
      </c>
      <c r="K504" s="89">
        <v>0</v>
      </c>
      <c r="L504" s="89">
        <v>0</v>
      </c>
      <c r="M504">
        <v>5.58698177337646E-2</v>
      </c>
      <c r="N504">
        <v>0</v>
      </c>
      <c r="O504">
        <v>25.195999999995401</v>
      </c>
      <c r="P504">
        <v>53.676999999997904</v>
      </c>
      <c r="Q504">
        <f t="shared" si="10"/>
        <v>78.872999999993311</v>
      </c>
    </row>
    <row r="505" spans="2:17" x14ac:dyDescent="0.25">
      <c r="B505">
        <v>432</v>
      </c>
      <c r="C505">
        <v>19</v>
      </c>
      <c r="D505">
        <v>96</v>
      </c>
      <c r="E505">
        <v>24.2571557894737</v>
      </c>
      <c r="F505">
        <v>24.2571557894737</v>
      </c>
      <c r="G505">
        <v>24.257157548919999</v>
      </c>
      <c r="H505">
        <v>45</v>
      </c>
      <c r="I505">
        <v>16.2851</v>
      </c>
      <c r="J505">
        <v>96</v>
      </c>
      <c r="K505" s="89">
        <v>7.2533083484822404E-8</v>
      </c>
      <c r="L505" s="89">
        <v>7.2533083484822404E-8</v>
      </c>
      <c r="M505">
        <v>5.8062076568603502E-2</v>
      </c>
      <c r="N505">
        <v>0</v>
      </c>
      <c r="O505">
        <v>25.114000000001401</v>
      </c>
      <c r="P505">
        <v>57.456999999994899</v>
      </c>
      <c r="Q505">
        <f t="shared" si="10"/>
        <v>82.570999999996303</v>
      </c>
    </row>
    <row r="506" spans="2:17" x14ac:dyDescent="0.25">
      <c r="B506">
        <v>433</v>
      </c>
      <c r="C506">
        <v>19</v>
      </c>
      <c r="D506">
        <v>95</v>
      </c>
      <c r="E506">
        <v>24.230057052631601</v>
      </c>
      <c r="F506">
        <v>24.230057052631601</v>
      </c>
      <c r="G506">
        <v>24.232258486822399</v>
      </c>
      <c r="H506">
        <v>45</v>
      </c>
      <c r="I506">
        <v>17.66469</v>
      </c>
      <c r="J506">
        <v>94.537999999999997</v>
      </c>
      <c r="K506" s="89">
        <v>9.0855509999647694E-5</v>
      </c>
      <c r="L506" s="89">
        <v>9.0855509999647694E-5</v>
      </c>
      <c r="M506">
        <v>5.6751966476440402E-2</v>
      </c>
      <c r="N506">
        <v>0</v>
      </c>
      <c r="O506">
        <v>24.866000000004998</v>
      </c>
      <c r="P506">
        <v>25.716999999997402</v>
      </c>
      <c r="Q506">
        <f t="shared" si="10"/>
        <v>50.5830000000024</v>
      </c>
    </row>
    <row r="507" spans="2:17" x14ac:dyDescent="0.25">
      <c r="B507">
        <v>434</v>
      </c>
      <c r="C507">
        <v>19</v>
      </c>
      <c r="D507">
        <v>93.537999999999997</v>
      </c>
      <c r="E507">
        <v>24.211261300825701</v>
      </c>
      <c r="F507">
        <v>24.211261300825701</v>
      </c>
      <c r="G507">
        <v>24.215697300825699</v>
      </c>
      <c r="H507">
        <v>45</v>
      </c>
      <c r="I507">
        <v>18.574369999999998</v>
      </c>
      <c r="J507">
        <v>93</v>
      </c>
      <c r="K507" s="89">
        <v>1.8322052473310801E-4</v>
      </c>
      <c r="L507" s="89">
        <v>1.83220524733255E-4</v>
      </c>
      <c r="M507">
        <v>6.0292005538940402E-2</v>
      </c>
      <c r="N507">
        <v>0</v>
      </c>
      <c r="O507">
        <v>24.526000000001702</v>
      </c>
      <c r="P507">
        <v>19.481000000002499</v>
      </c>
      <c r="Q507">
        <f t="shared" si="10"/>
        <v>44.007000000004197</v>
      </c>
    </row>
    <row r="508" spans="2:17" x14ac:dyDescent="0.25">
      <c r="B508">
        <v>435</v>
      </c>
      <c r="C508">
        <v>19</v>
      </c>
      <c r="D508">
        <v>92</v>
      </c>
      <c r="E508">
        <v>23.275485135011401</v>
      </c>
      <c r="F508">
        <v>23.275485135011401</v>
      </c>
      <c r="G508">
        <v>23.2754938338852</v>
      </c>
      <c r="H508">
        <v>45</v>
      </c>
      <c r="I508">
        <v>16.240130000000001</v>
      </c>
      <c r="J508">
        <v>88.001999999999995</v>
      </c>
      <c r="K508" s="89">
        <v>3.7373544260012702E-7</v>
      </c>
      <c r="L508" s="89">
        <v>3.73735442752765E-7</v>
      </c>
      <c r="M508">
        <v>5.8538913726806599E-2</v>
      </c>
      <c r="N508">
        <v>0</v>
      </c>
      <c r="O508">
        <v>26.5519999999992</v>
      </c>
      <c r="P508">
        <v>27.067000000004999</v>
      </c>
      <c r="Q508">
        <f t="shared" si="10"/>
        <v>53.619000000004199</v>
      </c>
    </row>
    <row r="509" spans="2:17" x14ac:dyDescent="0.25">
      <c r="B509">
        <v>436</v>
      </c>
      <c r="C509">
        <v>19</v>
      </c>
      <c r="D509">
        <v>87.001999999999995</v>
      </c>
      <c r="E509">
        <v>23.2190368959116</v>
      </c>
      <c r="F509">
        <v>23.2190368959116</v>
      </c>
      <c r="G509">
        <v>23.2190368959116</v>
      </c>
      <c r="H509">
        <v>45</v>
      </c>
      <c r="I509">
        <v>18.31457</v>
      </c>
      <c r="J509">
        <v>86</v>
      </c>
      <c r="K509" s="89">
        <v>-1.53008658142322E-16</v>
      </c>
      <c r="L509" s="89">
        <v>0</v>
      </c>
      <c r="M509">
        <v>5.9888124465942397E-2</v>
      </c>
      <c r="N509">
        <v>0</v>
      </c>
      <c r="O509">
        <v>23.510000000002002</v>
      </c>
      <c r="P509">
        <v>11.507000000000501</v>
      </c>
      <c r="Q509">
        <f t="shared" si="10"/>
        <v>35.017000000002504</v>
      </c>
    </row>
    <row r="510" spans="2:17" x14ac:dyDescent="0.25">
      <c r="B510">
        <v>437</v>
      </c>
      <c r="C510">
        <v>19</v>
      </c>
      <c r="D510">
        <v>85</v>
      </c>
      <c r="E510">
        <v>21.3111753560372</v>
      </c>
      <c r="F510">
        <v>21.3111753560372</v>
      </c>
      <c r="G510">
        <v>21.3111756685371</v>
      </c>
      <c r="H510">
        <v>45</v>
      </c>
      <c r="I510">
        <v>13.9427</v>
      </c>
      <c r="J510">
        <v>84</v>
      </c>
      <c r="K510" s="89">
        <v>1.46636664574234E-8</v>
      </c>
      <c r="L510" s="89">
        <v>1.4663666624129999E-8</v>
      </c>
      <c r="M510">
        <v>5.9522151947021498E-2</v>
      </c>
      <c r="N510">
        <v>0</v>
      </c>
      <c r="O510">
        <v>23.158000000002598</v>
      </c>
      <c r="P510">
        <v>26.378000000002402</v>
      </c>
      <c r="Q510">
        <f t="shared" si="10"/>
        <v>49.536000000005004</v>
      </c>
    </row>
    <row r="511" spans="2:17" x14ac:dyDescent="0.25">
      <c r="B511">
        <v>438</v>
      </c>
      <c r="C511">
        <v>19</v>
      </c>
      <c r="D511">
        <v>83</v>
      </c>
      <c r="E511">
        <v>21.251030224476899</v>
      </c>
      <c r="F511">
        <v>21.2510302244768</v>
      </c>
      <c r="G511">
        <v>21.2510302244768</v>
      </c>
      <c r="H511">
        <v>45</v>
      </c>
      <c r="I511">
        <v>16.80498</v>
      </c>
      <c r="J511">
        <v>82</v>
      </c>
      <c r="K511" s="89">
        <v>-1.6717842105878199E-16</v>
      </c>
      <c r="L511" s="89">
        <v>0</v>
      </c>
      <c r="M511">
        <v>5.9265851974487298E-2</v>
      </c>
      <c r="N511">
        <v>0</v>
      </c>
      <c r="O511">
        <v>23.082000000005301</v>
      </c>
      <c r="P511">
        <v>28.795000000001401</v>
      </c>
      <c r="Q511">
        <f t="shared" si="10"/>
        <v>51.877000000006703</v>
      </c>
    </row>
    <row r="512" spans="2:17" x14ac:dyDescent="0.25">
      <c r="B512">
        <v>439</v>
      </c>
      <c r="C512">
        <v>19</v>
      </c>
      <c r="D512">
        <v>81</v>
      </c>
      <c r="E512">
        <v>20.351812077972699</v>
      </c>
      <c r="F512">
        <v>20.351812077972699</v>
      </c>
      <c r="G512">
        <v>20.351812077972699</v>
      </c>
      <c r="H512">
        <v>45</v>
      </c>
      <c r="I512">
        <v>12.49263</v>
      </c>
      <c r="J512">
        <v>78</v>
      </c>
      <c r="K512" s="89">
        <v>0</v>
      </c>
      <c r="L512" s="89">
        <v>0</v>
      </c>
      <c r="M512">
        <v>5.9890031814575202E-2</v>
      </c>
      <c r="N512">
        <v>0</v>
      </c>
      <c r="O512">
        <v>23.950000000004401</v>
      </c>
      <c r="P512">
        <v>30.940999999999299</v>
      </c>
      <c r="Q512">
        <f t="shared" si="10"/>
        <v>54.8910000000037</v>
      </c>
    </row>
    <row r="513" spans="2:17" x14ac:dyDescent="0.25">
      <c r="B513">
        <v>440</v>
      </c>
      <c r="C513">
        <v>19</v>
      </c>
      <c r="D513">
        <v>77</v>
      </c>
      <c r="E513">
        <v>20.3126110157211</v>
      </c>
      <c r="F513">
        <v>20.3126110157211</v>
      </c>
      <c r="G513">
        <v>20.3126110157211</v>
      </c>
      <c r="H513">
        <v>45</v>
      </c>
      <c r="I513">
        <v>13.897729999999999</v>
      </c>
      <c r="J513">
        <v>76</v>
      </c>
      <c r="K513" s="89">
        <v>0</v>
      </c>
      <c r="L513" s="89">
        <v>0</v>
      </c>
      <c r="M513">
        <v>5.4339170455932603E-2</v>
      </c>
      <c r="N513">
        <v>0</v>
      </c>
      <c r="O513">
        <v>21.861000000000299</v>
      </c>
      <c r="P513">
        <v>18.615999999996799</v>
      </c>
      <c r="Q513">
        <f t="shared" si="10"/>
        <v>40.476999999997098</v>
      </c>
    </row>
    <row r="514" spans="2:17" x14ac:dyDescent="0.25">
      <c r="B514">
        <v>441</v>
      </c>
      <c r="C514">
        <v>19</v>
      </c>
      <c r="D514">
        <v>75</v>
      </c>
      <c r="E514">
        <v>19.304556491228102</v>
      </c>
      <c r="F514">
        <v>19.304556491228102</v>
      </c>
      <c r="G514">
        <v>19.304696280701801</v>
      </c>
      <c r="H514">
        <v>45</v>
      </c>
      <c r="I514">
        <v>14.280060000000001</v>
      </c>
      <c r="J514">
        <v>74.027000000000001</v>
      </c>
      <c r="K514" s="89">
        <v>7.2412683372935997E-6</v>
      </c>
      <c r="L514" s="89">
        <v>7.2412683374776396E-6</v>
      </c>
      <c r="M514">
        <v>5.53030967712402E-2</v>
      </c>
      <c r="N514">
        <v>0</v>
      </c>
      <c r="O514">
        <v>21.5010000000002</v>
      </c>
      <c r="P514">
        <v>19.5199999999959</v>
      </c>
      <c r="Q514">
        <f t="shared" si="10"/>
        <v>41.0209999999961</v>
      </c>
    </row>
    <row r="515" spans="2:17" x14ac:dyDescent="0.25">
      <c r="B515">
        <v>442</v>
      </c>
      <c r="C515">
        <v>19</v>
      </c>
      <c r="D515">
        <v>73.027000000000001</v>
      </c>
      <c r="E515">
        <v>19.2638093166637</v>
      </c>
      <c r="F515">
        <v>19.2638093166637</v>
      </c>
      <c r="G515">
        <v>19.263809350709099</v>
      </c>
      <c r="H515">
        <v>45</v>
      </c>
      <c r="I515">
        <v>16.236260000000001</v>
      </c>
      <c r="J515">
        <v>72</v>
      </c>
      <c r="K515" s="89">
        <v>1.7673245401066E-9</v>
      </c>
      <c r="L515" s="89">
        <v>1.7673245401066E-9</v>
      </c>
      <c r="M515">
        <v>5.2657127380371101E-2</v>
      </c>
      <c r="N515">
        <v>0</v>
      </c>
      <c r="O515">
        <v>22.6849999999977</v>
      </c>
      <c r="P515">
        <v>19.216000000003099</v>
      </c>
      <c r="Q515">
        <f t="shared" si="10"/>
        <v>41.901000000000799</v>
      </c>
    </row>
    <row r="516" spans="2:17" x14ac:dyDescent="0.25">
      <c r="B516">
        <v>443</v>
      </c>
      <c r="C516">
        <v>19</v>
      </c>
      <c r="D516">
        <v>71</v>
      </c>
      <c r="E516">
        <v>19.220145381764301</v>
      </c>
      <c r="F516">
        <v>19.220145381764301</v>
      </c>
      <c r="G516">
        <v>19.220145381764301</v>
      </c>
      <c r="H516">
        <v>45</v>
      </c>
      <c r="I516">
        <v>18.310700000000001</v>
      </c>
      <c r="J516">
        <v>70</v>
      </c>
      <c r="K516" s="89">
        <v>-1.84843226116867E-16</v>
      </c>
      <c r="L516" s="89">
        <v>0</v>
      </c>
      <c r="M516">
        <v>5.0479173660278299E-2</v>
      </c>
      <c r="N516">
        <v>0</v>
      </c>
      <c r="O516">
        <v>20.768999999996598</v>
      </c>
      <c r="P516">
        <v>14.433000000001799</v>
      </c>
      <c r="Q516">
        <f t="shared" si="10"/>
        <v>35.201999999998399</v>
      </c>
    </row>
    <row r="517" spans="2:17" x14ac:dyDescent="0.25">
      <c r="B517">
        <v>444</v>
      </c>
      <c r="C517">
        <v>19</v>
      </c>
      <c r="D517">
        <v>69</v>
      </c>
      <c r="E517">
        <v>18.282405879481299</v>
      </c>
      <c r="F517">
        <v>18.282405879481299</v>
      </c>
      <c r="G517">
        <v>18.282405879481299</v>
      </c>
      <c r="H517">
        <v>45</v>
      </c>
      <c r="I517">
        <v>16.187169999999998</v>
      </c>
      <c r="J517">
        <v>65</v>
      </c>
      <c r="K517" s="89">
        <v>-1.94324188086634E-16</v>
      </c>
      <c r="L517" s="89">
        <v>0</v>
      </c>
      <c r="M517">
        <v>4.58199977874756E-2</v>
      </c>
      <c r="N517">
        <v>0</v>
      </c>
      <c r="O517">
        <v>20.561000000001499</v>
      </c>
      <c r="P517">
        <v>16.929999999998898</v>
      </c>
      <c r="Q517">
        <f t="shared" si="10"/>
        <v>37.491000000000398</v>
      </c>
    </row>
    <row r="518" spans="2:17" x14ac:dyDescent="0.25">
      <c r="B518">
        <v>445</v>
      </c>
      <c r="C518">
        <v>19</v>
      </c>
      <c r="D518">
        <v>64</v>
      </c>
      <c r="E518">
        <v>16.352457684210499</v>
      </c>
      <c r="F518">
        <v>16.352457684210499</v>
      </c>
      <c r="G518">
        <v>16.352457684210499</v>
      </c>
      <c r="H518">
        <v>45</v>
      </c>
      <c r="I518">
        <v>11.75826</v>
      </c>
      <c r="J518">
        <v>64</v>
      </c>
      <c r="K518" s="89">
        <v>0</v>
      </c>
      <c r="L518" s="89">
        <v>0</v>
      </c>
      <c r="M518">
        <v>5.35199642181396E-2</v>
      </c>
      <c r="N518">
        <v>0</v>
      </c>
      <c r="O518">
        <v>19.764999999998999</v>
      </c>
      <c r="P518">
        <v>10.796999999993201</v>
      </c>
      <c r="Q518">
        <f t="shared" si="10"/>
        <v>30.561999999992199</v>
      </c>
    </row>
    <row r="519" spans="2:17" x14ac:dyDescent="0.25">
      <c r="B519">
        <v>446</v>
      </c>
      <c r="C519">
        <v>19</v>
      </c>
      <c r="D519">
        <v>63</v>
      </c>
      <c r="E519">
        <v>16.343427943191301</v>
      </c>
      <c r="F519">
        <v>16.343427943191301</v>
      </c>
      <c r="G519">
        <v>16.343428287984999</v>
      </c>
      <c r="H519">
        <v>45</v>
      </c>
      <c r="I519">
        <v>12.488759999999999</v>
      </c>
      <c r="J519">
        <v>62</v>
      </c>
      <c r="K519" s="89">
        <v>2.1096779839841299E-8</v>
      </c>
      <c r="L519" s="89">
        <v>2.1096779622462599E-8</v>
      </c>
      <c r="M519">
        <v>5.4069995880127002E-2</v>
      </c>
      <c r="N519">
        <v>0</v>
      </c>
      <c r="O519">
        <v>19.311000000001101</v>
      </c>
      <c r="P519">
        <v>21.8400000000006</v>
      </c>
      <c r="Q519">
        <f t="shared" si="10"/>
        <v>41.151000000001702</v>
      </c>
    </row>
    <row r="520" spans="2:17" x14ac:dyDescent="0.25">
      <c r="B520">
        <v>447</v>
      </c>
      <c r="C520">
        <v>19</v>
      </c>
      <c r="D520">
        <v>61</v>
      </c>
      <c r="E520">
        <v>16.314055061259701</v>
      </c>
      <c r="F520">
        <v>16.314055061259701</v>
      </c>
      <c r="G520">
        <v>16.314055061259701</v>
      </c>
      <c r="H520">
        <v>45</v>
      </c>
      <c r="I520">
        <v>13.89386</v>
      </c>
      <c r="J520">
        <v>60</v>
      </c>
      <c r="K520" s="89">
        <v>0</v>
      </c>
      <c r="L520" s="89">
        <v>0</v>
      </c>
      <c r="M520">
        <v>5.6190013885497998E-2</v>
      </c>
      <c r="N520">
        <v>0</v>
      </c>
      <c r="O520">
        <v>20.117999999998599</v>
      </c>
      <c r="P520">
        <v>13.3339999999976</v>
      </c>
      <c r="Q520">
        <f t="shared" si="10"/>
        <v>33.451999999996197</v>
      </c>
    </row>
    <row r="521" spans="2:17" x14ac:dyDescent="0.25">
      <c r="B521">
        <v>448</v>
      </c>
      <c r="C521">
        <v>19</v>
      </c>
      <c r="D521">
        <v>59</v>
      </c>
      <c r="E521">
        <v>15.365230854594101</v>
      </c>
      <c r="F521">
        <v>15.365230854594101</v>
      </c>
      <c r="G521">
        <v>15.365230854594101</v>
      </c>
      <c r="H521">
        <v>45</v>
      </c>
      <c r="I521">
        <v>12.43967</v>
      </c>
      <c r="J521">
        <v>55</v>
      </c>
      <c r="K521" s="89">
        <v>0</v>
      </c>
      <c r="L521" s="89">
        <v>0</v>
      </c>
      <c r="M521">
        <v>5.7582139968872098E-2</v>
      </c>
      <c r="N521">
        <v>0</v>
      </c>
      <c r="O521">
        <v>18.632999999997502</v>
      </c>
      <c r="P521">
        <v>13.3440000000032</v>
      </c>
      <c r="Q521">
        <f t="shared" si="10"/>
        <v>31.9770000000007</v>
      </c>
    </row>
    <row r="522" spans="2:17" x14ac:dyDescent="0.25">
      <c r="B522">
        <v>449</v>
      </c>
      <c r="C522">
        <v>19</v>
      </c>
      <c r="D522">
        <v>54</v>
      </c>
      <c r="E522">
        <v>15.315938565302099</v>
      </c>
      <c r="F522">
        <v>15.315938565302099</v>
      </c>
      <c r="G522">
        <v>15.315938565302099</v>
      </c>
      <c r="H522">
        <v>45</v>
      </c>
      <c r="I522">
        <v>13.84477</v>
      </c>
      <c r="J522">
        <v>53</v>
      </c>
      <c r="K522" s="89">
        <v>0</v>
      </c>
      <c r="L522" s="89">
        <v>0</v>
      </c>
      <c r="M522">
        <v>6.2955141067504897E-2</v>
      </c>
      <c r="N522">
        <v>0</v>
      </c>
      <c r="O522">
        <v>17.306999999996599</v>
      </c>
      <c r="P522">
        <v>8.3390000000004001</v>
      </c>
      <c r="Q522">
        <f t="shared" si="10"/>
        <v>25.645999999996999</v>
      </c>
    </row>
    <row r="523" spans="2:17" x14ac:dyDescent="0.25">
      <c r="B523">
        <v>450</v>
      </c>
      <c r="C523">
        <v>19</v>
      </c>
      <c r="D523">
        <v>52</v>
      </c>
      <c r="E523">
        <v>14.2823758704453</v>
      </c>
      <c r="F523">
        <v>14.2823758704453</v>
      </c>
      <c r="G523">
        <v>14.2823758704453</v>
      </c>
      <c r="H523">
        <v>45</v>
      </c>
      <c r="I523">
        <v>16.183299999999999</v>
      </c>
      <c r="J523">
        <v>49</v>
      </c>
      <c r="K523" s="89">
        <v>-1.24374043612455E-16</v>
      </c>
      <c r="L523" s="89">
        <v>0</v>
      </c>
      <c r="M523">
        <v>5.9008121490478502E-2</v>
      </c>
      <c r="N523">
        <v>0</v>
      </c>
      <c r="O523">
        <v>17.0229999999938</v>
      </c>
      <c r="P523">
        <v>7.9159999999983501</v>
      </c>
      <c r="Q523">
        <f t="shared" ref="Q523:Q586" si="11">+SUM(O523:P523)</f>
        <v>24.938999999992149</v>
      </c>
    </row>
    <row r="524" spans="2:17" x14ac:dyDescent="0.25">
      <c r="B524">
        <v>451</v>
      </c>
      <c r="C524">
        <v>18.5</v>
      </c>
      <c r="D524">
        <v>1000</v>
      </c>
      <c r="E524">
        <v>42.530670054053999</v>
      </c>
      <c r="F524">
        <v>42.530670054054099</v>
      </c>
      <c r="G524">
        <v>42.531726054053998</v>
      </c>
      <c r="H524">
        <v>45</v>
      </c>
      <c r="I524">
        <v>18.37651</v>
      </c>
      <c r="J524">
        <v>180</v>
      </c>
      <c r="K524" s="89">
        <v>2.48291409153977E-5</v>
      </c>
      <c r="L524" s="89">
        <v>2.4829140915230601E-5</v>
      </c>
      <c r="M524">
        <v>3.0795812606811499E-2</v>
      </c>
      <c r="N524">
        <v>0</v>
      </c>
      <c r="O524">
        <v>36.179999999999801</v>
      </c>
      <c r="P524">
        <v>7.5070000000014296</v>
      </c>
      <c r="Q524">
        <f t="shared" si="11"/>
        <v>43.687000000001234</v>
      </c>
    </row>
    <row r="525" spans="2:17" x14ac:dyDescent="0.25">
      <c r="B525">
        <v>452</v>
      </c>
      <c r="C525">
        <v>18.5</v>
      </c>
      <c r="D525">
        <v>179</v>
      </c>
      <c r="E525">
        <v>39.225833215159298</v>
      </c>
      <c r="F525">
        <v>39.225833215159298</v>
      </c>
      <c r="G525">
        <v>39.228161546127097</v>
      </c>
      <c r="H525">
        <v>45</v>
      </c>
      <c r="I525">
        <v>18.357130000000002</v>
      </c>
      <c r="J525">
        <v>168.822</v>
      </c>
      <c r="K525" s="89">
        <v>5.9357081214073397E-5</v>
      </c>
      <c r="L525" s="89">
        <v>5.9357081214073397E-5</v>
      </c>
      <c r="M525">
        <v>3.1296968460083001E-2</v>
      </c>
      <c r="N525">
        <v>0</v>
      </c>
      <c r="O525">
        <v>31.733999999999899</v>
      </c>
      <c r="P525">
        <v>54.429999999998003</v>
      </c>
      <c r="Q525">
        <f t="shared" si="11"/>
        <v>86.163999999997898</v>
      </c>
    </row>
    <row r="526" spans="2:17" x14ac:dyDescent="0.25">
      <c r="B526">
        <v>453</v>
      </c>
      <c r="C526">
        <v>18.5</v>
      </c>
      <c r="D526">
        <v>167.822</v>
      </c>
      <c r="E526">
        <v>38.221284123261903</v>
      </c>
      <c r="F526">
        <v>38.221284123261903</v>
      </c>
      <c r="G526">
        <v>38.232040805301096</v>
      </c>
      <c r="H526">
        <v>45</v>
      </c>
      <c r="I526">
        <v>17.7029</v>
      </c>
      <c r="J526">
        <v>166.12299999999999</v>
      </c>
      <c r="K526" s="89">
        <v>2.8143172805395101E-4</v>
      </c>
      <c r="L526" s="89">
        <v>2.8143172805395101E-4</v>
      </c>
      <c r="M526">
        <v>3.02150249481201E-2</v>
      </c>
      <c r="N526">
        <v>0</v>
      </c>
      <c r="O526">
        <v>31.7339999999963</v>
      </c>
      <c r="P526">
        <v>101.002999999998</v>
      </c>
      <c r="Q526">
        <f t="shared" si="11"/>
        <v>132.73699999999428</v>
      </c>
    </row>
    <row r="527" spans="2:17" x14ac:dyDescent="0.25">
      <c r="B527">
        <v>454</v>
      </c>
      <c r="C527">
        <v>18.5</v>
      </c>
      <c r="D527">
        <v>165.12299999999999</v>
      </c>
      <c r="E527">
        <v>38.221157319405002</v>
      </c>
      <c r="F527">
        <v>38.221157319405002</v>
      </c>
      <c r="G527">
        <v>38.225690508594198</v>
      </c>
      <c r="H527">
        <v>45</v>
      </c>
      <c r="I527">
        <v>17.759329999999999</v>
      </c>
      <c r="J527">
        <v>163</v>
      </c>
      <c r="K527" s="89">
        <v>1.1860418436049E-4</v>
      </c>
      <c r="L527" s="89">
        <v>1.1860418436030401E-4</v>
      </c>
      <c r="M527">
        <v>3.1960964202880901E-2</v>
      </c>
      <c r="N527">
        <v>0</v>
      </c>
      <c r="O527">
        <v>31.792999999997399</v>
      </c>
      <c r="P527">
        <v>71.300999999994005</v>
      </c>
      <c r="Q527">
        <f t="shared" si="11"/>
        <v>103.09399999999141</v>
      </c>
    </row>
    <row r="528" spans="2:17" x14ac:dyDescent="0.25">
      <c r="B528">
        <v>455</v>
      </c>
      <c r="C528">
        <v>18.5</v>
      </c>
      <c r="D528">
        <v>162</v>
      </c>
      <c r="E528">
        <v>37.233941413413397</v>
      </c>
      <c r="F528">
        <v>37.233941413413397</v>
      </c>
      <c r="G528">
        <v>38.214773677677698</v>
      </c>
      <c r="H528">
        <v>45</v>
      </c>
      <c r="I528">
        <v>18.30058</v>
      </c>
      <c r="J528">
        <v>150</v>
      </c>
      <c r="K528" s="89">
        <v>2.6342423794836901E-2</v>
      </c>
      <c r="L528" s="89">
        <v>2.6342423794836901E-2</v>
      </c>
      <c r="M528">
        <v>3.1058073043823201E-2</v>
      </c>
      <c r="N528">
        <v>0</v>
      </c>
      <c r="O528">
        <v>31.576000000003699</v>
      </c>
      <c r="P528">
        <v>73.428999999999206</v>
      </c>
      <c r="Q528">
        <f t="shared" si="11"/>
        <v>105.00500000000291</v>
      </c>
    </row>
    <row r="529" spans="2:17" x14ac:dyDescent="0.25">
      <c r="B529">
        <v>456</v>
      </c>
      <c r="C529">
        <v>18.5</v>
      </c>
      <c r="D529">
        <v>149</v>
      </c>
      <c r="E529">
        <v>34.2163671844731</v>
      </c>
      <c r="F529">
        <v>34.2163671844731</v>
      </c>
      <c r="G529">
        <v>34.226000478868102</v>
      </c>
      <c r="H529">
        <v>45</v>
      </c>
      <c r="I529">
        <v>18.28436</v>
      </c>
      <c r="J529">
        <v>144.63999999999999</v>
      </c>
      <c r="K529" s="89">
        <v>2.8154053710988699E-4</v>
      </c>
      <c r="L529" s="89">
        <v>2.8154053710988699E-4</v>
      </c>
      <c r="M529">
        <v>3.0257940292358398E-2</v>
      </c>
      <c r="N529">
        <v>0</v>
      </c>
      <c r="O529">
        <v>32.190999999998397</v>
      </c>
      <c r="P529">
        <v>109.00799999999801</v>
      </c>
      <c r="Q529">
        <f t="shared" si="11"/>
        <v>141.1989999999964</v>
      </c>
    </row>
    <row r="530" spans="2:17" x14ac:dyDescent="0.25">
      <c r="B530">
        <v>457</v>
      </c>
      <c r="C530">
        <v>18.5</v>
      </c>
      <c r="D530">
        <v>143.63999999999999</v>
      </c>
      <c r="E530">
        <v>33.241862752255997</v>
      </c>
      <c r="F530">
        <v>33.241862752255997</v>
      </c>
      <c r="G530">
        <v>33.2473146026026</v>
      </c>
      <c r="H530">
        <v>45</v>
      </c>
      <c r="I530">
        <v>17.695820000000001</v>
      </c>
      <c r="J530">
        <v>134.851</v>
      </c>
      <c r="K530" s="89">
        <v>1.64005560916365E-4</v>
      </c>
      <c r="L530" s="89">
        <v>1.64005560916365E-4</v>
      </c>
      <c r="M530">
        <v>9.9461078643798793E-3</v>
      </c>
      <c r="N530">
        <v>0</v>
      </c>
      <c r="O530">
        <v>33.406999999999201</v>
      </c>
      <c r="P530">
        <v>95.280999999998599</v>
      </c>
      <c r="Q530">
        <f t="shared" si="11"/>
        <v>128.6879999999978</v>
      </c>
    </row>
    <row r="531" spans="2:17" x14ac:dyDescent="0.25">
      <c r="B531">
        <v>458</v>
      </c>
      <c r="C531">
        <v>18.5</v>
      </c>
      <c r="D531">
        <v>133.851</v>
      </c>
      <c r="E531">
        <v>33.219616601740498</v>
      </c>
      <c r="F531">
        <v>33.219616601740498</v>
      </c>
      <c r="G531">
        <v>33.220228099285102</v>
      </c>
      <c r="H531">
        <v>45</v>
      </c>
      <c r="I531">
        <v>17.706620000000001</v>
      </c>
      <c r="J531">
        <v>133.02699999999999</v>
      </c>
      <c r="K531" s="89">
        <v>1.8407724324223801E-5</v>
      </c>
      <c r="L531" s="89">
        <v>1.8407724324223801E-5</v>
      </c>
      <c r="M531">
        <v>3.1392097473144497E-2</v>
      </c>
      <c r="N531">
        <v>0</v>
      </c>
      <c r="O531">
        <v>29.532000000002402</v>
      </c>
      <c r="P531">
        <v>29.978000000001</v>
      </c>
      <c r="Q531">
        <f t="shared" si="11"/>
        <v>59.510000000003402</v>
      </c>
    </row>
    <row r="532" spans="2:17" x14ac:dyDescent="0.25">
      <c r="B532">
        <v>459</v>
      </c>
      <c r="C532">
        <v>18.5</v>
      </c>
      <c r="D532">
        <v>132.02699999999999</v>
      </c>
      <c r="E532">
        <v>31.243618851416802</v>
      </c>
      <c r="F532">
        <v>31.243618851416802</v>
      </c>
      <c r="G532">
        <v>32.219767082926303</v>
      </c>
      <c r="H532">
        <v>45</v>
      </c>
      <c r="I532">
        <v>16.906780000000001</v>
      </c>
      <c r="J532">
        <v>129</v>
      </c>
      <c r="K532" s="89">
        <v>3.1243123152659501E-2</v>
      </c>
      <c r="L532" s="89">
        <v>3.1243123152659501E-2</v>
      </c>
      <c r="M532">
        <v>3.2330036163330099E-2</v>
      </c>
      <c r="N532">
        <v>0</v>
      </c>
      <c r="O532">
        <v>30.9550000000017</v>
      </c>
      <c r="P532">
        <v>59.755000000003299</v>
      </c>
      <c r="Q532">
        <f t="shared" si="11"/>
        <v>90.710000000004996</v>
      </c>
    </row>
    <row r="533" spans="2:17" x14ac:dyDescent="0.25">
      <c r="B533">
        <v>460</v>
      </c>
      <c r="C533">
        <v>18.5</v>
      </c>
      <c r="D533">
        <v>128</v>
      </c>
      <c r="E533">
        <v>32.2060476418919</v>
      </c>
      <c r="F533">
        <v>32.2060476418919</v>
      </c>
      <c r="G533">
        <v>32.207661864864903</v>
      </c>
      <c r="H533">
        <v>45</v>
      </c>
      <c r="I533">
        <v>18.28707</v>
      </c>
      <c r="J533">
        <v>127.538</v>
      </c>
      <c r="K533" s="89">
        <v>5.0121734617181197E-5</v>
      </c>
      <c r="L533" s="89">
        <v>5.0121734617181197E-5</v>
      </c>
      <c r="M533">
        <v>3.2734155654907199E-2</v>
      </c>
      <c r="N533">
        <v>0</v>
      </c>
      <c r="O533">
        <v>29.321999999999701</v>
      </c>
      <c r="P533">
        <v>20.8029999999981</v>
      </c>
      <c r="Q533">
        <f t="shared" si="11"/>
        <v>50.124999999997797</v>
      </c>
    </row>
    <row r="534" spans="2:17" x14ac:dyDescent="0.25">
      <c r="B534">
        <v>461</v>
      </c>
      <c r="C534">
        <v>18.5</v>
      </c>
      <c r="D534">
        <v>126.538</v>
      </c>
      <c r="E534">
        <v>31.205278404625801</v>
      </c>
      <c r="F534">
        <v>31.205278404625801</v>
      </c>
      <c r="G534">
        <v>31.205280234110099</v>
      </c>
      <c r="H534">
        <v>45</v>
      </c>
      <c r="I534">
        <v>18.334530000000001</v>
      </c>
      <c r="J534">
        <v>126</v>
      </c>
      <c r="K534" s="89">
        <v>5.8627399345163303E-8</v>
      </c>
      <c r="L534" s="89">
        <v>5.8627399231313598E-8</v>
      </c>
      <c r="M534">
        <v>3.28259468078613E-2</v>
      </c>
      <c r="N534">
        <v>0</v>
      </c>
      <c r="O534">
        <v>29.977999999996001</v>
      </c>
      <c r="P534">
        <v>60.575999999997698</v>
      </c>
      <c r="Q534">
        <f t="shared" si="11"/>
        <v>90.553999999993692</v>
      </c>
    </row>
    <row r="535" spans="2:17" x14ac:dyDescent="0.25">
      <c r="B535">
        <v>462</v>
      </c>
      <c r="C535">
        <v>18.5</v>
      </c>
      <c r="D535">
        <v>125</v>
      </c>
      <c r="E535">
        <v>29.301296000000001</v>
      </c>
      <c r="F535">
        <v>29.301296000000001</v>
      </c>
      <c r="G535">
        <v>29.3040395675676</v>
      </c>
      <c r="H535">
        <v>45</v>
      </c>
      <c r="I535">
        <v>14.40706</v>
      </c>
      <c r="J535">
        <v>121</v>
      </c>
      <c r="K535" s="89">
        <v>9.36329767653735E-5</v>
      </c>
      <c r="L535" s="89">
        <v>9.36329767653735E-5</v>
      </c>
      <c r="M535">
        <v>3.3139228820800802E-2</v>
      </c>
      <c r="N535">
        <v>0</v>
      </c>
      <c r="O535">
        <v>31.110000000000099</v>
      </c>
      <c r="P535">
        <v>87.597000000000193</v>
      </c>
      <c r="Q535">
        <f t="shared" si="11"/>
        <v>118.70700000000029</v>
      </c>
    </row>
    <row r="536" spans="2:17" x14ac:dyDescent="0.25">
      <c r="B536">
        <v>463</v>
      </c>
      <c r="C536">
        <v>18.5</v>
      </c>
      <c r="D536">
        <v>120</v>
      </c>
      <c r="E536">
        <v>29.227644756756799</v>
      </c>
      <c r="F536">
        <v>29.227644756756799</v>
      </c>
      <c r="G536">
        <v>29.227768648648599</v>
      </c>
      <c r="H536">
        <v>45</v>
      </c>
      <c r="I536">
        <v>17.68393</v>
      </c>
      <c r="J536">
        <v>117</v>
      </c>
      <c r="K536" s="89">
        <v>4.2388599192062103E-6</v>
      </c>
      <c r="L536" s="89">
        <v>4.2388599193277697E-6</v>
      </c>
      <c r="M536">
        <v>3.88388633728027E-2</v>
      </c>
      <c r="N536">
        <v>0</v>
      </c>
      <c r="O536">
        <v>29.746999999999399</v>
      </c>
      <c r="P536">
        <v>85.991999999996594</v>
      </c>
      <c r="Q536">
        <f t="shared" si="11"/>
        <v>115.738999999996</v>
      </c>
    </row>
    <row r="537" spans="2:17" x14ac:dyDescent="0.25">
      <c r="B537">
        <v>464</v>
      </c>
      <c r="C537">
        <v>18.5</v>
      </c>
      <c r="D537">
        <v>116</v>
      </c>
      <c r="E537">
        <v>28.2615991575023</v>
      </c>
      <c r="F537">
        <v>28.2615991575023</v>
      </c>
      <c r="G537">
        <v>28.2615991575023</v>
      </c>
      <c r="H537">
        <v>45</v>
      </c>
      <c r="I537">
        <v>16.288969999999999</v>
      </c>
      <c r="J537">
        <v>112</v>
      </c>
      <c r="K537" s="89">
        <v>-1.25708161771072E-16</v>
      </c>
      <c r="L537" s="89">
        <v>0</v>
      </c>
      <c r="M537">
        <v>4.3935060501098598E-2</v>
      </c>
      <c r="N537">
        <v>0</v>
      </c>
      <c r="O537">
        <v>28.1460000000002</v>
      </c>
      <c r="P537">
        <v>73.384000000002302</v>
      </c>
      <c r="Q537">
        <f t="shared" si="11"/>
        <v>101.5300000000025</v>
      </c>
    </row>
    <row r="538" spans="2:17" x14ac:dyDescent="0.25">
      <c r="B538">
        <v>465</v>
      </c>
      <c r="C538">
        <v>18.5</v>
      </c>
      <c r="D538">
        <v>111</v>
      </c>
      <c r="E538">
        <v>28.2250018738739</v>
      </c>
      <c r="F538">
        <v>28.2250018738739</v>
      </c>
      <c r="G538">
        <v>28.226873585585601</v>
      </c>
      <c r="H538">
        <v>45</v>
      </c>
      <c r="I538">
        <v>17.587330000000001</v>
      </c>
      <c r="J538">
        <v>109.538</v>
      </c>
      <c r="K538" s="89">
        <v>6.6313962354326003E-5</v>
      </c>
      <c r="L538" s="89">
        <v>6.6313962354326003E-5</v>
      </c>
      <c r="M538">
        <v>3.9376020431518603E-2</v>
      </c>
      <c r="N538">
        <v>0</v>
      </c>
      <c r="O538">
        <v>27.485000000000099</v>
      </c>
      <c r="P538">
        <v>29.495999999999601</v>
      </c>
      <c r="Q538">
        <f t="shared" si="11"/>
        <v>56.980999999999696</v>
      </c>
    </row>
    <row r="539" spans="2:17" x14ac:dyDescent="0.25">
      <c r="B539">
        <v>466</v>
      </c>
      <c r="C539">
        <v>18.5</v>
      </c>
      <c r="D539">
        <v>108.538</v>
      </c>
      <c r="E539">
        <v>26.248542751405001</v>
      </c>
      <c r="F539">
        <v>26.248542751405001</v>
      </c>
      <c r="G539">
        <v>26.248542751405001</v>
      </c>
      <c r="H539">
        <v>45</v>
      </c>
      <c r="I539">
        <v>16.857939999999999</v>
      </c>
      <c r="J539">
        <v>105</v>
      </c>
      <c r="K539" s="89">
        <v>1.3534898727322E-16</v>
      </c>
      <c r="L539" s="89">
        <v>0</v>
      </c>
      <c r="M539">
        <v>4.1407823562622098E-2</v>
      </c>
      <c r="N539">
        <v>0</v>
      </c>
      <c r="O539">
        <v>28.257999999997999</v>
      </c>
      <c r="P539">
        <v>65.026999999999603</v>
      </c>
      <c r="Q539">
        <f t="shared" si="11"/>
        <v>93.284999999997609</v>
      </c>
    </row>
    <row r="540" spans="2:17" x14ac:dyDescent="0.25">
      <c r="B540">
        <v>467</v>
      </c>
      <c r="C540">
        <v>18.5</v>
      </c>
      <c r="D540">
        <v>104</v>
      </c>
      <c r="E540">
        <v>25.336525388773399</v>
      </c>
      <c r="F540">
        <v>25.336525388773399</v>
      </c>
      <c r="G540">
        <v>26.208568964657101</v>
      </c>
      <c r="H540">
        <v>45</v>
      </c>
      <c r="I540">
        <v>12.54147</v>
      </c>
      <c r="J540">
        <v>102</v>
      </c>
      <c r="K540" s="89">
        <v>3.4418435934002303E-2</v>
      </c>
      <c r="L540" s="89">
        <v>3.4418435934002303E-2</v>
      </c>
      <c r="M540">
        <v>5.4685115814208998E-2</v>
      </c>
      <c r="N540">
        <v>0</v>
      </c>
      <c r="O540">
        <v>26.9910000000054</v>
      </c>
      <c r="P540">
        <v>73.687000000004005</v>
      </c>
      <c r="Q540">
        <f t="shared" si="11"/>
        <v>100.6780000000094</v>
      </c>
    </row>
    <row r="541" spans="2:17" x14ac:dyDescent="0.25">
      <c r="B541">
        <v>468</v>
      </c>
      <c r="C541">
        <v>18.5</v>
      </c>
      <c r="D541">
        <v>101</v>
      </c>
      <c r="E541">
        <v>25.302412936580101</v>
      </c>
      <c r="F541">
        <v>25.302412936580101</v>
      </c>
      <c r="G541">
        <v>25.3024247842677</v>
      </c>
      <c r="H541">
        <v>45</v>
      </c>
      <c r="I541">
        <v>13.946569999999999</v>
      </c>
      <c r="J541">
        <v>100</v>
      </c>
      <c r="K541" s="89">
        <v>4.68243389619913E-7</v>
      </c>
      <c r="L541" s="89">
        <v>4.68243389479503E-7</v>
      </c>
      <c r="M541">
        <v>5.36389350891113E-2</v>
      </c>
      <c r="N541">
        <v>0</v>
      </c>
      <c r="O541">
        <v>26.387999999999</v>
      </c>
      <c r="P541">
        <v>64.837000000004494</v>
      </c>
      <c r="Q541">
        <f t="shared" si="11"/>
        <v>91.22500000000349</v>
      </c>
    </row>
    <row r="542" spans="2:17" x14ac:dyDescent="0.25">
      <c r="B542">
        <v>469</v>
      </c>
      <c r="C542">
        <v>18.5</v>
      </c>
      <c r="D542">
        <v>99</v>
      </c>
      <c r="E542">
        <v>24.298172483756499</v>
      </c>
      <c r="F542">
        <v>24.298172483756499</v>
      </c>
      <c r="G542">
        <v>24.298695567567599</v>
      </c>
      <c r="H542">
        <v>45</v>
      </c>
      <c r="I542">
        <v>14.333259999999999</v>
      </c>
      <c r="J542">
        <v>97</v>
      </c>
      <c r="K542" s="89">
        <v>2.15277017824569E-5</v>
      </c>
      <c r="L542" s="89">
        <v>2.1527701782310699E-5</v>
      </c>
      <c r="M542">
        <v>5.5840969085693401E-2</v>
      </c>
      <c r="N542">
        <v>0</v>
      </c>
      <c r="O542">
        <v>25.938999999998501</v>
      </c>
      <c r="P542">
        <v>62.9960000000005</v>
      </c>
      <c r="Q542">
        <f t="shared" si="11"/>
        <v>88.934999999999008</v>
      </c>
    </row>
    <row r="543" spans="2:17" x14ac:dyDescent="0.25">
      <c r="B543">
        <v>470</v>
      </c>
      <c r="C543">
        <v>18.5</v>
      </c>
      <c r="D543">
        <v>96</v>
      </c>
      <c r="E543">
        <v>24.2478897297297</v>
      </c>
      <c r="F543">
        <v>24.2478897297297</v>
      </c>
      <c r="G543">
        <v>24.2478897297297</v>
      </c>
      <c r="H543">
        <v>45</v>
      </c>
      <c r="I543">
        <v>16.2851</v>
      </c>
      <c r="J543">
        <v>96</v>
      </c>
      <c r="K543" s="89">
        <v>1.46516406928583E-16</v>
      </c>
      <c r="L543" s="89">
        <v>0</v>
      </c>
      <c r="M543">
        <v>5.7456970214843799E-2</v>
      </c>
      <c r="N543">
        <v>0</v>
      </c>
      <c r="O543">
        <v>25.799000000002302</v>
      </c>
      <c r="P543">
        <v>33.0669999999959</v>
      </c>
      <c r="Q543">
        <f t="shared" si="11"/>
        <v>58.865999999998202</v>
      </c>
    </row>
    <row r="544" spans="2:17" x14ac:dyDescent="0.25">
      <c r="B544">
        <v>471</v>
      </c>
      <c r="C544">
        <v>18.5</v>
      </c>
      <c r="D544">
        <v>95</v>
      </c>
      <c r="E544">
        <v>24.2113689445235</v>
      </c>
      <c r="F544">
        <v>24.2113689445235</v>
      </c>
      <c r="G544">
        <v>24.222204256045501</v>
      </c>
      <c r="H544">
        <v>45</v>
      </c>
      <c r="I544">
        <v>18.363659999999999</v>
      </c>
      <c r="J544">
        <v>93</v>
      </c>
      <c r="K544" s="89">
        <v>4.4752989997708797E-4</v>
      </c>
      <c r="L544" s="89">
        <v>4.4752989997694199E-4</v>
      </c>
      <c r="M544">
        <v>5.6538820266723598E-2</v>
      </c>
      <c r="N544">
        <v>0</v>
      </c>
      <c r="O544">
        <v>24.998000000001898</v>
      </c>
      <c r="P544">
        <v>22.4389999999994</v>
      </c>
      <c r="Q544">
        <f t="shared" si="11"/>
        <v>47.437000000001298</v>
      </c>
    </row>
    <row r="545" spans="2:17" x14ac:dyDescent="0.25">
      <c r="B545">
        <v>472</v>
      </c>
      <c r="C545">
        <v>18.5</v>
      </c>
      <c r="D545">
        <v>92</v>
      </c>
      <c r="E545">
        <v>23.266253358401901</v>
      </c>
      <c r="F545">
        <v>23.266253358401901</v>
      </c>
      <c r="G545">
        <v>23.266253358401901</v>
      </c>
      <c r="H545">
        <v>45</v>
      </c>
      <c r="I545">
        <v>16.240130000000001</v>
      </c>
      <c r="J545">
        <v>88</v>
      </c>
      <c r="K545" s="89">
        <v>1.52698142845485E-16</v>
      </c>
      <c r="L545" s="89">
        <v>0</v>
      </c>
      <c r="M545">
        <v>2.0916938781738299E-2</v>
      </c>
      <c r="N545">
        <v>0</v>
      </c>
      <c r="O545">
        <v>24.4540000000015</v>
      </c>
      <c r="P545">
        <v>31.172000000000899</v>
      </c>
      <c r="Q545">
        <f t="shared" si="11"/>
        <v>55.626000000002399</v>
      </c>
    </row>
    <row r="546" spans="2:17" x14ac:dyDescent="0.25">
      <c r="B546">
        <v>473</v>
      </c>
      <c r="C546">
        <v>18.5</v>
      </c>
      <c r="D546">
        <v>87</v>
      </c>
      <c r="E546">
        <v>22.248018418142301</v>
      </c>
      <c r="F546">
        <v>22.248018418142301</v>
      </c>
      <c r="G546">
        <v>23.208606998446701</v>
      </c>
      <c r="H546">
        <v>45</v>
      </c>
      <c r="I546">
        <v>16.403970000000001</v>
      </c>
      <c r="J546">
        <v>86.412999999999997</v>
      </c>
      <c r="K546" s="89">
        <v>4.3176365744156599E-2</v>
      </c>
      <c r="L546" s="89">
        <v>4.3176365744156599E-2</v>
      </c>
      <c r="M546">
        <v>5.9224128723144497E-2</v>
      </c>
      <c r="N546">
        <v>0</v>
      </c>
      <c r="O546">
        <v>23.2999999999988</v>
      </c>
      <c r="P546">
        <v>16.526999999997301</v>
      </c>
      <c r="Q546">
        <f t="shared" si="11"/>
        <v>39.826999999996104</v>
      </c>
    </row>
    <row r="547" spans="2:17" x14ac:dyDescent="0.25">
      <c r="B547">
        <v>474</v>
      </c>
      <c r="C547">
        <v>18.5</v>
      </c>
      <c r="D547">
        <v>85.412999999999997</v>
      </c>
      <c r="E547">
        <v>21.305153475883898</v>
      </c>
      <c r="F547">
        <v>21.305153475884001</v>
      </c>
      <c r="G547">
        <v>21.305153579054799</v>
      </c>
      <c r="H547">
        <v>45</v>
      </c>
      <c r="I547">
        <v>13.9427</v>
      </c>
      <c r="J547">
        <v>84</v>
      </c>
      <c r="K547" s="89">
        <v>4.8425303077223596E-9</v>
      </c>
      <c r="L547" s="89">
        <v>4.8425301409686302E-9</v>
      </c>
      <c r="M547">
        <v>5.98070621490479E-2</v>
      </c>
      <c r="N547">
        <v>0</v>
      </c>
      <c r="O547">
        <v>23.1159999999945</v>
      </c>
      <c r="P547">
        <v>25.488000000007101</v>
      </c>
      <c r="Q547">
        <f t="shared" si="11"/>
        <v>48.604000000001605</v>
      </c>
    </row>
    <row r="548" spans="2:17" x14ac:dyDescent="0.25">
      <c r="B548">
        <v>475</v>
      </c>
      <c r="C548">
        <v>18.5</v>
      </c>
      <c r="D548">
        <v>83</v>
      </c>
      <c r="E548">
        <v>21.241468358189501</v>
      </c>
      <c r="F548">
        <v>21.241468358189501</v>
      </c>
      <c r="G548">
        <v>21.2414694706858</v>
      </c>
      <c r="H548">
        <v>45</v>
      </c>
      <c r="I548">
        <v>16.80498</v>
      </c>
      <c r="J548">
        <v>82</v>
      </c>
      <c r="K548" s="89">
        <v>5.2373793871318699E-8</v>
      </c>
      <c r="L548" s="89">
        <v>5.2373793871318699E-8</v>
      </c>
      <c r="M548">
        <v>5.9038877487182603E-2</v>
      </c>
      <c r="N548">
        <v>0</v>
      </c>
      <c r="O548">
        <v>22.8600000000006</v>
      </c>
      <c r="P548">
        <v>20.4849999999965</v>
      </c>
      <c r="Q548">
        <f t="shared" si="11"/>
        <v>43.3449999999971</v>
      </c>
    </row>
    <row r="549" spans="2:17" x14ac:dyDescent="0.25">
      <c r="B549">
        <v>476</v>
      </c>
      <c r="C549">
        <v>18.5</v>
      </c>
      <c r="D549">
        <v>81</v>
      </c>
      <c r="E549">
        <v>20.344703895895901</v>
      </c>
      <c r="F549">
        <v>20.344703895895901</v>
      </c>
      <c r="G549">
        <v>20.344704842171598</v>
      </c>
      <c r="H549">
        <v>45</v>
      </c>
      <c r="I549">
        <v>12.49263</v>
      </c>
      <c r="J549">
        <v>78</v>
      </c>
      <c r="K549" s="89">
        <v>4.6512141556824301E-8</v>
      </c>
      <c r="L549" s="89">
        <v>4.6512141382198301E-8</v>
      </c>
      <c r="M549">
        <v>5.8778047561645501E-2</v>
      </c>
      <c r="N549">
        <v>0</v>
      </c>
      <c r="O549">
        <v>22.6790000000037</v>
      </c>
      <c r="P549">
        <v>24.923000000004301</v>
      </c>
      <c r="Q549">
        <f t="shared" si="11"/>
        <v>47.602000000008005</v>
      </c>
    </row>
    <row r="550" spans="2:17" x14ac:dyDescent="0.25">
      <c r="B550">
        <v>477</v>
      </c>
      <c r="C550">
        <v>18.5</v>
      </c>
      <c r="D550">
        <v>77</v>
      </c>
      <c r="E550">
        <v>20.304703345735302</v>
      </c>
      <c r="F550">
        <v>20.304703345735302</v>
      </c>
      <c r="G550">
        <v>20.304703345735302</v>
      </c>
      <c r="H550">
        <v>45</v>
      </c>
      <c r="I550">
        <v>13.897729999999999</v>
      </c>
      <c r="J550">
        <v>76</v>
      </c>
      <c r="K550" s="89">
        <v>0</v>
      </c>
      <c r="L550" s="89">
        <v>0</v>
      </c>
      <c r="M550">
        <v>5.3496122360229499E-2</v>
      </c>
      <c r="N550">
        <v>0</v>
      </c>
      <c r="O550">
        <v>21.8840000000014</v>
      </c>
      <c r="P550">
        <v>12.4009999999989</v>
      </c>
      <c r="Q550">
        <f t="shared" si="11"/>
        <v>34.285000000000302</v>
      </c>
    </row>
    <row r="551" spans="2:17" x14ac:dyDescent="0.25">
      <c r="B551">
        <v>478</v>
      </c>
      <c r="C551">
        <v>18.5</v>
      </c>
      <c r="D551">
        <v>75</v>
      </c>
      <c r="E551">
        <v>19.296570954955001</v>
      </c>
      <c r="F551">
        <v>19.296570954955001</v>
      </c>
      <c r="G551">
        <v>19.296570954955001</v>
      </c>
      <c r="H551">
        <v>45</v>
      </c>
      <c r="I551">
        <v>14.28026</v>
      </c>
      <c r="J551">
        <v>74</v>
      </c>
      <c r="K551" s="89">
        <v>0</v>
      </c>
      <c r="L551" s="89">
        <v>0</v>
      </c>
      <c r="M551">
        <v>4.8853158950805699E-2</v>
      </c>
      <c r="N551">
        <v>0</v>
      </c>
      <c r="O551">
        <v>21.8020000000033</v>
      </c>
      <c r="P551">
        <v>16.9060000000018</v>
      </c>
      <c r="Q551">
        <f t="shared" si="11"/>
        <v>38.7080000000051</v>
      </c>
    </row>
    <row r="552" spans="2:17" x14ac:dyDescent="0.25">
      <c r="B552">
        <v>479</v>
      </c>
      <c r="C552">
        <v>18.5</v>
      </c>
      <c r="D552">
        <v>73</v>
      </c>
      <c r="E552">
        <v>19.254425181784502</v>
      </c>
      <c r="F552">
        <v>19.254425181784502</v>
      </c>
      <c r="G552">
        <v>19.254425181784502</v>
      </c>
      <c r="H552">
        <v>45</v>
      </c>
      <c r="I552">
        <v>16.236260000000001</v>
      </c>
      <c r="J552">
        <v>72</v>
      </c>
      <c r="K552" s="89">
        <v>1.8451413871142301E-16</v>
      </c>
      <c r="L552" s="89">
        <v>0</v>
      </c>
      <c r="M552">
        <v>4.6326160430908203E-2</v>
      </c>
      <c r="N552">
        <v>0</v>
      </c>
      <c r="O552">
        <v>21.062000000001301</v>
      </c>
      <c r="P552">
        <v>16.590999999994899</v>
      </c>
      <c r="Q552">
        <f t="shared" si="11"/>
        <v>37.652999999996197</v>
      </c>
    </row>
    <row r="553" spans="2:17" x14ac:dyDescent="0.25">
      <c r="B553">
        <v>480</v>
      </c>
      <c r="C553">
        <v>18.5</v>
      </c>
      <c r="D553">
        <v>71</v>
      </c>
      <c r="E553">
        <v>19.2097267757899</v>
      </c>
      <c r="F553">
        <v>19.2097267757899</v>
      </c>
      <c r="G553">
        <v>19.2097267757899</v>
      </c>
      <c r="H553">
        <v>45</v>
      </c>
      <c r="I553">
        <v>18.310700000000001</v>
      </c>
      <c r="J553">
        <v>70</v>
      </c>
      <c r="K553" s="89">
        <v>0</v>
      </c>
      <c r="L553" s="89">
        <v>0</v>
      </c>
      <c r="M553">
        <v>5.2865028381347698E-2</v>
      </c>
      <c r="N553">
        <v>0</v>
      </c>
      <c r="O553">
        <v>20.847000000001099</v>
      </c>
      <c r="P553">
        <v>20.639999999997102</v>
      </c>
      <c r="Q553">
        <f t="shared" si="11"/>
        <v>41.486999999998204</v>
      </c>
    </row>
    <row r="554" spans="2:17" x14ac:dyDescent="0.25">
      <c r="B554">
        <v>481</v>
      </c>
      <c r="C554">
        <v>18.5</v>
      </c>
      <c r="D554">
        <v>69</v>
      </c>
      <c r="E554">
        <v>18.2731955409322</v>
      </c>
      <c r="F554">
        <v>18.2731955409322</v>
      </c>
      <c r="G554">
        <v>18.2731955409322</v>
      </c>
      <c r="H554">
        <v>45</v>
      </c>
      <c r="I554">
        <v>16.187169999999998</v>
      </c>
      <c r="J554">
        <v>65</v>
      </c>
      <c r="K554" s="89">
        <v>0</v>
      </c>
      <c r="L554" s="89">
        <v>0</v>
      </c>
      <c r="M554">
        <v>4.57689762115479E-2</v>
      </c>
      <c r="N554">
        <v>0</v>
      </c>
      <c r="O554">
        <v>20.6360000000018</v>
      </c>
      <c r="P554">
        <v>15.0189999999966</v>
      </c>
      <c r="Q554">
        <f t="shared" si="11"/>
        <v>35.654999999998402</v>
      </c>
    </row>
    <row r="555" spans="2:17" x14ac:dyDescent="0.25">
      <c r="B555">
        <v>482</v>
      </c>
      <c r="C555">
        <v>18.5</v>
      </c>
      <c r="D555">
        <v>64</v>
      </c>
      <c r="E555">
        <v>16.345767351351402</v>
      </c>
      <c r="F555">
        <v>16.345767351351402</v>
      </c>
      <c r="G555">
        <v>16.345767351351402</v>
      </c>
      <c r="H555">
        <v>45</v>
      </c>
      <c r="I555">
        <v>11.75826</v>
      </c>
      <c r="J555">
        <v>64</v>
      </c>
      <c r="K555" s="89">
        <v>0</v>
      </c>
      <c r="L555" s="89">
        <v>0</v>
      </c>
      <c r="M555">
        <v>5.34589290618896E-2</v>
      </c>
      <c r="N555">
        <v>0</v>
      </c>
      <c r="O555">
        <v>19.478000000002801</v>
      </c>
      <c r="P555">
        <v>14.767000000004399</v>
      </c>
      <c r="Q555">
        <f t="shared" si="11"/>
        <v>34.245000000007202</v>
      </c>
    </row>
    <row r="556" spans="2:17" x14ac:dyDescent="0.25">
      <c r="B556">
        <v>483</v>
      </c>
      <c r="C556">
        <v>18.5</v>
      </c>
      <c r="D556">
        <v>63</v>
      </c>
      <c r="E556">
        <v>16.336321963105998</v>
      </c>
      <c r="F556">
        <v>16.336321963105998</v>
      </c>
      <c r="G556">
        <v>16.336322900606099</v>
      </c>
      <c r="H556">
        <v>45</v>
      </c>
      <c r="I556">
        <v>12.488759999999999</v>
      </c>
      <c r="J556">
        <v>62</v>
      </c>
      <c r="K556" s="89">
        <v>5.7387469525802303E-8</v>
      </c>
      <c r="L556" s="89">
        <v>5.7387469308329003E-8</v>
      </c>
      <c r="M556">
        <v>5.3929090499877902E-2</v>
      </c>
      <c r="N556">
        <v>0</v>
      </c>
      <c r="O556">
        <v>19.293000000001001</v>
      </c>
      <c r="P556">
        <v>13.152999999996601</v>
      </c>
      <c r="Q556">
        <f t="shared" si="11"/>
        <v>32.445999999997603</v>
      </c>
    </row>
    <row r="557" spans="2:17" x14ac:dyDescent="0.25">
      <c r="B557">
        <v>484</v>
      </c>
      <c r="C557">
        <v>18.5</v>
      </c>
      <c r="D557">
        <v>61</v>
      </c>
      <c r="E557">
        <v>16.306149593265399</v>
      </c>
      <c r="F557">
        <v>16.306149593265399</v>
      </c>
      <c r="G557">
        <v>16.306149596651601</v>
      </c>
      <c r="H557">
        <v>45</v>
      </c>
      <c r="I557">
        <v>13.89386</v>
      </c>
      <c r="J557">
        <v>60</v>
      </c>
      <c r="K557" s="89">
        <v>2.0766516862789801E-10</v>
      </c>
      <c r="L557" s="89">
        <v>2.0766516862789801E-10</v>
      </c>
      <c r="M557">
        <v>5.33242225646973E-2</v>
      </c>
      <c r="N557">
        <v>0</v>
      </c>
      <c r="O557">
        <v>18.782999999995798</v>
      </c>
      <c r="P557">
        <v>13.288000000003599</v>
      </c>
      <c r="Q557">
        <f t="shared" si="11"/>
        <v>32.070999999999401</v>
      </c>
    </row>
    <row r="558" spans="2:17" x14ac:dyDescent="0.25">
      <c r="B558">
        <v>485</v>
      </c>
      <c r="C558">
        <v>18.5</v>
      </c>
      <c r="D558">
        <v>59</v>
      </c>
      <c r="E558">
        <v>15.358152806230001</v>
      </c>
      <c r="F558">
        <v>15.358152806230001</v>
      </c>
      <c r="G558">
        <v>15.358152806230001</v>
      </c>
      <c r="H558">
        <v>45</v>
      </c>
      <c r="I558">
        <v>12.43967</v>
      </c>
      <c r="J558">
        <v>55</v>
      </c>
      <c r="K558" s="89">
        <v>-1.1566214126217599E-16</v>
      </c>
      <c r="L558" s="89">
        <v>0</v>
      </c>
      <c r="M558">
        <v>5.7114839553833001E-2</v>
      </c>
      <c r="N558">
        <v>0</v>
      </c>
      <c r="O558">
        <v>18.358999999999899</v>
      </c>
      <c r="P558">
        <v>12.792999999995599</v>
      </c>
      <c r="Q558">
        <f t="shared" si="11"/>
        <v>31.151999999995496</v>
      </c>
    </row>
    <row r="559" spans="2:17" x14ac:dyDescent="0.25">
      <c r="B559">
        <v>486</v>
      </c>
      <c r="C559">
        <v>18.5</v>
      </c>
      <c r="D559">
        <v>54</v>
      </c>
      <c r="E559">
        <v>15.308061029029</v>
      </c>
      <c r="F559">
        <v>15.308061029029</v>
      </c>
      <c r="G559">
        <v>15.308061029029</v>
      </c>
      <c r="H559">
        <v>45</v>
      </c>
      <c r="I559">
        <v>13.84477</v>
      </c>
      <c r="J559">
        <v>53</v>
      </c>
      <c r="K559" s="89">
        <v>0</v>
      </c>
      <c r="L559" s="89">
        <v>0</v>
      </c>
      <c r="M559">
        <v>6.2709093093872098E-2</v>
      </c>
      <c r="N559">
        <v>0</v>
      </c>
      <c r="O559">
        <v>17.455000000005398</v>
      </c>
      <c r="P559">
        <v>7.4010000000030196</v>
      </c>
      <c r="Q559">
        <f t="shared" si="11"/>
        <v>24.856000000008418</v>
      </c>
    </row>
    <row r="560" spans="2:17" x14ac:dyDescent="0.25">
      <c r="B560">
        <v>487</v>
      </c>
      <c r="C560">
        <v>18.5</v>
      </c>
      <c r="D560">
        <v>52</v>
      </c>
      <c r="E560">
        <v>14.2731677338877</v>
      </c>
      <c r="F560">
        <v>14.2731677338877</v>
      </c>
      <c r="G560">
        <v>14.2731677338877</v>
      </c>
      <c r="H560">
        <v>45</v>
      </c>
      <c r="I560">
        <v>16.183299999999999</v>
      </c>
      <c r="J560">
        <v>49</v>
      </c>
      <c r="K560" s="89">
        <v>0</v>
      </c>
      <c r="L560" s="89">
        <v>0</v>
      </c>
      <c r="M560">
        <v>5.9779882431030301E-2</v>
      </c>
      <c r="N560">
        <v>0</v>
      </c>
      <c r="O560">
        <v>17.062000000001699</v>
      </c>
      <c r="P560">
        <v>10.120000000005801</v>
      </c>
      <c r="Q560">
        <f t="shared" si="11"/>
        <v>27.182000000007498</v>
      </c>
    </row>
    <row r="561" spans="2:17" x14ac:dyDescent="0.25">
      <c r="B561">
        <v>488</v>
      </c>
      <c r="C561">
        <v>18</v>
      </c>
      <c r="D561">
        <v>1000</v>
      </c>
      <c r="E561">
        <v>40.5387704888889</v>
      </c>
      <c r="F561">
        <v>40.5387704888889</v>
      </c>
      <c r="G561">
        <v>40.540010888888901</v>
      </c>
      <c r="H561">
        <v>44</v>
      </c>
      <c r="I561">
        <v>17.420809999999999</v>
      </c>
      <c r="J561">
        <v>185.251</v>
      </c>
      <c r="K561" s="89">
        <v>3.05978692751235E-5</v>
      </c>
      <c r="L561" s="89">
        <v>3.05978692751235E-5</v>
      </c>
      <c r="M561">
        <v>2.9436111450195299E-2</v>
      </c>
      <c r="N561">
        <v>0</v>
      </c>
      <c r="O561">
        <v>33.226000000006003</v>
      </c>
      <c r="P561">
        <v>16.9239999999972</v>
      </c>
      <c r="Q561">
        <f t="shared" si="11"/>
        <v>50.150000000003203</v>
      </c>
    </row>
    <row r="562" spans="2:17" x14ac:dyDescent="0.25">
      <c r="B562">
        <v>489</v>
      </c>
      <c r="C562">
        <v>18</v>
      </c>
      <c r="D562">
        <v>184.251</v>
      </c>
      <c r="E562">
        <v>40.221239604065502</v>
      </c>
      <c r="F562">
        <v>40.221239604065502</v>
      </c>
      <c r="G562">
        <v>40.221239604065502</v>
      </c>
      <c r="H562">
        <v>44</v>
      </c>
      <c r="I562">
        <v>17.459510000000002</v>
      </c>
      <c r="J562">
        <v>180</v>
      </c>
      <c r="K562" s="89">
        <v>0</v>
      </c>
      <c r="L562" s="89">
        <v>0</v>
      </c>
      <c r="M562">
        <v>3.0230045318603498E-2</v>
      </c>
      <c r="N562">
        <v>0</v>
      </c>
      <c r="O562">
        <v>31.5669999999986</v>
      </c>
      <c r="P562">
        <v>15.3179999999948</v>
      </c>
      <c r="Q562">
        <f t="shared" si="11"/>
        <v>46.884999999993397</v>
      </c>
    </row>
    <row r="563" spans="2:17" x14ac:dyDescent="0.25">
      <c r="B563">
        <v>490</v>
      </c>
      <c r="C563">
        <v>18</v>
      </c>
      <c r="D563">
        <v>179</v>
      </c>
      <c r="E563">
        <v>38.243616743637503</v>
      </c>
      <c r="F563">
        <v>38.243616743637503</v>
      </c>
      <c r="G563">
        <v>38.245761523277501</v>
      </c>
      <c r="H563">
        <v>44</v>
      </c>
      <c r="I563">
        <v>17.643470000000001</v>
      </c>
      <c r="J563">
        <v>163.02699999999999</v>
      </c>
      <c r="K563" s="89">
        <v>5.6082029436553397E-5</v>
      </c>
      <c r="L563" s="89">
        <v>5.6082029436553397E-5</v>
      </c>
      <c r="M563">
        <v>2.9277086257934602E-2</v>
      </c>
      <c r="N563">
        <v>0</v>
      </c>
      <c r="O563">
        <v>31.092000000000098</v>
      </c>
      <c r="P563">
        <v>92.088000000001102</v>
      </c>
      <c r="Q563">
        <f t="shared" si="11"/>
        <v>123.1800000000012</v>
      </c>
    </row>
    <row r="564" spans="2:17" x14ac:dyDescent="0.25">
      <c r="B564">
        <v>491</v>
      </c>
      <c r="C564">
        <v>18</v>
      </c>
      <c r="D564">
        <v>162.02699999999999</v>
      </c>
      <c r="E564">
        <v>36.224310384158201</v>
      </c>
      <c r="F564">
        <v>36.224310384158201</v>
      </c>
      <c r="G564">
        <v>36.224310384158201</v>
      </c>
      <c r="H564">
        <v>44</v>
      </c>
      <c r="I564">
        <v>17.24231</v>
      </c>
      <c r="J564">
        <v>159</v>
      </c>
      <c r="K564" s="89">
        <v>0</v>
      </c>
      <c r="L564" s="89">
        <v>0</v>
      </c>
      <c r="M564">
        <v>3.0962944030761701E-2</v>
      </c>
      <c r="N564">
        <v>0</v>
      </c>
      <c r="O564">
        <v>30.893000000000001</v>
      </c>
      <c r="P564">
        <v>113.20100000000301</v>
      </c>
      <c r="Q564">
        <f t="shared" si="11"/>
        <v>144.09400000000301</v>
      </c>
    </row>
    <row r="565" spans="2:17" x14ac:dyDescent="0.25">
      <c r="B565">
        <v>492</v>
      </c>
      <c r="C565">
        <v>18</v>
      </c>
      <c r="D565">
        <v>158</v>
      </c>
      <c r="E565">
        <v>35.239656365682102</v>
      </c>
      <c r="F565">
        <v>35.239656365682102</v>
      </c>
      <c r="G565">
        <v>35.239720275668098</v>
      </c>
      <c r="H565">
        <v>44</v>
      </c>
      <c r="I565">
        <v>17.12378</v>
      </c>
      <c r="J565">
        <v>150.02699999999999</v>
      </c>
      <c r="K565" s="89">
        <v>1.81358141738569E-6</v>
      </c>
      <c r="L565" s="89">
        <v>1.81358141738569E-6</v>
      </c>
      <c r="M565">
        <v>9.86886024475098E-3</v>
      </c>
      <c r="N565">
        <v>0</v>
      </c>
      <c r="O565">
        <v>33.150000000001498</v>
      </c>
      <c r="P565">
        <v>108.163000000003</v>
      </c>
      <c r="Q565">
        <f t="shared" si="11"/>
        <v>141.31300000000448</v>
      </c>
    </row>
    <row r="566" spans="2:17" x14ac:dyDescent="0.25">
      <c r="B566">
        <v>493</v>
      </c>
      <c r="C566">
        <v>18</v>
      </c>
      <c r="D566">
        <v>149.02699999999999</v>
      </c>
      <c r="E566">
        <v>34.213377043652798</v>
      </c>
      <c r="F566">
        <v>34.213377043652798</v>
      </c>
      <c r="G566">
        <v>34.215533958186498</v>
      </c>
      <c r="H566">
        <v>44</v>
      </c>
      <c r="I566">
        <v>17.639600000000002</v>
      </c>
      <c r="J566">
        <v>147.02699999999999</v>
      </c>
      <c r="K566" s="89">
        <v>6.3043017677107593E-5</v>
      </c>
      <c r="L566" s="89">
        <v>6.3043017677107593E-5</v>
      </c>
      <c r="M566">
        <v>3.10721397399902E-2</v>
      </c>
      <c r="N566">
        <v>0</v>
      </c>
      <c r="O566">
        <v>30.532999999995798</v>
      </c>
      <c r="P566">
        <v>101.998999999999</v>
      </c>
      <c r="Q566">
        <f t="shared" si="11"/>
        <v>132.53199999999481</v>
      </c>
    </row>
    <row r="567" spans="2:17" x14ac:dyDescent="0.25">
      <c r="B567">
        <v>494</v>
      </c>
      <c r="C567">
        <v>18</v>
      </c>
      <c r="D567">
        <v>146.02699999999999</v>
      </c>
      <c r="E567">
        <v>33.241597503429702</v>
      </c>
      <c r="F567">
        <v>33.241597503429702</v>
      </c>
      <c r="G567">
        <v>33.242748923008897</v>
      </c>
      <c r="H567">
        <v>44</v>
      </c>
      <c r="I567">
        <v>16.624500000000001</v>
      </c>
      <c r="J567">
        <v>142</v>
      </c>
      <c r="K567" s="89">
        <v>3.4637913507665E-5</v>
      </c>
      <c r="L567" s="89">
        <v>3.4637913507665E-5</v>
      </c>
      <c r="M567">
        <v>3.1085968017578101E-2</v>
      </c>
      <c r="N567">
        <v>0</v>
      </c>
      <c r="O567">
        <v>30.579000000005198</v>
      </c>
      <c r="P567">
        <v>67.9379999999978</v>
      </c>
      <c r="Q567">
        <f t="shared" si="11"/>
        <v>98.517000000002994</v>
      </c>
    </row>
    <row r="568" spans="2:17" x14ac:dyDescent="0.25">
      <c r="B568">
        <v>495</v>
      </c>
      <c r="C568">
        <v>18</v>
      </c>
      <c r="D568">
        <v>141</v>
      </c>
      <c r="E568">
        <v>33.229760146572097</v>
      </c>
      <c r="F568">
        <v>33.229760146572097</v>
      </c>
      <c r="G568">
        <v>33.229760146572097</v>
      </c>
      <c r="H568">
        <v>44</v>
      </c>
      <c r="I568">
        <v>17.68207</v>
      </c>
      <c r="J568">
        <v>133</v>
      </c>
      <c r="K568" s="89">
        <v>0</v>
      </c>
      <c r="L568" s="89">
        <v>0</v>
      </c>
      <c r="M568">
        <v>2.9505968093872102E-2</v>
      </c>
      <c r="N568">
        <v>0</v>
      </c>
      <c r="O568">
        <v>31.612000000004201</v>
      </c>
      <c r="P568">
        <v>60.834999999999603</v>
      </c>
      <c r="Q568">
        <f t="shared" si="11"/>
        <v>92.447000000003811</v>
      </c>
    </row>
    <row r="569" spans="2:17" x14ac:dyDescent="0.25">
      <c r="B569">
        <v>496</v>
      </c>
      <c r="C569">
        <v>18</v>
      </c>
      <c r="D569">
        <v>132</v>
      </c>
      <c r="E569">
        <v>31.2333846868687</v>
      </c>
      <c r="F569">
        <v>31.2333846868687</v>
      </c>
      <c r="G569">
        <v>31.2333846868687</v>
      </c>
      <c r="H569">
        <v>44</v>
      </c>
      <c r="I569">
        <v>16.906780000000001</v>
      </c>
      <c r="J569">
        <v>129</v>
      </c>
      <c r="K569" s="89">
        <v>0</v>
      </c>
      <c r="L569" s="89">
        <v>0</v>
      </c>
      <c r="M569">
        <v>1.0311126708984399E-2</v>
      </c>
      <c r="N569">
        <v>0</v>
      </c>
      <c r="O569">
        <v>28.923999999999101</v>
      </c>
      <c r="P569">
        <v>74.096000000001396</v>
      </c>
      <c r="Q569">
        <f t="shared" si="11"/>
        <v>103.02000000000049</v>
      </c>
    </row>
    <row r="570" spans="2:17" x14ac:dyDescent="0.25">
      <c r="B570">
        <v>497</v>
      </c>
      <c r="C570">
        <v>18</v>
      </c>
      <c r="D570">
        <v>128</v>
      </c>
      <c r="E570">
        <v>30.2267961944444</v>
      </c>
      <c r="F570">
        <v>30.2267961944444</v>
      </c>
      <c r="G570">
        <v>30.226802444444399</v>
      </c>
      <c r="H570">
        <v>44</v>
      </c>
      <c r="I570">
        <v>17.075140000000001</v>
      </c>
      <c r="J570">
        <v>126.002</v>
      </c>
      <c r="K570" s="89">
        <v>2.0677017685477101E-7</v>
      </c>
      <c r="L570" s="89">
        <v>2.06770176972307E-7</v>
      </c>
      <c r="M570">
        <v>3.1277179718017599E-2</v>
      </c>
      <c r="N570">
        <v>0</v>
      </c>
      <c r="O570">
        <v>28.812999999996901</v>
      </c>
      <c r="P570">
        <v>53.843999999998204</v>
      </c>
      <c r="Q570">
        <f t="shared" si="11"/>
        <v>82.656999999995108</v>
      </c>
    </row>
    <row r="571" spans="2:17" x14ac:dyDescent="0.25">
      <c r="B571">
        <v>498</v>
      </c>
      <c r="C571">
        <v>18</v>
      </c>
      <c r="D571">
        <v>125.002</v>
      </c>
      <c r="E571">
        <v>29.2921264173231</v>
      </c>
      <c r="F571">
        <v>29.2921264173231</v>
      </c>
      <c r="G571">
        <v>29.295646964165901</v>
      </c>
      <c r="H571">
        <v>44</v>
      </c>
      <c r="I571">
        <v>14.43059</v>
      </c>
      <c r="J571">
        <v>121</v>
      </c>
      <c r="K571" s="89">
        <v>1.20187479483288E-4</v>
      </c>
      <c r="L571" s="89">
        <v>1.20187479483409E-4</v>
      </c>
      <c r="M571">
        <v>3.1167030334472701E-2</v>
      </c>
      <c r="N571">
        <v>0</v>
      </c>
      <c r="O571">
        <v>28.445000000002</v>
      </c>
      <c r="P571">
        <v>57.833999999998902</v>
      </c>
      <c r="Q571">
        <f t="shared" si="11"/>
        <v>86.279000000000906</v>
      </c>
    </row>
    <row r="572" spans="2:17" x14ac:dyDescent="0.25">
      <c r="B572">
        <v>499</v>
      </c>
      <c r="C572">
        <v>18</v>
      </c>
      <c r="D572">
        <v>120</v>
      </c>
      <c r="E572">
        <v>29.2171511111111</v>
      </c>
      <c r="F572">
        <v>29.2171511111111</v>
      </c>
      <c r="G572">
        <v>29.2171511111111</v>
      </c>
      <c r="H572">
        <v>44</v>
      </c>
      <c r="I572">
        <v>17.6782</v>
      </c>
      <c r="J572">
        <v>117</v>
      </c>
      <c r="K572" s="89">
        <v>0</v>
      </c>
      <c r="L572" s="89">
        <v>0</v>
      </c>
      <c r="M572">
        <v>4.3878793716430699E-2</v>
      </c>
      <c r="N572">
        <v>0</v>
      </c>
      <c r="O572">
        <v>28.780000000002001</v>
      </c>
      <c r="P572">
        <v>50.151999999999603</v>
      </c>
      <c r="Q572">
        <f t="shared" si="11"/>
        <v>78.932000000001608</v>
      </c>
    </row>
    <row r="573" spans="2:17" x14ac:dyDescent="0.25">
      <c r="B573">
        <v>500</v>
      </c>
      <c r="C573">
        <v>18</v>
      </c>
      <c r="D573">
        <v>116</v>
      </c>
      <c r="E573">
        <v>28.2518159923372</v>
      </c>
      <c r="F573">
        <v>28.2518159923372</v>
      </c>
      <c r="G573">
        <v>28.2518159923372</v>
      </c>
      <c r="H573">
        <v>44</v>
      </c>
      <c r="I573">
        <v>16.288969999999999</v>
      </c>
      <c r="J573">
        <v>112</v>
      </c>
      <c r="K573" s="89">
        <v>-1.2575169255541399E-16</v>
      </c>
      <c r="L573" s="89">
        <v>0</v>
      </c>
      <c r="M573">
        <v>5.2440881729125997E-2</v>
      </c>
      <c r="N573">
        <v>0</v>
      </c>
      <c r="O573">
        <v>27.3379999999988</v>
      </c>
      <c r="P573">
        <v>52.148999999999397</v>
      </c>
      <c r="Q573">
        <f t="shared" si="11"/>
        <v>79.486999999998204</v>
      </c>
    </row>
    <row r="574" spans="2:17" x14ac:dyDescent="0.25">
      <c r="B574">
        <v>501</v>
      </c>
      <c r="C574">
        <v>18</v>
      </c>
      <c r="D574">
        <v>111</v>
      </c>
      <c r="E574">
        <v>28.2144389129129</v>
      </c>
      <c r="F574">
        <v>28.2144389129129</v>
      </c>
      <c r="G574">
        <v>28.216309169964099</v>
      </c>
      <c r="H574">
        <v>44</v>
      </c>
      <c r="I574">
        <v>17.587330000000001</v>
      </c>
      <c r="J574">
        <v>109.538</v>
      </c>
      <c r="K574" s="89">
        <v>6.6287231761124205E-5</v>
      </c>
      <c r="L574" s="89">
        <v>6.6287231761124205E-5</v>
      </c>
      <c r="M574">
        <v>4.4358015060424798E-2</v>
      </c>
      <c r="N574">
        <v>0</v>
      </c>
      <c r="O574">
        <v>27.013999999998799</v>
      </c>
      <c r="P574">
        <v>18.135999999995899</v>
      </c>
      <c r="Q574">
        <f t="shared" si="11"/>
        <v>45.149999999994698</v>
      </c>
    </row>
    <row r="575" spans="2:17" x14ac:dyDescent="0.25">
      <c r="B575">
        <v>502</v>
      </c>
      <c r="C575">
        <v>18</v>
      </c>
      <c r="D575">
        <v>108.538</v>
      </c>
      <c r="E575">
        <v>26.238417862516201</v>
      </c>
      <c r="F575">
        <v>26.238417862516101</v>
      </c>
      <c r="G575">
        <v>26.238417862516101</v>
      </c>
      <c r="H575">
        <v>44</v>
      </c>
      <c r="I575">
        <v>16.857939999999999</v>
      </c>
      <c r="J575">
        <v>105</v>
      </c>
      <c r="K575" s="89">
        <v>-1.3540121578274999E-16</v>
      </c>
      <c r="L575" s="89">
        <v>0</v>
      </c>
      <c r="M575">
        <v>5.3467035293579102E-2</v>
      </c>
      <c r="N575">
        <v>0</v>
      </c>
      <c r="O575">
        <v>26.8150000000023</v>
      </c>
      <c r="P575">
        <v>58.883000000004799</v>
      </c>
      <c r="Q575">
        <f t="shared" si="11"/>
        <v>85.698000000007099</v>
      </c>
    </row>
    <row r="576" spans="2:17" x14ac:dyDescent="0.25">
      <c r="B576">
        <v>503</v>
      </c>
      <c r="C576">
        <v>18</v>
      </c>
      <c r="D576">
        <v>104</v>
      </c>
      <c r="E576">
        <v>25.328992974359</v>
      </c>
      <c r="F576">
        <v>25.328992974359</v>
      </c>
      <c r="G576">
        <v>25.328992974359</v>
      </c>
      <c r="H576">
        <v>44</v>
      </c>
      <c r="I576">
        <v>12.54147</v>
      </c>
      <c r="J576">
        <v>102</v>
      </c>
      <c r="K576" s="89">
        <v>-1.40262729055079E-16</v>
      </c>
      <c r="L576" s="89">
        <v>0</v>
      </c>
      <c r="M576">
        <v>5.5974960327148403E-2</v>
      </c>
      <c r="N576">
        <v>0</v>
      </c>
      <c r="O576">
        <v>26.942000000005901</v>
      </c>
      <c r="P576">
        <v>45.2429999999949</v>
      </c>
      <c r="Q576">
        <f t="shared" si="11"/>
        <v>72.185000000000798</v>
      </c>
    </row>
    <row r="577" spans="2:17" x14ac:dyDescent="0.25">
      <c r="B577">
        <v>504</v>
      </c>
      <c r="C577">
        <v>18</v>
      </c>
      <c r="D577">
        <v>101</v>
      </c>
      <c r="E577">
        <v>25.294036618261799</v>
      </c>
      <c r="F577">
        <v>25.294036618261799</v>
      </c>
      <c r="G577">
        <v>25.294047180996699</v>
      </c>
      <c r="H577">
        <v>44</v>
      </c>
      <c r="I577">
        <v>13.946569999999999</v>
      </c>
      <c r="J577">
        <v>100</v>
      </c>
      <c r="K577" s="89">
        <v>4.1759783128099201E-7</v>
      </c>
      <c r="L577" s="89">
        <v>4.1759783128099201E-7</v>
      </c>
      <c r="M577">
        <v>5.5256128311157199E-2</v>
      </c>
      <c r="N577">
        <v>0</v>
      </c>
      <c r="O577">
        <v>26.308000000004998</v>
      </c>
      <c r="P577">
        <v>41.236999999995497</v>
      </c>
      <c r="Q577">
        <f t="shared" si="11"/>
        <v>67.545000000000499</v>
      </c>
    </row>
    <row r="578" spans="2:17" x14ac:dyDescent="0.25">
      <c r="B578">
        <v>505</v>
      </c>
      <c r="C578">
        <v>18</v>
      </c>
      <c r="D578">
        <v>99</v>
      </c>
      <c r="E578">
        <v>24.289563919191899</v>
      </c>
      <c r="F578">
        <v>24.289563919191899</v>
      </c>
      <c r="G578">
        <v>24.290326</v>
      </c>
      <c r="H578">
        <v>44</v>
      </c>
      <c r="I578">
        <v>14.333259999999999</v>
      </c>
      <c r="J578">
        <v>97</v>
      </c>
      <c r="K578" s="89">
        <v>3.1374824620938002E-5</v>
      </c>
      <c r="L578" s="89">
        <v>3.1374824620791703E-5</v>
      </c>
      <c r="M578">
        <v>1.74098014831543E-2</v>
      </c>
      <c r="N578">
        <v>0</v>
      </c>
      <c r="O578">
        <v>25.182000000000201</v>
      </c>
      <c r="P578">
        <v>42.548000000000201</v>
      </c>
      <c r="Q578">
        <f t="shared" si="11"/>
        <v>67.730000000000402</v>
      </c>
    </row>
    <row r="579" spans="2:17" x14ac:dyDescent="0.25">
      <c r="B579">
        <v>506</v>
      </c>
      <c r="C579">
        <v>18</v>
      </c>
      <c r="D579">
        <v>96</v>
      </c>
      <c r="E579">
        <v>24.238108888888899</v>
      </c>
      <c r="F579">
        <v>24.238108888888899</v>
      </c>
      <c r="G579">
        <v>24.238108888888899</v>
      </c>
      <c r="H579">
        <v>44</v>
      </c>
      <c r="I579">
        <v>16.2851</v>
      </c>
      <c r="J579">
        <v>96</v>
      </c>
      <c r="K579" s="89">
        <v>-1.4657553091648701E-16</v>
      </c>
      <c r="L579" s="89">
        <v>0</v>
      </c>
      <c r="M579">
        <v>5.5123090744018603E-2</v>
      </c>
      <c r="N579">
        <v>0</v>
      </c>
      <c r="O579">
        <v>24.830999999998301</v>
      </c>
      <c r="P579">
        <v>30.8789999999995</v>
      </c>
      <c r="Q579">
        <f t="shared" si="11"/>
        <v>55.709999999997805</v>
      </c>
    </row>
    <row r="580" spans="2:17" x14ac:dyDescent="0.25">
      <c r="B580">
        <v>507</v>
      </c>
      <c r="C580">
        <v>18</v>
      </c>
      <c r="D580">
        <v>95</v>
      </c>
      <c r="E580">
        <v>24.211592970760201</v>
      </c>
      <c r="F580">
        <v>24.211592970760201</v>
      </c>
      <c r="G580">
        <v>24.211593367076802</v>
      </c>
      <c r="H580">
        <v>44</v>
      </c>
      <c r="I580">
        <v>17.66779</v>
      </c>
      <c r="J580">
        <v>94</v>
      </c>
      <c r="K580" s="89">
        <v>1.63688750654589E-8</v>
      </c>
      <c r="L580" s="89">
        <v>1.63688749187229E-8</v>
      </c>
      <c r="M580">
        <v>5.3709983825683601E-2</v>
      </c>
      <c r="N580">
        <v>0</v>
      </c>
      <c r="O580">
        <v>24.631000000001201</v>
      </c>
      <c r="P580">
        <v>21.889000000003801</v>
      </c>
      <c r="Q580">
        <f t="shared" si="11"/>
        <v>46.520000000004998</v>
      </c>
    </row>
    <row r="581" spans="2:17" x14ac:dyDescent="0.25">
      <c r="B581">
        <v>508</v>
      </c>
      <c r="C581">
        <v>18</v>
      </c>
      <c r="D581">
        <v>93</v>
      </c>
      <c r="E581">
        <v>23.277432444444401</v>
      </c>
      <c r="F581">
        <v>23.277432444444401</v>
      </c>
      <c r="G581">
        <v>23.277432444444401</v>
      </c>
      <c r="H581">
        <v>44</v>
      </c>
      <c r="I581">
        <v>14.51554</v>
      </c>
      <c r="J581">
        <v>93</v>
      </c>
      <c r="K581" s="89">
        <v>-1.52624808912222E-16</v>
      </c>
      <c r="L581" s="89">
        <v>0</v>
      </c>
      <c r="M581">
        <v>5.8796167373657199E-2</v>
      </c>
      <c r="N581">
        <v>0</v>
      </c>
      <c r="O581">
        <v>24.584999999999098</v>
      </c>
      <c r="P581">
        <v>27.6770000000047</v>
      </c>
      <c r="Q581">
        <f t="shared" si="11"/>
        <v>52.262000000003795</v>
      </c>
    </row>
    <row r="582" spans="2:17" x14ac:dyDescent="0.25">
      <c r="B582">
        <v>509</v>
      </c>
      <c r="C582">
        <v>18</v>
      </c>
      <c r="D582">
        <v>92</v>
      </c>
      <c r="E582">
        <v>23.25649952657</v>
      </c>
      <c r="F582">
        <v>23.25649952657</v>
      </c>
      <c r="G582">
        <v>23.25649952657</v>
      </c>
      <c r="H582">
        <v>44</v>
      </c>
      <c r="I582">
        <v>16.240130000000001</v>
      </c>
      <c r="J582">
        <v>88</v>
      </c>
      <c r="K582" s="89">
        <v>-1.5276218481382401E-16</v>
      </c>
      <c r="L582" s="89">
        <v>0</v>
      </c>
      <c r="M582">
        <v>5.5335998535156201E-2</v>
      </c>
      <c r="N582">
        <v>0</v>
      </c>
      <c r="O582">
        <v>24.260000000002002</v>
      </c>
      <c r="P582">
        <v>24.713000000004701</v>
      </c>
      <c r="Q582">
        <f t="shared" si="11"/>
        <v>48.973000000006707</v>
      </c>
    </row>
    <row r="583" spans="2:17" x14ac:dyDescent="0.25">
      <c r="B583">
        <v>510</v>
      </c>
      <c r="C583">
        <v>18</v>
      </c>
      <c r="D583">
        <v>87</v>
      </c>
      <c r="E583">
        <v>22.240056145593901</v>
      </c>
      <c r="F583">
        <v>22.240056145593901</v>
      </c>
      <c r="G583">
        <v>22.240057077444199</v>
      </c>
      <c r="H583">
        <v>44</v>
      </c>
      <c r="I583">
        <v>16.40437</v>
      </c>
      <c r="J583">
        <v>86</v>
      </c>
      <c r="K583" s="89">
        <v>4.1899637210754203E-8</v>
      </c>
      <c r="L583" s="89">
        <v>4.1899637210754203E-8</v>
      </c>
      <c r="M583">
        <v>4.9122810363769497E-2</v>
      </c>
      <c r="N583">
        <v>0</v>
      </c>
      <c r="O583">
        <v>23.456000000005101</v>
      </c>
      <c r="P583">
        <v>17.856000000001099</v>
      </c>
      <c r="Q583">
        <f t="shared" si="11"/>
        <v>41.312000000006201</v>
      </c>
    </row>
    <row r="584" spans="2:17" x14ac:dyDescent="0.25">
      <c r="B584">
        <v>511</v>
      </c>
      <c r="C584">
        <v>18</v>
      </c>
      <c r="D584">
        <v>85</v>
      </c>
      <c r="E584">
        <v>21.294868104575201</v>
      </c>
      <c r="F584">
        <v>21.294868104575201</v>
      </c>
      <c r="G584">
        <v>21.294868104575201</v>
      </c>
      <c r="H584">
        <v>44</v>
      </c>
      <c r="I584">
        <v>13.9427</v>
      </c>
      <c r="J584">
        <v>84</v>
      </c>
      <c r="K584" s="89">
        <v>-1.6683426548376699E-16</v>
      </c>
      <c r="L584" s="89">
        <v>0</v>
      </c>
      <c r="M584">
        <v>5.28769493103027E-2</v>
      </c>
      <c r="N584">
        <v>0</v>
      </c>
      <c r="O584">
        <v>23.0399999999972</v>
      </c>
      <c r="P584">
        <v>26.698000000001201</v>
      </c>
      <c r="Q584">
        <f t="shared" si="11"/>
        <v>49.737999999998401</v>
      </c>
    </row>
    <row r="585" spans="2:17" x14ac:dyDescent="0.25">
      <c r="B585">
        <v>512</v>
      </c>
      <c r="C585">
        <v>18</v>
      </c>
      <c r="D585">
        <v>83</v>
      </c>
      <c r="E585">
        <v>21.231375277108398</v>
      </c>
      <c r="F585">
        <v>21.231375277108398</v>
      </c>
      <c r="G585">
        <v>21.231375277108398</v>
      </c>
      <c r="H585">
        <v>44</v>
      </c>
      <c r="I585">
        <v>16.80498</v>
      </c>
      <c r="J585">
        <v>82</v>
      </c>
      <c r="K585" s="89">
        <v>0</v>
      </c>
      <c r="L585" s="89">
        <v>0</v>
      </c>
      <c r="M585">
        <v>4.7163009643554701E-2</v>
      </c>
      <c r="N585">
        <v>0</v>
      </c>
      <c r="O585">
        <v>23.525000000001</v>
      </c>
      <c r="P585">
        <v>22.125000000000501</v>
      </c>
      <c r="Q585">
        <f t="shared" si="11"/>
        <v>45.650000000001498</v>
      </c>
    </row>
    <row r="586" spans="2:17" x14ac:dyDescent="0.25">
      <c r="B586">
        <v>513</v>
      </c>
      <c r="C586">
        <v>18</v>
      </c>
      <c r="D586">
        <v>81</v>
      </c>
      <c r="E586">
        <v>20.3372008148148</v>
      </c>
      <c r="F586">
        <v>20.3372008148148</v>
      </c>
      <c r="G586">
        <v>20.3372008148148</v>
      </c>
      <c r="H586">
        <v>44</v>
      </c>
      <c r="I586">
        <v>12.49263</v>
      </c>
      <c r="J586">
        <v>78</v>
      </c>
      <c r="K586" s="89">
        <v>0</v>
      </c>
      <c r="L586" s="89">
        <v>0</v>
      </c>
      <c r="M586">
        <v>5.3158998489379897E-2</v>
      </c>
      <c r="N586">
        <v>0</v>
      </c>
      <c r="O586">
        <v>22.7489999999998</v>
      </c>
      <c r="P586">
        <v>24.336000000003001</v>
      </c>
      <c r="Q586">
        <f t="shared" si="11"/>
        <v>47.0850000000028</v>
      </c>
    </row>
    <row r="587" spans="2:17" x14ac:dyDescent="0.25">
      <c r="B587">
        <v>514</v>
      </c>
      <c r="C587">
        <v>18</v>
      </c>
      <c r="D587">
        <v>77</v>
      </c>
      <c r="E587">
        <v>20.296356360750401</v>
      </c>
      <c r="F587">
        <v>20.296356360750401</v>
      </c>
      <c r="G587">
        <v>20.296356360750401</v>
      </c>
      <c r="H587">
        <v>44</v>
      </c>
      <c r="I587">
        <v>13.897729999999999</v>
      </c>
      <c r="J587">
        <v>76</v>
      </c>
      <c r="K587" s="89">
        <v>0</v>
      </c>
      <c r="L587" s="89">
        <v>0</v>
      </c>
      <c r="M587">
        <v>4.6532869338989299E-2</v>
      </c>
      <c r="N587">
        <v>0</v>
      </c>
      <c r="O587">
        <v>22.229999999995002</v>
      </c>
      <c r="P587">
        <v>14.008000000003401</v>
      </c>
      <c r="Q587">
        <f t="shared" ref="Q587:Q650" si="12">+SUM(O587:P587)</f>
        <v>36.237999999998401</v>
      </c>
    </row>
    <row r="588" spans="2:17" x14ac:dyDescent="0.25">
      <c r="B588">
        <v>515</v>
      </c>
      <c r="C588">
        <v>18</v>
      </c>
      <c r="D588">
        <v>75</v>
      </c>
      <c r="E588">
        <v>19.287994222222199</v>
      </c>
      <c r="F588">
        <v>19.287994222222199</v>
      </c>
      <c r="G588">
        <v>19.287994222222199</v>
      </c>
      <c r="H588">
        <v>44</v>
      </c>
      <c r="I588">
        <v>14.28026</v>
      </c>
      <c r="J588">
        <v>74</v>
      </c>
      <c r="K588" s="89">
        <v>0</v>
      </c>
      <c r="L588" s="89">
        <v>0</v>
      </c>
      <c r="M588">
        <v>4.7826051712036098E-2</v>
      </c>
      <c r="N588">
        <v>0</v>
      </c>
      <c r="O588">
        <v>21.843000000004398</v>
      </c>
      <c r="P588">
        <v>15.688999999995801</v>
      </c>
      <c r="Q588">
        <f t="shared" si="12"/>
        <v>37.532000000000195</v>
      </c>
    </row>
    <row r="589" spans="2:17" x14ac:dyDescent="0.25">
      <c r="B589">
        <v>516</v>
      </c>
      <c r="C589">
        <v>18</v>
      </c>
      <c r="D589">
        <v>73</v>
      </c>
      <c r="E589">
        <v>19.244673674276999</v>
      </c>
      <c r="F589">
        <v>19.244673674276999</v>
      </c>
      <c r="G589">
        <v>19.244673674276999</v>
      </c>
      <c r="H589">
        <v>44</v>
      </c>
      <c r="I589">
        <v>16.236260000000001</v>
      </c>
      <c r="J589">
        <v>72</v>
      </c>
      <c r="K589" s="89">
        <v>0</v>
      </c>
      <c r="L589" s="89">
        <v>0</v>
      </c>
      <c r="M589">
        <v>4.4888973236083998E-2</v>
      </c>
      <c r="N589">
        <v>0</v>
      </c>
      <c r="O589">
        <v>21.361000000002601</v>
      </c>
      <c r="P589">
        <v>11.125999999998401</v>
      </c>
      <c r="Q589">
        <f t="shared" si="12"/>
        <v>32.487000000001004</v>
      </c>
    </row>
    <row r="590" spans="2:17" x14ac:dyDescent="0.25">
      <c r="B590">
        <v>517</v>
      </c>
      <c r="C590">
        <v>18</v>
      </c>
      <c r="D590">
        <v>71</v>
      </c>
      <c r="E590">
        <v>18.284243136150199</v>
      </c>
      <c r="F590">
        <v>18.284243136150199</v>
      </c>
      <c r="G590">
        <v>18.284243136150199</v>
      </c>
      <c r="H590">
        <v>44</v>
      </c>
      <c r="I590">
        <v>14.462580000000001</v>
      </c>
      <c r="J590">
        <v>70</v>
      </c>
      <c r="K590" s="89">
        <v>0</v>
      </c>
      <c r="L590" s="89">
        <v>0</v>
      </c>
      <c r="M590">
        <v>4.7669887542724602E-2</v>
      </c>
      <c r="N590">
        <v>0</v>
      </c>
      <c r="O590">
        <v>21.0660000000025</v>
      </c>
      <c r="P590">
        <v>12.448000000005299</v>
      </c>
      <c r="Q590">
        <f t="shared" si="12"/>
        <v>33.514000000007798</v>
      </c>
    </row>
    <row r="591" spans="2:17" x14ac:dyDescent="0.25">
      <c r="B591">
        <v>518</v>
      </c>
      <c r="C591">
        <v>18</v>
      </c>
      <c r="D591">
        <v>69</v>
      </c>
      <c r="E591">
        <v>18.263473516908199</v>
      </c>
      <c r="F591">
        <v>18.263473516908199</v>
      </c>
      <c r="G591">
        <v>18.263473516908199</v>
      </c>
      <c r="H591">
        <v>44</v>
      </c>
      <c r="I591">
        <v>16.187169999999998</v>
      </c>
      <c r="J591">
        <v>65</v>
      </c>
      <c r="K591" s="89">
        <v>0</v>
      </c>
      <c r="L591" s="89">
        <v>0</v>
      </c>
      <c r="M591">
        <v>4.2099952697753899E-2</v>
      </c>
      <c r="N591">
        <v>0</v>
      </c>
      <c r="O591">
        <v>20.652000000003699</v>
      </c>
      <c r="P591">
        <v>13.9329999999986</v>
      </c>
      <c r="Q591">
        <f t="shared" si="12"/>
        <v>34.585000000002296</v>
      </c>
    </row>
    <row r="592" spans="2:17" x14ac:dyDescent="0.25">
      <c r="B592">
        <v>519</v>
      </c>
      <c r="C592">
        <v>18</v>
      </c>
      <c r="D592">
        <v>64</v>
      </c>
      <c r="E592">
        <v>16.338705333333301</v>
      </c>
      <c r="F592">
        <v>16.338705333333301</v>
      </c>
      <c r="G592">
        <v>16.338705333333301</v>
      </c>
      <c r="H592">
        <v>44</v>
      </c>
      <c r="I592">
        <v>11.75826</v>
      </c>
      <c r="J592">
        <v>64</v>
      </c>
      <c r="K592" s="89">
        <v>0</v>
      </c>
      <c r="L592" s="89">
        <v>0</v>
      </c>
      <c r="M592">
        <v>5.20739555358887E-2</v>
      </c>
      <c r="N592">
        <v>0</v>
      </c>
      <c r="O592">
        <v>19.662000000003001</v>
      </c>
      <c r="P592">
        <v>16.2239999999974</v>
      </c>
      <c r="Q592">
        <f t="shared" si="12"/>
        <v>35.886000000000401</v>
      </c>
    </row>
    <row r="593" spans="2:17" x14ac:dyDescent="0.25">
      <c r="B593">
        <v>520</v>
      </c>
      <c r="C593">
        <v>18</v>
      </c>
      <c r="D593">
        <v>63</v>
      </c>
      <c r="E593">
        <v>16.3288212063492</v>
      </c>
      <c r="F593">
        <v>16.3288212063492</v>
      </c>
      <c r="G593">
        <v>16.328821956349199</v>
      </c>
      <c r="H593">
        <v>44</v>
      </c>
      <c r="I593">
        <v>12.488759999999999</v>
      </c>
      <c r="J593">
        <v>62</v>
      </c>
      <c r="K593" s="89">
        <v>4.5931056025496798E-8</v>
      </c>
      <c r="L593" s="89">
        <v>4.5931056243070002E-8</v>
      </c>
      <c r="M593">
        <v>5.2340984344482401E-2</v>
      </c>
      <c r="N593">
        <v>0</v>
      </c>
      <c r="O593">
        <v>19.236000000000299</v>
      </c>
      <c r="P593">
        <v>15.651999999999999</v>
      </c>
      <c r="Q593">
        <f t="shared" si="12"/>
        <v>34.888000000000297</v>
      </c>
    </row>
    <row r="594" spans="2:17" x14ac:dyDescent="0.25">
      <c r="B594">
        <v>521</v>
      </c>
      <c r="C594">
        <v>18</v>
      </c>
      <c r="D594">
        <v>61</v>
      </c>
      <c r="E594">
        <v>16.297804932604699</v>
      </c>
      <c r="F594">
        <v>16.297804932604699</v>
      </c>
      <c r="G594">
        <v>16.297804932604699</v>
      </c>
      <c r="H594">
        <v>44</v>
      </c>
      <c r="I594">
        <v>13.89386</v>
      </c>
      <c r="J594">
        <v>60</v>
      </c>
      <c r="K594" s="89">
        <v>0</v>
      </c>
      <c r="L594" s="89">
        <v>0</v>
      </c>
      <c r="M594">
        <v>5.3746938705444301E-2</v>
      </c>
      <c r="N594">
        <v>0</v>
      </c>
      <c r="O594">
        <v>21.2420000000016</v>
      </c>
      <c r="P594">
        <v>16.462000000004998</v>
      </c>
      <c r="Q594">
        <f t="shared" si="12"/>
        <v>37.704000000006602</v>
      </c>
    </row>
    <row r="595" spans="2:17" x14ac:dyDescent="0.25">
      <c r="B595">
        <v>522</v>
      </c>
      <c r="C595">
        <v>18</v>
      </c>
      <c r="D595">
        <v>59</v>
      </c>
      <c r="E595">
        <v>15.350681532956701</v>
      </c>
      <c r="F595">
        <v>15.350681532956701</v>
      </c>
      <c r="G595">
        <v>15.350681532956701</v>
      </c>
      <c r="H595">
        <v>44</v>
      </c>
      <c r="I595">
        <v>12.43967</v>
      </c>
      <c r="J595">
        <v>55</v>
      </c>
      <c r="K595" s="89">
        <v>0</v>
      </c>
      <c r="L595" s="89">
        <v>0</v>
      </c>
      <c r="M595">
        <v>5.2975893020629897E-2</v>
      </c>
      <c r="N595">
        <v>0</v>
      </c>
      <c r="O595">
        <v>18.343999999997301</v>
      </c>
      <c r="P595">
        <v>11.4979999999991</v>
      </c>
      <c r="Q595">
        <f t="shared" si="12"/>
        <v>29.841999999996403</v>
      </c>
    </row>
    <row r="596" spans="2:17" x14ac:dyDescent="0.25">
      <c r="B596">
        <v>523</v>
      </c>
      <c r="C596">
        <v>18</v>
      </c>
      <c r="D596">
        <v>54</v>
      </c>
      <c r="E596">
        <v>15.299745851851901</v>
      </c>
      <c r="F596">
        <v>15.299745851851901</v>
      </c>
      <c r="G596">
        <v>15.299745851851901</v>
      </c>
      <c r="H596">
        <v>44</v>
      </c>
      <c r="I596">
        <v>13.84477</v>
      </c>
      <c r="J596">
        <v>53</v>
      </c>
      <c r="K596" s="89">
        <v>0</v>
      </c>
      <c r="L596" s="89">
        <v>0</v>
      </c>
      <c r="M596">
        <v>6.0698986053466797E-2</v>
      </c>
      <c r="N596">
        <v>0</v>
      </c>
      <c r="O596">
        <v>17.411000000000101</v>
      </c>
      <c r="P596">
        <v>9.5170000000020991</v>
      </c>
      <c r="Q596">
        <f t="shared" si="12"/>
        <v>26.9280000000022</v>
      </c>
    </row>
    <row r="597" spans="2:17" x14ac:dyDescent="0.25">
      <c r="B597">
        <v>524</v>
      </c>
      <c r="C597">
        <v>18</v>
      </c>
      <c r="D597">
        <v>52</v>
      </c>
      <c r="E597">
        <v>14.263448034188</v>
      </c>
      <c r="F597">
        <v>14.263448034188</v>
      </c>
      <c r="G597">
        <v>14.263448034188</v>
      </c>
      <c r="H597">
        <v>44</v>
      </c>
      <c r="I597">
        <v>16.183299999999999</v>
      </c>
      <c r="J597">
        <v>49</v>
      </c>
      <c r="K597" s="89">
        <v>0</v>
      </c>
      <c r="L597" s="89">
        <v>0</v>
      </c>
      <c r="M597">
        <v>5.7878017425537102E-2</v>
      </c>
      <c r="N597">
        <v>0</v>
      </c>
      <c r="O597">
        <v>17.049000000001801</v>
      </c>
      <c r="P597">
        <v>7.7020000000052304</v>
      </c>
      <c r="Q597">
        <f t="shared" si="12"/>
        <v>24.751000000007032</v>
      </c>
    </row>
    <row r="598" spans="2:17" x14ac:dyDescent="0.25">
      <c r="B598">
        <v>525</v>
      </c>
      <c r="C598">
        <v>17.5</v>
      </c>
      <c r="D598">
        <v>1000</v>
      </c>
      <c r="E598">
        <v>40.528925485714304</v>
      </c>
      <c r="F598">
        <v>40.528925485714304</v>
      </c>
      <c r="G598">
        <v>40.528925485714304</v>
      </c>
      <c r="H598">
        <v>44</v>
      </c>
      <c r="I598">
        <v>17.459510000000002</v>
      </c>
      <c r="J598">
        <v>180</v>
      </c>
      <c r="K598" s="89">
        <v>0</v>
      </c>
      <c r="L598" s="89">
        <v>0</v>
      </c>
      <c r="M598">
        <v>2.9817104339599599E-2</v>
      </c>
      <c r="N598">
        <v>0</v>
      </c>
      <c r="O598">
        <v>33.236000000007202</v>
      </c>
      <c r="P598">
        <v>8.1809999999991305</v>
      </c>
      <c r="Q598">
        <f t="shared" si="12"/>
        <v>41.417000000006333</v>
      </c>
    </row>
    <row r="599" spans="2:17" x14ac:dyDescent="0.25">
      <c r="B599">
        <v>526</v>
      </c>
      <c r="C599">
        <v>17.5</v>
      </c>
      <c r="D599">
        <v>179</v>
      </c>
      <c r="E599">
        <v>37.280726834158003</v>
      </c>
      <c r="F599">
        <v>37.280726834158003</v>
      </c>
      <c r="G599">
        <v>38.219006594490502</v>
      </c>
      <c r="H599">
        <v>44</v>
      </c>
      <c r="I599">
        <v>15.043620000000001</v>
      </c>
      <c r="J599">
        <v>168</v>
      </c>
      <c r="K599" s="89">
        <v>2.5167957816551199E-2</v>
      </c>
      <c r="L599" s="89">
        <v>2.5167957816551199E-2</v>
      </c>
      <c r="M599">
        <v>3.14099788665771E-2</v>
      </c>
      <c r="N599">
        <v>0</v>
      </c>
      <c r="O599">
        <v>30.596</v>
      </c>
      <c r="P599">
        <v>65.623999999998006</v>
      </c>
      <c r="Q599">
        <f t="shared" si="12"/>
        <v>96.219999999998009</v>
      </c>
    </row>
    <row r="600" spans="2:17" x14ac:dyDescent="0.25">
      <c r="B600">
        <v>527</v>
      </c>
      <c r="C600">
        <v>17.5</v>
      </c>
      <c r="D600">
        <v>167</v>
      </c>
      <c r="E600">
        <v>37.221737181180501</v>
      </c>
      <c r="F600">
        <v>37.221737181180501</v>
      </c>
      <c r="G600">
        <v>37.224627695466197</v>
      </c>
      <c r="H600">
        <v>44</v>
      </c>
      <c r="I600">
        <v>16.968160000000001</v>
      </c>
      <c r="J600">
        <v>163</v>
      </c>
      <c r="K600" s="89">
        <v>7.7656619615766305E-5</v>
      </c>
      <c r="L600" s="89">
        <v>7.7656619615766305E-5</v>
      </c>
      <c r="M600">
        <v>3.1183004379272499E-2</v>
      </c>
      <c r="N600">
        <v>0</v>
      </c>
      <c r="O600">
        <v>30.520999999996999</v>
      </c>
      <c r="P600">
        <v>70.143999999993895</v>
      </c>
      <c r="Q600">
        <f t="shared" si="12"/>
        <v>100.6649999999909</v>
      </c>
    </row>
    <row r="601" spans="2:17" x14ac:dyDescent="0.25">
      <c r="B601">
        <v>528</v>
      </c>
      <c r="C601">
        <v>17.5</v>
      </c>
      <c r="D601">
        <v>162</v>
      </c>
      <c r="E601">
        <v>36.213297464550301</v>
      </c>
      <c r="F601">
        <v>36.213297464550301</v>
      </c>
      <c r="G601">
        <v>36.213297464550301</v>
      </c>
      <c r="H601">
        <v>44</v>
      </c>
      <c r="I601">
        <v>17.24231</v>
      </c>
      <c r="J601">
        <v>159</v>
      </c>
      <c r="K601" s="89">
        <v>0</v>
      </c>
      <c r="L601" s="89">
        <v>0</v>
      </c>
      <c r="M601">
        <v>3.0956029891967801E-2</v>
      </c>
      <c r="N601">
        <v>0</v>
      </c>
      <c r="O601">
        <v>30.547000000005902</v>
      </c>
      <c r="P601">
        <v>65.582000000000306</v>
      </c>
      <c r="Q601">
        <f t="shared" si="12"/>
        <v>96.129000000006215</v>
      </c>
    </row>
    <row r="602" spans="2:17" x14ac:dyDescent="0.25">
      <c r="B602">
        <v>529</v>
      </c>
      <c r="C602">
        <v>17.5</v>
      </c>
      <c r="D602">
        <v>158</v>
      </c>
      <c r="E602">
        <v>35.228847907414099</v>
      </c>
      <c r="F602">
        <v>35.228847907414099</v>
      </c>
      <c r="G602">
        <v>35.228847907414099</v>
      </c>
      <c r="H602">
        <v>44</v>
      </c>
      <c r="I602">
        <v>17.12398</v>
      </c>
      <c r="J602">
        <v>150</v>
      </c>
      <c r="K602" s="89">
        <v>0</v>
      </c>
      <c r="L602" s="89">
        <v>0</v>
      </c>
      <c r="M602">
        <v>3.23638916015625E-2</v>
      </c>
      <c r="N602">
        <v>0</v>
      </c>
      <c r="O602">
        <v>30.591000000004001</v>
      </c>
      <c r="P602">
        <v>77.358000000000601</v>
      </c>
      <c r="Q602">
        <f t="shared" si="12"/>
        <v>107.9490000000046</v>
      </c>
    </row>
    <row r="603" spans="2:17" x14ac:dyDescent="0.25">
      <c r="B603">
        <v>530</v>
      </c>
      <c r="C603">
        <v>17.5</v>
      </c>
      <c r="D603">
        <v>149</v>
      </c>
      <c r="E603">
        <v>33.261529356088197</v>
      </c>
      <c r="F603">
        <v>33.261529356088197</v>
      </c>
      <c r="G603">
        <v>33.261909241802499</v>
      </c>
      <c r="H603">
        <v>44</v>
      </c>
      <c r="I603">
        <v>15.04299</v>
      </c>
      <c r="J603">
        <v>147</v>
      </c>
      <c r="K603" s="89">
        <v>1.1421174000188599E-5</v>
      </c>
      <c r="L603" s="89">
        <v>1.1421174000402201E-5</v>
      </c>
      <c r="M603">
        <v>3.0366897583007799E-2</v>
      </c>
      <c r="N603">
        <v>0</v>
      </c>
      <c r="O603">
        <v>29.469000000003199</v>
      </c>
      <c r="P603">
        <v>89.648999999994402</v>
      </c>
      <c r="Q603">
        <f t="shared" si="12"/>
        <v>119.11799999999761</v>
      </c>
    </row>
    <row r="604" spans="2:17" x14ac:dyDescent="0.25">
      <c r="B604">
        <v>531</v>
      </c>
      <c r="C604">
        <v>17.5</v>
      </c>
      <c r="D604">
        <v>146</v>
      </c>
      <c r="E604">
        <v>33.230970332680997</v>
      </c>
      <c r="F604">
        <v>33.230970332680997</v>
      </c>
      <c r="G604">
        <v>33.230970332680997</v>
      </c>
      <c r="H604">
        <v>44</v>
      </c>
      <c r="I604">
        <v>16.624500000000001</v>
      </c>
      <c r="J604">
        <v>142</v>
      </c>
      <c r="K604" s="89">
        <v>0</v>
      </c>
      <c r="L604" s="89">
        <v>0</v>
      </c>
      <c r="M604">
        <v>2.85038948059082E-2</v>
      </c>
      <c r="N604">
        <v>0</v>
      </c>
      <c r="O604">
        <v>29.851000000001498</v>
      </c>
      <c r="P604">
        <v>67.918000000004696</v>
      </c>
      <c r="Q604">
        <f t="shared" si="12"/>
        <v>97.769000000006201</v>
      </c>
    </row>
    <row r="605" spans="2:17" x14ac:dyDescent="0.25">
      <c r="B605">
        <v>532</v>
      </c>
      <c r="C605">
        <v>17.5</v>
      </c>
      <c r="D605">
        <v>141</v>
      </c>
      <c r="E605">
        <v>32.265472924012201</v>
      </c>
      <c r="F605">
        <v>32.265472924012201</v>
      </c>
      <c r="G605">
        <v>32.265472924012201</v>
      </c>
      <c r="H605">
        <v>44</v>
      </c>
      <c r="I605">
        <v>15.007899999999999</v>
      </c>
      <c r="J605">
        <v>138</v>
      </c>
      <c r="K605" s="89">
        <v>0</v>
      </c>
      <c r="L605" s="89">
        <v>0</v>
      </c>
      <c r="M605">
        <v>3.1489133834838902E-2</v>
      </c>
      <c r="N605">
        <v>0</v>
      </c>
      <c r="O605">
        <v>29.4289999999964</v>
      </c>
      <c r="P605">
        <v>76.784000000000106</v>
      </c>
      <c r="Q605">
        <f t="shared" si="12"/>
        <v>106.2129999999965</v>
      </c>
    </row>
    <row r="606" spans="2:17" x14ac:dyDescent="0.25">
      <c r="B606">
        <v>533</v>
      </c>
      <c r="C606">
        <v>17.5</v>
      </c>
      <c r="D606">
        <v>137</v>
      </c>
      <c r="E606">
        <v>32.234394946402503</v>
      </c>
      <c r="F606">
        <v>32.234394946402503</v>
      </c>
      <c r="G606">
        <v>32.234394946402503</v>
      </c>
      <c r="H606">
        <v>44</v>
      </c>
      <c r="I606">
        <v>16.506170000000001</v>
      </c>
      <c r="J606">
        <v>133</v>
      </c>
      <c r="K606" s="89">
        <v>-2.20429990059236E-16</v>
      </c>
      <c r="L606" s="89">
        <v>0</v>
      </c>
      <c r="M606">
        <v>3.1040906906127898E-2</v>
      </c>
      <c r="N606">
        <v>0</v>
      </c>
      <c r="O606">
        <v>29.555000000002099</v>
      </c>
      <c r="P606">
        <v>58.838999999996801</v>
      </c>
      <c r="Q606">
        <f t="shared" si="12"/>
        <v>88.393999999998897</v>
      </c>
    </row>
    <row r="607" spans="2:17" x14ac:dyDescent="0.25">
      <c r="B607">
        <v>534</v>
      </c>
      <c r="C607">
        <v>17.5</v>
      </c>
      <c r="D607">
        <v>132</v>
      </c>
      <c r="E607">
        <v>31.220977115151499</v>
      </c>
      <c r="F607">
        <v>31.220977115151499</v>
      </c>
      <c r="G607">
        <v>31.222650223376601</v>
      </c>
      <c r="H607">
        <v>44</v>
      </c>
      <c r="I607">
        <v>16.903880000000001</v>
      </c>
      <c r="J607">
        <v>129.57400000000001</v>
      </c>
      <c r="K607" s="89">
        <v>5.3589233256275201E-5</v>
      </c>
      <c r="L607" s="89">
        <v>5.3589233256275201E-5</v>
      </c>
      <c r="M607">
        <v>3.2004833221435498E-2</v>
      </c>
      <c r="N607">
        <v>0</v>
      </c>
      <c r="O607">
        <v>28.785999999999099</v>
      </c>
      <c r="P607">
        <v>63.582999999997398</v>
      </c>
      <c r="Q607">
        <f t="shared" si="12"/>
        <v>92.368999999996504</v>
      </c>
    </row>
    <row r="608" spans="2:17" x14ac:dyDescent="0.25">
      <c r="B608">
        <v>535</v>
      </c>
      <c r="C608">
        <v>17.5</v>
      </c>
      <c r="D608">
        <v>128.57400000000001</v>
      </c>
      <c r="E608">
        <v>30.2136500497759</v>
      </c>
      <c r="F608">
        <v>30.2136500497759</v>
      </c>
      <c r="G608">
        <v>30.217718925557499</v>
      </c>
      <c r="H608">
        <v>44</v>
      </c>
      <c r="I608">
        <v>17.11337</v>
      </c>
      <c r="J608">
        <v>127.027</v>
      </c>
      <c r="K608" s="89">
        <v>1.3467011681447499E-4</v>
      </c>
      <c r="L608" s="89">
        <v>1.34670116814357E-4</v>
      </c>
      <c r="M608">
        <v>3.2205104827880901E-2</v>
      </c>
      <c r="N608">
        <v>0</v>
      </c>
      <c r="O608">
        <v>28.1020000000021</v>
      </c>
      <c r="P608">
        <v>61.992000000000601</v>
      </c>
      <c r="Q608">
        <f t="shared" si="12"/>
        <v>90.094000000002694</v>
      </c>
    </row>
    <row r="609" spans="2:17" x14ac:dyDescent="0.25">
      <c r="B609">
        <v>536</v>
      </c>
      <c r="C609">
        <v>17.5</v>
      </c>
      <c r="D609">
        <v>126.027</v>
      </c>
      <c r="E609">
        <v>29.286112339734899</v>
      </c>
      <c r="F609">
        <v>29.286112339734899</v>
      </c>
      <c r="G609">
        <v>30.209796781636602</v>
      </c>
      <c r="H609">
        <v>44</v>
      </c>
      <c r="I609">
        <v>14.430630000000001</v>
      </c>
      <c r="J609">
        <v>121</v>
      </c>
      <c r="K609" s="89">
        <v>3.15400156629339E-2</v>
      </c>
      <c r="L609" s="89">
        <v>3.15400156629339E-2</v>
      </c>
      <c r="M609">
        <v>3.1087875366210899E-2</v>
      </c>
      <c r="N609">
        <v>0</v>
      </c>
      <c r="O609">
        <v>28.2120000000027</v>
      </c>
      <c r="P609">
        <v>49.295999999996198</v>
      </c>
      <c r="Q609">
        <f t="shared" si="12"/>
        <v>77.507999999998901</v>
      </c>
    </row>
    <row r="610" spans="2:17" x14ac:dyDescent="0.25">
      <c r="B610">
        <v>537</v>
      </c>
      <c r="C610">
        <v>17.5</v>
      </c>
      <c r="D610">
        <v>120</v>
      </c>
      <c r="E610">
        <v>28.2770998857143</v>
      </c>
      <c r="F610">
        <v>28.2770998857143</v>
      </c>
      <c r="G610">
        <v>28.2770999318519</v>
      </c>
      <c r="H610">
        <v>44</v>
      </c>
      <c r="I610">
        <v>14.56438</v>
      </c>
      <c r="J610">
        <v>117</v>
      </c>
      <c r="K610" s="89">
        <v>1.63162507691044E-9</v>
      </c>
      <c r="L610" s="89">
        <v>1.63162507691044E-9</v>
      </c>
      <c r="M610">
        <v>3.7791967391967801E-2</v>
      </c>
      <c r="N610">
        <v>0</v>
      </c>
      <c r="O610">
        <v>27.708999999994798</v>
      </c>
      <c r="P610">
        <v>60.297999999999298</v>
      </c>
      <c r="Q610">
        <f t="shared" si="12"/>
        <v>88.006999999994093</v>
      </c>
    </row>
    <row r="611" spans="2:17" x14ac:dyDescent="0.25">
      <c r="B611">
        <v>538</v>
      </c>
      <c r="C611">
        <v>17.5</v>
      </c>
      <c r="D611">
        <v>116</v>
      </c>
      <c r="E611">
        <v>28.241473789162601</v>
      </c>
      <c r="F611">
        <v>28.241473789162601</v>
      </c>
      <c r="G611">
        <v>28.241473789162601</v>
      </c>
      <c r="H611">
        <v>44</v>
      </c>
      <c r="I611">
        <v>16.288969999999999</v>
      </c>
      <c r="J611">
        <v>112</v>
      </c>
      <c r="K611" s="89">
        <v>-1.2579774360656199E-16</v>
      </c>
      <c r="L611" s="89">
        <v>0</v>
      </c>
      <c r="M611">
        <v>4.2284965515136698E-2</v>
      </c>
      <c r="N611">
        <v>0</v>
      </c>
      <c r="O611">
        <v>27.1220000000026</v>
      </c>
      <c r="P611">
        <v>29.700000000000699</v>
      </c>
      <c r="Q611">
        <f t="shared" si="12"/>
        <v>56.8220000000033</v>
      </c>
    </row>
    <row r="612" spans="2:17" x14ac:dyDescent="0.25">
      <c r="B612">
        <v>539</v>
      </c>
      <c r="C612">
        <v>17.5</v>
      </c>
      <c r="D612">
        <v>111</v>
      </c>
      <c r="E612">
        <v>27.231039664350099</v>
      </c>
      <c r="F612">
        <v>27.231039664350099</v>
      </c>
      <c r="G612">
        <v>27.231040303203599</v>
      </c>
      <c r="H612">
        <v>44</v>
      </c>
      <c r="I612">
        <v>16.457329999999999</v>
      </c>
      <c r="J612">
        <v>109</v>
      </c>
      <c r="K612" s="89">
        <v>2.3460490191836102E-8</v>
      </c>
      <c r="L612" s="89">
        <v>2.3460490322301701E-8</v>
      </c>
      <c r="M612">
        <v>3.8342952728271498E-2</v>
      </c>
      <c r="N612">
        <v>0</v>
      </c>
      <c r="O612">
        <v>26.517999999999599</v>
      </c>
      <c r="P612">
        <v>34.253000000005599</v>
      </c>
      <c r="Q612">
        <f t="shared" si="12"/>
        <v>60.771000000005202</v>
      </c>
    </row>
    <row r="613" spans="2:17" x14ac:dyDescent="0.25">
      <c r="B613">
        <v>540</v>
      </c>
      <c r="C613">
        <v>17.5</v>
      </c>
      <c r="D613">
        <v>108</v>
      </c>
      <c r="E613">
        <v>26.225786768254</v>
      </c>
      <c r="F613">
        <v>26.225786768254</v>
      </c>
      <c r="G613">
        <v>26.225786768254</v>
      </c>
      <c r="H613">
        <v>44</v>
      </c>
      <c r="I613">
        <v>16.857939999999999</v>
      </c>
      <c r="J613">
        <v>105</v>
      </c>
      <c r="K613" s="89">
        <v>0</v>
      </c>
      <c r="L613" s="89">
        <v>0</v>
      </c>
      <c r="M613">
        <v>4.00521755218506E-2</v>
      </c>
      <c r="N613">
        <v>0</v>
      </c>
      <c r="O613">
        <v>26.224999999998499</v>
      </c>
      <c r="P613">
        <v>61.053000000003998</v>
      </c>
      <c r="Q613">
        <f t="shared" si="12"/>
        <v>87.278000000002493</v>
      </c>
    </row>
    <row r="614" spans="2:17" x14ac:dyDescent="0.25">
      <c r="B614">
        <v>541</v>
      </c>
      <c r="C614">
        <v>17.5</v>
      </c>
      <c r="D614">
        <v>104</v>
      </c>
      <c r="E614">
        <v>25.321030136263701</v>
      </c>
      <c r="F614">
        <v>25.321030136263701</v>
      </c>
      <c r="G614">
        <v>25.321030136263701</v>
      </c>
      <c r="H614">
        <v>44</v>
      </c>
      <c r="I614">
        <v>12.54147</v>
      </c>
      <c r="J614">
        <v>102</v>
      </c>
      <c r="K614" s="89">
        <v>-1.4030683821636699E-16</v>
      </c>
      <c r="L614" s="89">
        <v>0</v>
      </c>
      <c r="M614">
        <v>4.0514945983886698E-2</v>
      </c>
      <c r="N614">
        <v>0</v>
      </c>
      <c r="O614">
        <v>26.434000000000701</v>
      </c>
      <c r="P614">
        <v>28.234999999996901</v>
      </c>
      <c r="Q614">
        <f t="shared" si="12"/>
        <v>54.668999999997602</v>
      </c>
    </row>
    <row r="615" spans="2:17" x14ac:dyDescent="0.25">
      <c r="B615">
        <v>542</v>
      </c>
      <c r="C615">
        <v>17.5</v>
      </c>
      <c r="D615">
        <v>101</v>
      </c>
      <c r="E615">
        <v>25.285181653182502</v>
      </c>
      <c r="F615">
        <v>25.285181653182502</v>
      </c>
      <c r="G615">
        <v>25.285181653182502</v>
      </c>
      <c r="H615">
        <v>44</v>
      </c>
      <c r="I615">
        <v>13.946569999999999</v>
      </c>
      <c r="J615">
        <v>100</v>
      </c>
      <c r="K615" s="89">
        <v>-1.40505760549019E-16</v>
      </c>
      <c r="L615" s="89">
        <v>0</v>
      </c>
      <c r="M615">
        <v>5.1293849945068401E-2</v>
      </c>
      <c r="N615">
        <v>0</v>
      </c>
      <c r="O615">
        <v>26.297000000002299</v>
      </c>
      <c r="P615">
        <v>17.202000000000201</v>
      </c>
      <c r="Q615">
        <f t="shared" si="12"/>
        <v>43.499000000002496</v>
      </c>
    </row>
    <row r="616" spans="2:17" x14ac:dyDescent="0.25">
      <c r="B616">
        <v>543</v>
      </c>
      <c r="C616">
        <v>17.5</v>
      </c>
      <c r="D616">
        <v>99</v>
      </c>
      <c r="E616">
        <v>24.281478171428599</v>
      </c>
      <c r="F616">
        <v>24.281478171428599</v>
      </c>
      <c r="G616">
        <v>24.281478171428599</v>
      </c>
      <c r="H616">
        <v>44</v>
      </c>
      <c r="I616">
        <v>13.93533</v>
      </c>
      <c r="J616">
        <v>99</v>
      </c>
      <c r="K616" s="89">
        <v>-1.4631373154954399E-16</v>
      </c>
      <c r="L616" s="89">
        <v>0</v>
      </c>
      <c r="M616">
        <v>5.1822900772094699E-2</v>
      </c>
      <c r="N616">
        <v>0</v>
      </c>
      <c r="O616">
        <v>25.991000000003201</v>
      </c>
      <c r="P616">
        <v>27.240000000004301</v>
      </c>
      <c r="Q616">
        <f t="shared" si="12"/>
        <v>53.231000000007498</v>
      </c>
    </row>
    <row r="617" spans="2:17" x14ac:dyDescent="0.25">
      <c r="B617">
        <v>544</v>
      </c>
      <c r="C617">
        <v>17.5</v>
      </c>
      <c r="D617">
        <v>98</v>
      </c>
      <c r="E617">
        <v>24.276358628571401</v>
      </c>
      <c r="F617">
        <v>24.276358628571401</v>
      </c>
      <c r="G617">
        <v>24.276467674501198</v>
      </c>
      <c r="H617">
        <v>44</v>
      </c>
      <c r="I617">
        <v>14.33306</v>
      </c>
      <c r="J617">
        <v>97.027000000000001</v>
      </c>
      <c r="K617" s="89">
        <v>4.4918569330416898E-6</v>
      </c>
      <c r="L617" s="89">
        <v>4.4918569328953496E-6</v>
      </c>
      <c r="M617">
        <v>4.5835971832275398E-2</v>
      </c>
      <c r="N617">
        <v>0</v>
      </c>
      <c r="O617">
        <v>26</v>
      </c>
      <c r="P617">
        <v>27.773000000002</v>
      </c>
      <c r="Q617">
        <f t="shared" si="12"/>
        <v>53.773000000002</v>
      </c>
    </row>
    <row r="618" spans="2:17" x14ac:dyDescent="0.25">
      <c r="B618">
        <v>545</v>
      </c>
      <c r="C618">
        <v>17.5</v>
      </c>
      <c r="D618">
        <v>96.027000000000001</v>
      </c>
      <c r="E618">
        <v>24.227881611225399</v>
      </c>
      <c r="F618">
        <v>24.227881611225399</v>
      </c>
      <c r="G618">
        <v>24.227881940437999</v>
      </c>
      <c r="H618">
        <v>44</v>
      </c>
      <c r="I618">
        <v>16.2851</v>
      </c>
      <c r="J618">
        <v>96</v>
      </c>
      <c r="K618" s="89">
        <v>1.35881718153549E-8</v>
      </c>
      <c r="L618" s="89">
        <v>1.35881718153549E-8</v>
      </c>
      <c r="M618">
        <v>5.2680015563964802E-2</v>
      </c>
      <c r="N618">
        <v>0</v>
      </c>
      <c r="O618">
        <v>24.716999999996901</v>
      </c>
      <c r="P618">
        <v>15.2999999999975</v>
      </c>
      <c r="Q618">
        <f t="shared" si="12"/>
        <v>40.016999999994397</v>
      </c>
    </row>
    <row r="619" spans="2:17" x14ac:dyDescent="0.25">
      <c r="B619">
        <v>546</v>
      </c>
      <c r="C619">
        <v>17.5</v>
      </c>
      <c r="D619">
        <v>95</v>
      </c>
      <c r="E619">
        <v>23.276637281203001</v>
      </c>
      <c r="F619">
        <v>23.276637281203001</v>
      </c>
      <c r="G619">
        <v>23.276637281203001</v>
      </c>
      <c r="H619">
        <v>44</v>
      </c>
      <c r="I619">
        <v>14.51554</v>
      </c>
      <c r="J619">
        <v>93</v>
      </c>
      <c r="K619" s="89">
        <v>-1.5263002279412099E-16</v>
      </c>
      <c r="L619" s="89">
        <v>0</v>
      </c>
      <c r="M619">
        <v>5.4344892501831103E-2</v>
      </c>
      <c r="N619">
        <v>0</v>
      </c>
      <c r="O619">
        <v>24.417000000001298</v>
      </c>
      <c r="P619">
        <v>29.661999999999399</v>
      </c>
      <c r="Q619">
        <f t="shared" si="12"/>
        <v>54.079000000000697</v>
      </c>
    </row>
    <row r="620" spans="2:17" x14ac:dyDescent="0.25">
      <c r="B620">
        <v>547</v>
      </c>
      <c r="C620">
        <v>17.5</v>
      </c>
      <c r="D620">
        <v>92</v>
      </c>
      <c r="E620">
        <v>23.246179637267101</v>
      </c>
      <c r="F620">
        <v>23.246179637267101</v>
      </c>
      <c r="G620">
        <v>23.246188332919299</v>
      </c>
      <c r="H620">
        <v>44</v>
      </c>
      <c r="I620">
        <v>16.240130000000001</v>
      </c>
      <c r="J620">
        <v>88.001999999999995</v>
      </c>
      <c r="K620" s="89">
        <v>3.7406801055328001E-7</v>
      </c>
      <c r="L620" s="89">
        <v>3.7406801070611001E-7</v>
      </c>
      <c r="M620">
        <v>5.3212165832519497E-2</v>
      </c>
      <c r="N620">
        <v>0</v>
      </c>
      <c r="O620">
        <v>25.431999999996599</v>
      </c>
      <c r="P620">
        <v>17.548999999996798</v>
      </c>
      <c r="Q620">
        <f t="shared" si="12"/>
        <v>42.980999999993401</v>
      </c>
    </row>
    <row r="621" spans="2:17" x14ac:dyDescent="0.25">
      <c r="B621">
        <v>548</v>
      </c>
      <c r="C621">
        <v>17.5</v>
      </c>
      <c r="D621">
        <v>87.001999999999995</v>
      </c>
      <c r="E621">
        <v>22.229649762077099</v>
      </c>
      <c r="F621">
        <v>22.229649762077099</v>
      </c>
      <c r="G621">
        <v>22.229649762077099</v>
      </c>
      <c r="H621">
        <v>44</v>
      </c>
      <c r="I621">
        <v>16.40437</v>
      </c>
      <c r="J621">
        <v>86</v>
      </c>
      <c r="K621" s="89">
        <v>0</v>
      </c>
      <c r="L621" s="89">
        <v>0</v>
      </c>
      <c r="M621">
        <v>4.8261880874633803E-2</v>
      </c>
      <c r="N621">
        <v>0</v>
      </c>
      <c r="O621">
        <v>23.270999999996999</v>
      </c>
      <c r="P621">
        <v>15.058999999999299</v>
      </c>
      <c r="Q621">
        <f t="shared" si="12"/>
        <v>38.329999999996296</v>
      </c>
    </row>
    <row r="622" spans="2:17" x14ac:dyDescent="0.25">
      <c r="B622">
        <v>549</v>
      </c>
      <c r="C622">
        <v>17.5</v>
      </c>
      <c r="D622">
        <v>85</v>
      </c>
      <c r="E622">
        <v>21.286015596638698</v>
      </c>
      <c r="F622">
        <v>21.286015596638698</v>
      </c>
      <c r="G622">
        <v>21.286020257552</v>
      </c>
      <c r="H622">
        <v>44</v>
      </c>
      <c r="I622">
        <v>13.9427</v>
      </c>
      <c r="J622">
        <v>84</v>
      </c>
      <c r="K622" s="89">
        <v>2.18965985201955E-7</v>
      </c>
      <c r="L622" s="89">
        <v>2.1896598503505099E-7</v>
      </c>
      <c r="M622">
        <v>4.8428058624267599E-2</v>
      </c>
      <c r="N622">
        <v>0</v>
      </c>
      <c r="O622">
        <v>22.9760000000019</v>
      </c>
      <c r="P622">
        <v>14.470999999998201</v>
      </c>
      <c r="Q622">
        <f t="shared" si="12"/>
        <v>37.447000000000102</v>
      </c>
    </row>
    <row r="623" spans="2:17" x14ac:dyDescent="0.25">
      <c r="B623">
        <v>550</v>
      </c>
      <c r="C623">
        <v>17.5</v>
      </c>
      <c r="D623">
        <v>83</v>
      </c>
      <c r="E623">
        <v>21.220705448537</v>
      </c>
      <c r="F623">
        <v>21.220705448537</v>
      </c>
      <c r="G623">
        <v>21.220705448537</v>
      </c>
      <c r="H623">
        <v>44</v>
      </c>
      <c r="I623">
        <v>16.80498</v>
      </c>
      <c r="J623">
        <v>82</v>
      </c>
      <c r="K623" s="89">
        <v>0</v>
      </c>
      <c r="L623" s="89">
        <v>0</v>
      </c>
      <c r="M623">
        <v>4.8289060592651402E-2</v>
      </c>
      <c r="N623">
        <v>0</v>
      </c>
      <c r="O623">
        <v>22.913000000000501</v>
      </c>
      <c r="P623">
        <v>13.3319999999994</v>
      </c>
      <c r="Q623">
        <f t="shared" si="12"/>
        <v>36.244999999999905</v>
      </c>
    </row>
    <row r="624" spans="2:17" x14ac:dyDescent="0.25">
      <c r="B624">
        <v>551</v>
      </c>
      <c r="C624">
        <v>17.5</v>
      </c>
      <c r="D624">
        <v>81</v>
      </c>
      <c r="E624">
        <v>20.329268986243399</v>
      </c>
      <c r="F624">
        <v>20.329268986243399</v>
      </c>
      <c r="G624">
        <v>20.329268986243399</v>
      </c>
      <c r="H624">
        <v>44</v>
      </c>
      <c r="I624">
        <v>12.49263</v>
      </c>
      <c r="J624">
        <v>78</v>
      </c>
      <c r="K624" s="89">
        <v>0</v>
      </c>
      <c r="L624" s="89">
        <v>0</v>
      </c>
      <c r="M624">
        <v>5.0682067871093799E-2</v>
      </c>
      <c r="N624">
        <v>0</v>
      </c>
      <c r="O624">
        <v>22.3510000000019</v>
      </c>
      <c r="P624">
        <v>14.438999999999901</v>
      </c>
      <c r="Q624">
        <f t="shared" si="12"/>
        <v>36.790000000001797</v>
      </c>
    </row>
    <row r="625" spans="2:17" x14ac:dyDescent="0.25">
      <c r="B625">
        <v>552</v>
      </c>
      <c r="C625">
        <v>17.5</v>
      </c>
      <c r="D625">
        <v>77</v>
      </c>
      <c r="E625">
        <v>20.287532405194799</v>
      </c>
      <c r="F625">
        <v>20.287532405194799</v>
      </c>
      <c r="G625">
        <v>20.287532405194799</v>
      </c>
      <c r="H625">
        <v>44</v>
      </c>
      <c r="I625">
        <v>13.897729999999999</v>
      </c>
      <c r="J625">
        <v>76</v>
      </c>
      <c r="K625" s="89">
        <v>-1.7511807783438401E-16</v>
      </c>
      <c r="L625" s="89">
        <v>0</v>
      </c>
      <c r="M625">
        <v>4.5263051986694301E-2</v>
      </c>
      <c r="N625">
        <v>0</v>
      </c>
      <c r="O625">
        <v>21.9830000000034</v>
      </c>
      <c r="P625">
        <v>10.886000000000401</v>
      </c>
      <c r="Q625">
        <f t="shared" si="12"/>
        <v>32.869000000003801</v>
      </c>
    </row>
    <row r="626" spans="2:17" x14ac:dyDescent="0.25">
      <c r="B626">
        <v>553</v>
      </c>
      <c r="C626">
        <v>17.5</v>
      </c>
      <c r="D626">
        <v>75</v>
      </c>
      <c r="E626">
        <v>19.278927390476198</v>
      </c>
      <c r="F626">
        <v>19.278927390476198</v>
      </c>
      <c r="G626">
        <v>19.278927390476198</v>
      </c>
      <c r="H626">
        <v>44</v>
      </c>
      <c r="I626">
        <v>14.28026</v>
      </c>
      <c r="J626">
        <v>74</v>
      </c>
      <c r="K626" s="89">
        <v>0</v>
      </c>
      <c r="L626" s="89">
        <v>0</v>
      </c>
      <c r="M626">
        <v>4.5077085494995103E-2</v>
      </c>
      <c r="N626">
        <v>0</v>
      </c>
      <c r="O626">
        <v>21.579999999998101</v>
      </c>
      <c r="P626">
        <v>12.6039999999975</v>
      </c>
      <c r="Q626">
        <f t="shared" si="12"/>
        <v>34.183999999995599</v>
      </c>
    </row>
    <row r="627" spans="2:17" x14ac:dyDescent="0.25">
      <c r="B627">
        <v>554</v>
      </c>
      <c r="C627">
        <v>17.5</v>
      </c>
      <c r="D627">
        <v>73</v>
      </c>
      <c r="E627">
        <v>19.234364937769101</v>
      </c>
      <c r="F627">
        <v>19.234364937769101</v>
      </c>
      <c r="G627">
        <v>19.234364937769101</v>
      </c>
      <c r="H627">
        <v>44</v>
      </c>
      <c r="I627">
        <v>16.236260000000001</v>
      </c>
      <c r="J627">
        <v>72</v>
      </c>
      <c r="K627" s="89">
        <v>0</v>
      </c>
      <c r="L627" s="89">
        <v>0</v>
      </c>
      <c r="M627">
        <v>4.4420957565307603E-2</v>
      </c>
      <c r="N627">
        <v>0</v>
      </c>
      <c r="O627">
        <v>21.100999999998699</v>
      </c>
      <c r="P627">
        <v>11.000000000000901</v>
      </c>
      <c r="Q627">
        <f t="shared" si="12"/>
        <v>32.100999999999601</v>
      </c>
    </row>
    <row r="628" spans="2:17" x14ac:dyDescent="0.25">
      <c r="B628">
        <v>555</v>
      </c>
      <c r="C628">
        <v>17.5</v>
      </c>
      <c r="D628">
        <v>71</v>
      </c>
      <c r="E628">
        <v>18.275060545673998</v>
      </c>
      <c r="F628">
        <v>18.275060545673998</v>
      </c>
      <c r="G628">
        <v>18.275060545673998</v>
      </c>
      <c r="H628">
        <v>44</v>
      </c>
      <c r="I628">
        <v>14.462580000000001</v>
      </c>
      <c r="J628">
        <v>70</v>
      </c>
      <c r="K628" s="89">
        <v>-1.94402293219295E-16</v>
      </c>
      <c r="L628" s="89">
        <v>0</v>
      </c>
      <c r="M628">
        <v>3.9247035980224602E-2</v>
      </c>
      <c r="N628">
        <v>0</v>
      </c>
      <c r="O628">
        <v>21.100999999998699</v>
      </c>
      <c r="P628">
        <v>11.710999999998901</v>
      </c>
      <c r="Q628">
        <f t="shared" si="12"/>
        <v>32.811999999997596</v>
      </c>
    </row>
    <row r="629" spans="2:17" x14ac:dyDescent="0.25">
      <c r="B629">
        <v>556</v>
      </c>
      <c r="C629">
        <v>17.5</v>
      </c>
      <c r="D629">
        <v>69</v>
      </c>
      <c r="E629">
        <v>18.253195948654199</v>
      </c>
      <c r="F629">
        <v>18.253195948654199</v>
      </c>
      <c r="G629">
        <v>18.253195948654199</v>
      </c>
      <c r="H629">
        <v>44</v>
      </c>
      <c r="I629">
        <v>16.187169999999998</v>
      </c>
      <c r="J629">
        <v>65</v>
      </c>
      <c r="K629" s="89">
        <v>0</v>
      </c>
      <c r="L629" s="89">
        <v>0</v>
      </c>
      <c r="M629">
        <v>3.9443016052246101E-2</v>
      </c>
      <c r="N629">
        <v>0</v>
      </c>
      <c r="O629">
        <v>20.5299999999988</v>
      </c>
      <c r="P629">
        <v>10.3459999999986</v>
      </c>
      <c r="Q629">
        <f t="shared" si="12"/>
        <v>30.875999999997401</v>
      </c>
    </row>
    <row r="630" spans="2:17" x14ac:dyDescent="0.25">
      <c r="B630">
        <v>557</v>
      </c>
      <c r="C630">
        <v>17.5</v>
      </c>
      <c r="D630">
        <v>64</v>
      </c>
      <c r="E630">
        <v>16.331239771428599</v>
      </c>
      <c r="F630">
        <v>16.331239771428599</v>
      </c>
      <c r="G630">
        <v>16.331239771428599</v>
      </c>
      <c r="H630">
        <v>44</v>
      </c>
      <c r="I630">
        <v>11.75826</v>
      </c>
      <c r="J630">
        <v>64</v>
      </c>
      <c r="K630" s="89">
        <v>-2.1754096618040899E-16</v>
      </c>
      <c r="L630" s="89">
        <v>0</v>
      </c>
      <c r="M630">
        <v>4.3366193771362298E-2</v>
      </c>
      <c r="N630">
        <v>0</v>
      </c>
      <c r="O630">
        <v>19.6099999999965</v>
      </c>
      <c r="P630">
        <v>8.8209999999999091</v>
      </c>
      <c r="Q630">
        <f t="shared" si="12"/>
        <v>28.430999999996409</v>
      </c>
    </row>
    <row r="631" spans="2:17" x14ac:dyDescent="0.25">
      <c r="B631">
        <v>558</v>
      </c>
      <c r="C631">
        <v>17.5</v>
      </c>
      <c r="D631">
        <v>63</v>
      </c>
      <c r="E631">
        <v>16.320891834920602</v>
      </c>
      <c r="F631">
        <v>16.320891834920602</v>
      </c>
      <c r="G631">
        <v>16.320891834920602</v>
      </c>
      <c r="H631">
        <v>44</v>
      </c>
      <c r="I631">
        <v>12.488759999999999</v>
      </c>
      <c r="J631">
        <v>62</v>
      </c>
      <c r="K631" s="89">
        <v>0</v>
      </c>
      <c r="L631" s="89">
        <v>0</v>
      </c>
      <c r="M631">
        <v>4.3794155120849602E-2</v>
      </c>
      <c r="N631">
        <v>0</v>
      </c>
      <c r="O631">
        <v>19.368999999998799</v>
      </c>
      <c r="P631">
        <v>13.909999999994399</v>
      </c>
      <c r="Q631">
        <f t="shared" si="12"/>
        <v>33.278999999993196</v>
      </c>
    </row>
    <row r="632" spans="2:17" x14ac:dyDescent="0.25">
      <c r="B632">
        <v>559</v>
      </c>
      <c r="C632">
        <v>17.5</v>
      </c>
      <c r="D632">
        <v>61</v>
      </c>
      <c r="E632">
        <v>16.288983434192001</v>
      </c>
      <c r="F632">
        <v>16.288983434192001</v>
      </c>
      <c r="G632">
        <v>16.288983434192001</v>
      </c>
      <c r="H632">
        <v>44</v>
      </c>
      <c r="I632">
        <v>13.89386</v>
      </c>
      <c r="J632">
        <v>60</v>
      </c>
      <c r="K632" s="89">
        <v>-2.18105303695198E-16</v>
      </c>
      <c r="L632" s="89">
        <v>0</v>
      </c>
      <c r="M632">
        <v>4.6431064605712898E-2</v>
      </c>
      <c r="N632">
        <v>0</v>
      </c>
      <c r="O632">
        <v>18.6880000000019</v>
      </c>
      <c r="P632">
        <v>10.717999999999799</v>
      </c>
      <c r="Q632">
        <f t="shared" si="12"/>
        <v>29.406000000001697</v>
      </c>
    </row>
    <row r="633" spans="2:17" x14ac:dyDescent="0.25">
      <c r="B633">
        <v>560</v>
      </c>
      <c r="C633">
        <v>17.5</v>
      </c>
      <c r="D633">
        <v>59</v>
      </c>
      <c r="E633">
        <v>15.342783329782099</v>
      </c>
      <c r="F633">
        <v>15.342783329782099</v>
      </c>
      <c r="G633">
        <v>15.342783329782099</v>
      </c>
      <c r="H633">
        <v>44</v>
      </c>
      <c r="I633">
        <v>12.43967</v>
      </c>
      <c r="J633">
        <v>55</v>
      </c>
      <c r="K633" s="89">
        <v>0</v>
      </c>
      <c r="L633" s="89">
        <v>0</v>
      </c>
      <c r="M633">
        <v>4.7461986541747998E-2</v>
      </c>
      <c r="N633">
        <v>0</v>
      </c>
      <c r="O633">
        <v>18.284999999995801</v>
      </c>
      <c r="P633">
        <v>12.1550000000029</v>
      </c>
      <c r="Q633">
        <f t="shared" si="12"/>
        <v>30.439999999998701</v>
      </c>
    </row>
    <row r="634" spans="2:17" x14ac:dyDescent="0.25">
      <c r="B634">
        <v>561</v>
      </c>
      <c r="C634">
        <v>17.5</v>
      </c>
      <c r="D634">
        <v>54</v>
      </c>
      <c r="E634">
        <v>15.2909555216931</v>
      </c>
      <c r="F634">
        <v>15.2909555216931</v>
      </c>
      <c r="G634">
        <v>15.2909555216931</v>
      </c>
      <c r="H634">
        <v>44</v>
      </c>
      <c r="I634">
        <v>13.84477</v>
      </c>
      <c r="J634">
        <v>53</v>
      </c>
      <c r="K634" s="89">
        <v>0</v>
      </c>
      <c r="L634" s="89">
        <v>0</v>
      </c>
      <c r="M634">
        <v>2.07829475402832E-2</v>
      </c>
      <c r="N634">
        <v>0</v>
      </c>
      <c r="O634">
        <v>17.518000000000001</v>
      </c>
      <c r="P634">
        <v>9.8700000000003492</v>
      </c>
      <c r="Q634">
        <f t="shared" si="12"/>
        <v>27.38800000000035</v>
      </c>
    </row>
    <row r="635" spans="2:17" x14ac:dyDescent="0.25">
      <c r="B635">
        <v>562</v>
      </c>
      <c r="C635">
        <v>17.5</v>
      </c>
      <c r="D635">
        <v>52</v>
      </c>
      <c r="E635">
        <v>14.2531729230769</v>
      </c>
      <c r="F635">
        <v>14.2531729230769</v>
      </c>
      <c r="G635">
        <v>14.2531729230769</v>
      </c>
      <c r="H635">
        <v>44</v>
      </c>
      <c r="I635">
        <v>16.183299999999999</v>
      </c>
      <c r="J635">
        <v>49</v>
      </c>
      <c r="K635" s="89">
        <v>0</v>
      </c>
      <c r="L635" s="89">
        <v>0</v>
      </c>
      <c r="M635">
        <v>5.7276964187622098E-2</v>
      </c>
      <c r="N635">
        <v>0</v>
      </c>
      <c r="O635">
        <v>16.9159999999974</v>
      </c>
      <c r="P635">
        <v>9.1500000000005492</v>
      </c>
      <c r="Q635">
        <f t="shared" si="12"/>
        <v>26.065999999997949</v>
      </c>
    </row>
    <row r="636" spans="2:17" x14ac:dyDescent="0.25">
      <c r="B636">
        <v>563</v>
      </c>
      <c r="C636">
        <v>17</v>
      </c>
      <c r="D636">
        <v>1000</v>
      </c>
      <c r="E636">
        <v>37.578832470588203</v>
      </c>
      <c r="F636">
        <v>37.578832470588203</v>
      </c>
      <c r="G636">
        <v>38.509261017886203</v>
      </c>
      <c r="H636">
        <v>44</v>
      </c>
      <c r="I636">
        <v>15.043620000000001</v>
      </c>
      <c r="J636">
        <v>168</v>
      </c>
      <c r="K636" s="89">
        <v>2.475937878129E-2</v>
      </c>
      <c r="L636" s="89">
        <v>2.475937878129E-2</v>
      </c>
      <c r="M636">
        <v>2.96931266784668E-2</v>
      </c>
      <c r="N636">
        <v>0</v>
      </c>
      <c r="O636">
        <v>32.353000000002297</v>
      </c>
      <c r="P636">
        <v>22.350999999996901</v>
      </c>
      <c r="Q636">
        <f t="shared" si="12"/>
        <v>54.703999999999198</v>
      </c>
    </row>
    <row r="637" spans="2:17" x14ac:dyDescent="0.25">
      <c r="B637">
        <v>564</v>
      </c>
      <c r="C637">
        <v>17</v>
      </c>
      <c r="D637">
        <v>167</v>
      </c>
      <c r="E637">
        <v>37.211998929200398</v>
      </c>
      <c r="F637">
        <v>37.211998929200398</v>
      </c>
      <c r="G637">
        <v>37.213305544205703</v>
      </c>
      <c r="H637">
        <v>44</v>
      </c>
      <c r="I637">
        <v>16.838799999999999</v>
      </c>
      <c r="J637">
        <v>163.57400000000001</v>
      </c>
      <c r="K637" s="89">
        <v>3.5112733604275999E-5</v>
      </c>
      <c r="L637" s="89">
        <v>3.5112733604466899E-5</v>
      </c>
      <c r="M637">
        <v>3.1615018844604499E-2</v>
      </c>
      <c r="N637">
        <v>0</v>
      </c>
      <c r="O637">
        <v>30.001000000003799</v>
      </c>
      <c r="P637">
        <v>34.5389999999948</v>
      </c>
      <c r="Q637">
        <f t="shared" si="12"/>
        <v>64.539999999998599</v>
      </c>
    </row>
    <row r="638" spans="2:17" x14ac:dyDescent="0.25">
      <c r="B638">
        <v>565</v>
      </c>
      <c r="C638">
        <v>17</v>
      </c>
      <c r="D638">
        <v>162.57400000000001</v>
      </c>
      <c r="E638">
        <v>34.2890467605745</v>
      </c>
      <c r="F638">
        <v>34.2890467605745</v>
      </c>
      <c r="G638">
        <v>34.289438054692198</v>
      </c>
      <c r="H638">
        <v>44</v>
      </c>
      <c r="I638">
        <v>14.42578</v>
      </c>
      <c r="J638">
        <v>151</v>
      </c>
      <c r="K638" s="89">
        <v>1.1411635919405601E-5</v>
      </c>
      <c r="L638" s="89">
        <v>1.1411635919405601E-5</v>
      </c>
      <c r="M638">
        <v>3.1396150588989299E-2</v>
      </c>
      <c r="N638">
        <v>0</v>
      </c>
      <c r="O638">
        <v>29.8760000000002</v>
      </c>
      <c r="P638">
        <v>434.46399999999699</v>
      </c>
      <c r="Q638">
        <f t="shared" si="12"/>
        <v>464.33999999999719</v>
      </c>
    </row>
    <row r="639" spans="2:17" x14ac:dyDescent="0.25">
      <c r="B639">
        <v>566</v>
      </c>
      <c r="C639">
        <v>17</v>
      </c>
      <c r="D639">
        <v>150</v>
      </c>
      <c r="E639">
        <v>33.2544383529412</v>
      </c>
      <c r="F639">
        <v>33.2544383529412</v>
      </c>
      <c r="G639">
        <v>34.2020050311408</v>
      </c>
      <c r="H639">
        <v>44</v>
      </c>
      <c r="I639">
        <v>15.02637</v>
      </c>
      <c r="J639">
        <v>147</v>
      </c>
      <c r="K639" s="89">
        <v>2.8494442400222801E-2</v>
      </c>
      <c r="L639" s="89">
        <v>2.8494442400222801E-2</v>
      </c>
      <c r="M639">
        <v>3.03719043731689E-2</v>
      </c>
      <c r="N639">
        <v>0</v>
      </c>
      <c r="O639">
        <v>31.2919999999976</v>
      </c>
      <c r="P639">
        <v>35.865000000000201</v>
      </c>
      <c r="Q639">
        <f t="shared" si="12"/>
        <v>67.156999999997794</v>
      </c>
    </row>
    <row r="640" spans="2:17" x14ac:dyDescent="0.25">
      <c r="B640">
        <v>567</v>
      </c>
      <c r="C640">
        <v>17</v>
      </c>
      <c r="D640">
        <v>146</v>
      </c>
      <c r="E640">
        <v>33.219794198227198</v>
      </c>
      <c r="F640">
        <v>33.219794198227198</v>
      </c>
      <c r="G640">
        <v>33.219794198227198</v>
      </c>
      <c r="H640">
        <v>44</v>
      </c>
      <c r="I640">
        <v>16.624500000000001</v>
      </c>
      <c r="J640">
        <v>142</v>
      </c>
      <c r="K640" s="89">
        <v>0</v>
      </c>
      <c r="L640" s="89">
        <v>0</v>
      </c>
      <c r="M640">
        <v>3.2213926315307603E-2</v>
      </c>
      <c r="N640">
        <v>0</v>
      </c>
      <c r="O640">
        <v>30.799999999995599</v>
      </c>
      <c r="P640">
        <v>64.694000000004095</v>
      </c>
      <c r="Q640">
        <f t="shared" si="12"/>
        <v>95.493999999999687</v>
      </c>
    </row>
    <row r="641" spans="2:17" x14ac:dyDescent="0.25">
      <c r="B641">
        <v>568</v>
      </c>
      <c r="C641">
        <v>17</v>
      </c>
      <c r="D641">
        <v>141</v>
      </c>
      <c r="E641">
        <v>32.255383579474298</v>
      </c>
      <c r="F641">
        <v>32.255383579474298</v>
      </c>
      <c r="G641">
        <v>32.255383579474298</v>
      </c>
      <c r="H641">
        <v>44</v>
      </c>
      <c r="I641">
        <v>15.007899999999999</v>
      </c>
      <c r="J641">
        <v>138</v>
      </c>
      <c r="K641" s="89">
        <v>0</v>
      </c>
      <c r="L641" s="89">
        <v>0</v>
      </c>
      <c r="M641">
        <v>3.1238079071044901E-2</v>
      </c>
      <c r="N641">
        <v>0</v>
      </c>
      <c r="O641">
        <v>29.167999999997399</v>
      </c>
      <c r="P641">
        <v>69.612999999997101</v>
      </c>
      <c r="Q641">
        <f t="shared" si="12"/>
        <v>98.780999999994492</v>
      </c>
    </row>
    <row r="642" spans="2:17" x14ac:dyDescent="0.25">
      <c r="B642">
        <v>569</v>
      </c>
      <c r="C642">
        <v>17</v>
      </c>
      <c r="D642">
        <v>137</v>
      </c>
      <c r="E642">
        <v>32.223224235294097</v>
      </c>
      <c r="F642">
        <v>32.223224235294097</v>
      </c>
      <c r="G642">
        <v>32.223298361528599</v>
      </c>
      <c r="H642">
        <v>44</v>
      </c>
      <c r="I642">
        <v>16.505970000000001</v>
      </c>
      <c r="J642">
        <v>133.02699999999999</v>
      </c>
      <c r="K642" s="89">
        <v>2.30039780924556E-6</v>
      </c>
      <c r="L642" s="89">
        <v>2.30039780924556E-6</v>
      </c>
      <c r="M642">
        <v>2.8861999511718799E-2</v>
      </c>
      <c r="N642">
        <v>0</v>
      </c>
      <c r="O642">
        <v>29.4349999999977</v>
      </c>
      <c r="P642">
        <v>32.698999999999202</v>
      </c>
      <c r="Q642">
        <f t="shared" si="12"/>
        <v>62.133999999996902</v>
      </c>
    </row>
    <row r="643" spans="2:17" x14ac:dyDescent="0.25">
      <c r="B643">
        <v>570</v>
      </c>
      <c r="C643">
        <v>17</v>
      </c>
      <c r="D643">
        <v>132.02699999999999</v>
      </c>
      <c r="E643">
        <v>31.211364263181501</v>
      </c>
      <c r="F643">
        <v>31.211364263181501</v>
      </c>
      <c r="G643">
        <v>31.211364975015901</v>
      </c>
      <c r="H643">
        <v>44</v>
      </c>
      <c r="I643">
        <v>16.906780000000001</v>
      </c>
      <c r="J643">
        <v>129</v>
      </c>
      <c r="K643" s="89">
        <v>2.2806900675273001E-8</v>
      </c>
      <c r="L643" s="89">
        <v>2.2806900561445401E-8</v>
      </c>
      <c r="M643">
        <v>3.1076192855834999E-2</v>
      </c>
      <c r="N643">
        <v>0</v>
      </c>
      <c r="O643">
        <v>30.169000000001699</v>
      </c>
      <c r="P643">
        <v>50.657000000003798</v>
      </c>
      <c r="Q643">
        <f t="shared" si="12"/>
        <v>80.826000000005493</v>
      </c>
    </row>
    <row r="644" spans="2:17" x14ac:dyDescent="0.25">
      <c r="B644">
        <v>571</v>
      </c>
      <c r="C644">
        <v>17</v>
      </c>
      <c r="D644">
        <v>128</v>
      </c>
      <c r="E644">
        <v>29.2828853529412</v>
      </c>
      <c r="F644">
        <v>29.2828853529412</v>
      </c>
      <c r="G644">
        <v>29.286585705882398</v>
      </c>
      <c r="H644">
        <v>44</v>
      </c>
      <c r="I644">
        <v>14.40706</v>
      </c>
      <c r="J644">
        <v>121</v>
      </c>
      <c r="K644" s="89">
        <v>1.2636572170333899E-4</v>
      </c>
      <c r="L644" s="89">
        <v>1.2636572170321699E-4</v>
      </c>
      <c r="M644">
        <v>3.1313896179199198E-2</v>
      </c>
      <c r="N644">
        <v>0</v>
      </c>
      <c r="O644">
        <v>28.3219999999951</v>
      </c>
      <c r="P644">
        <v>87.908999999993696</v>
      </c>
      <c r="Q644">
        <f t="shared" si="12"/>
        <v>116.2309999999888</v>
      </c>
    </row>
    <row r="645" spans="2:17" x14ac:dyDescent="0.25">
      <c r="B645">
        <v>572</v>
      </c>
      <c r="C645">
        <v>17</v>
      </c>
      <c r="D645">
        <v>120</v>
      </c>
      <c r="E645">
        <v>28.2673087058824</v>
      </c>
      <c r="F645">
        <v>28.2673087058824</v>
      </c>
      <c r="G645">
        <v>28.267309594879102</v>
      </c>
      <c r="H645">
        <v>44</v>
      </c>
      <c r="I645">
        <v>14.56438</v>
      </c>
      <c r="J645">
        <v>117</v>
      </c>
      <c r="K645" s="89">
        <v>3.1449642699424399E-8</v>
      </c>
      <c r="L645" s="89">
        <v>3.1449642699424399E-8</v>
      </c>
      <c r="M645">
        <v>1.2048006057739299E-2</v>
      </c>
      <c r="N645">
        <v>0</v>
      </c>
      <c r="O645">
        <v>28.7769999999996</v>
      </c>
      <c r="P645">
        <v>51.7129999999961</v>
      </c>
      <c r="Q645">
        <f t="shared" si="12"/>
        <v>80.489999999995703</v>
      </c>
    </row>
    <row r="646" spans="2:17" x14ac:dyDescent="0.25">
      <c r="B646">
        <v>573</v>
      </c>
      <c r="C646">
        <v>17</v>
      </c>
      <c r="D646">
        <v>116</v>
      </c>
      <c r="E646">
        <v>28.2305232210953</v>
      </c>
      <c r="F646">
        <v>28.2305232210953</v>
      </c>
      <c r="G646">
        <v>28.230523446881001</v>
      </c>
      <c r="H646">
        <v>44</v>
      </c>
      <c r="I646">
        <v>16.288969999999999</v>
      </c>
      <c r="J646">
        <v>112</v>
      </c>
      <c r="K646" s="89">
        <v>7.9979279455858707E-9</v>
      </c>
      <c r="L646" s="89">
        <v>7.9979279455858707E-9</v>
      </c>
      <c r="M646">
        <v>4.1955947875976597E-2</v>
      </c>
      <c r="N646">
        <v>0</v>
      </c>
      <c r="O646">
        <v>26.5229999999938</v>
      </c>
      <c r="P646">
        <v>32.351000000001001</v>
      </c>
      <c r="Q646">
        <f t="shared" si="12"/>
        <v>58.873999999994801</v>
      </c>
    </row>
    <row r="647" spans="2:17" x14ac:dyDescent="0.25">
      <c r="B647">
        <v>574</v>
      </c>
      <c r="C647">
        <v>17</v>
      </c>
      <c r="D647">
        <v>111</v>
      </c>
      <c r="E647">
        <v>27.219975913089598</v>
      </c>
      <c r="F647">
        <v>27.219975913089598</v>
      </c>
      <c r="G647">
        <v>27.219975913089598</v>
      </c>
      <c r="H647">
        <v>44</v>
      </c>
      <c r="I647">
        <v>16.457329999999999</v>
      </c>
      <c r="J647">
        <v>109</v>
      </c>
      <c r="K647" s="89">
        <v>0</v>
      </c>
      <c r="L647" s="89">
        <v>0</v>
      </c>
      <c r="M647">
        <v>3.8091897964477497E-2</v>
      </c>
      <c r="N647">
        <v>0</v>
      </c>
      <c r="O647">
        <v>26.0709999999963</v>
      </c>
      <c r="P647">
        <v>28.513999999996901</v>
      </c>
      <c r="Q647">
        <f t="shared" si="12"/>
        <v>54.584999999993201</v>
      </c>
    </row>
    <row r="648" spans="2:17" x14ac:dyDescent="0.25">
      <c r="B648">
        <v>575</v>
      </c>
      <c r="C648">
        <v>17</v>
      </c>
      <c r="D648">
        <v>108</v>
      </c>
      <c r="E648">
        <v>26.2144536993464</v>
      </c>
      <c r="F648">
        <v>26.2144536993464</v>
      </c>
      <c r="G648">
        <v>26.214454309032</v>
      </c>
      <c r="H648">
        <v>44</v>
      </c>
      <c r="I648">
        <v>16.857939999999999</v>
      </c>
      <c r="J648">
        <v>105</v>
      </c>
      <c r="K648" s="89">
        <v>2.3257613481128499E-8</v>
      </c>
      <c r="L648" s="89">
        <v>2.3257613481128499E-8</v>
      </c>
      <c r="M648">
        <v>3.9014101028442397E-2</v>
      </c>
      <c r="N648">
        <v>0</v>
      </c>
      <c r="O648">
        <v>25.693999999999502</v>
      </c>
      <c r="P648">
        <v>29.2090000000012</v>
      </c>
      <c r="Q648">
        <f t="shared" si="12"/>
        <v>54.903000000000702</v>
      </c>
    </row>
    <row r="649" spans="2:17" x14ac:dyDescent="0.25">
      <c r="B649">
        <v>576</v>
      </c>
      <c r="C649">
        <v>17</v>
      </c>
      <c r="D649">
        <v>104</v>
      </c>
      <c r="E649">
        <v>25.3125988959276</v>
      </c>
      <c r="F649">
        <v>25.3125988959276</v>
      </c>
      <c r="G649">
        <v>25.3125988959276</v>
      </c>
      <c r="H649">
        <v>44</v>
      </c>
      <c r="I649">
        <v>12.54147</v>
      </c>
      <c r="J649">
        <v>102</v>
      </c>
      <c r="K649" s="89">
        <v>0</v>
      </c>
      <c r="L649" s="89">
        <v>0</v>
      </c>
      <c r="M649">
        <v>4.2451858520507799E-2</v>
      </c>
      <c r="N649">
        <v>0</v>
      </c>
      <c r="O649">
        <v>25.6140000000009</v>
      </c>
      <c r="P649">
        <v>31.298000000001998</v>
      </c>
      <c r="Q649">
        <f t="shared" si="12"/>
        <v>56.912000000002898</v>
      </c>
    </row>
    <row r="650" spans="2:17" x14ac:dyDescent="0.25">
      <c r="B650">
        <v>577</v>
      </c>
      <c r="C650">
        <v>17</v>
      </c>
      <c r="D650">
        <v>101</v>
      </c>
      <c r="E650">
        <v>25.2758058078043</v>
      </c>
      <c r="F650">
        <v>25.2758058078043</v>
      </c>
      <c r="G650">
        <v>25.2758058078043</v>
      </c>
      <c r="H650">
        <v>44</v>
      </c>
      <c r="I650">
        <v>13.946569999999999</v>
      </c>
      <c r="J650">
        <v>100</v>
      </c>
      <c r="K650" s="89">
        <v>-1.4055787996691899E-16</v>
      </c>
      <c r="L650" s="89">
        <v>0</v>
      </c>
      <c r="M650">
        <v>5.0883054733276402E-2</v>
      </c>
      <c r="N650">
        <v>0</v>
      </c>
      <c r="O650">
        <v>25.019999999996799</v>
      </c>
      <c r="P650">
        <v>16.381000000004001</v>
      </c>
      <c r="Q650">
        <f t="shared" si="12"/>
        <v>41.401000000000799</v>
      </c>
    </row>
    <row r="651" spans="2:17" x14ac:dyDescent="0.25">
      <c r="B651">
        <v>578</v>
      </c>
      <c r="C651">
        <v>17</v>
      </c>
      <c r="D651">
        <v>99</v>
      </c>
      <c r="E651">
        <v>24.2721098823529</v>
      </c>
      <c r="F651">
        <v>24.2721098823529</v>
      </c>
      <c r="G651">
        <v>24.2721098823529</v>
      </c>
      <c r="H651">
        <v>44</v>
      </c>
      <c r="I651">
        <v>13.93533</v>
      </c>
      <c r="J651">
        <v>99</v>
      </c>
      <c r="K651" s="89">
        <v>0</v>
      </c>
      <c r="L651" s="89">
        <v>0</v>
      </c>
      <c r="M651">
        <v>5.1779031753539997E-2</v>
      </c>
      <c r="N651">
        <v>0</v>
      </c>
      <c r="O651">
        <v>24.736999999997401</v>
      </c>
      <c r="P651">
        <v>16.424000000001801</v>
      </c>
      <c r="Q651">
        <f t="shared" ref="Q651:Q714" si="13">+SUM(O651:P651)</f>
        <v>41.160999999999206</v>
      </c>
    </row>
    <row r="652" spans="2:17" x14ac:dyDescent="0.25">
      <c r="B652">
        <v>579</v>
      </c>
      <c r="C652">
        <v>17</v>
      </c>
      <c r="D652">
        <v>98</v>
      </c>
      <c r="E652">
        <v>24.266829162064798</v>
      </c>
      <c r="F652">
        <v>24.266829162064798</v>
      </c>
      <c r="G652">
        <v>24.266829162064798</v>
      </c>
      <c r="H652">
        <v>44</v>
      </c>
      <c r="I652">
        <v>14.33323</v>
      </c>
      <c r="J652">
        <v>97</v>
      </c>
      <c r="K652" s="89">
        <v>0</v>
      </c>
      <c r="L652" s="89">
        <v>0</v>
      </c>
      <c r="M652">
        <v>4.7547101974487298E-2</v>
      </c>
      <c r="N652">
        <v>0</v>
      </c>
      <c r="O652">
        <v>24.379000000000399</v>
      </c>
      <c r="P652">
        <v>17.890999999993699</v>
      </c>
      <c r="Q652">
        <f t="shared" si="13"/>
        <v>42.269999999994099</v>
      </c>
    </row>
    <row r="653" spans="2:17" x14ac:dyDescent="0.25">
      <c r="B653">
        <v>580</v>
      </c>
      <c r="C653">
        <v>17</v>
      </c>
      <c r="D653">
        <v>96</v>
      </c>
      <c r="E653">
        <v>24.216821176470599</v>
      </c>
      <c r="F653">
        <v>24.216821176470599</v>
      </c>
      <c r="G653">
        <v>24.216821176470599</v>
      </c>
      <c r="H653">
        <v>44</v>
      </c>
      <c r="I653">
        <v>16.2851</v>
      </c>
      <c r="J653">
        <v>96</v>
      </c>
      <c r="K653" s="89">
        <v>0</v>
      </c>
      <c r="L653" s="89">
        <v>0</v>
      </c>
      <c r="M653">
        <v>5.4279088973999003E-2</v>
      </c>
      <c r="N653">
        <v>0</v>
      </c>
      <c r="O653">
        <v>24.377999999999702</v>
      </c>
      <c r="P653">
        <v>15.7039999999984</v>
      </c>
      <c r="Q653">
        <f t="shared" si="13"/>
        <v>40.081999999998104</v>
      </c>
    </row>
    <row r="654" spans="2:17" x14ac:dyDescent="0.25">
      <c r="B654">
        <v>581</v>
      </c>
      <c r="C654">
        <v>17</v>
      </c>
      <c r="D654">
        <v>95</v>
      </c>
      <c r="E654">
        <v>23.266878934984501</v>
      </c>
      <c r="F654">
        <v>23.266878934984501</v>
      </c>
      <c r="G654">
        <v>23.2668794585969</v>
      </c>
      <c r="H654">
        <v>44</v>
      </c>
      <c r="I654">
        <v>14.51554</v>
      </c>
      <c r="J654">
        <v>93</v>
      </c>
      <c r="K654" s="89">
        <v>2.25046257676801E-8</v>
      </c>
      <c r="L654" s="89">
        <v>2.25046257676801E-8</v>
      </c>
      <c r="M654">
        <v>5.5078029632568401E-2</v>
      </c>
      <c r="N654">
        <v>0</v>
      </c>
      <c r="O654">
        <v>24.256999999997799</v>
      </c>
      <c r="P654">
        <v>27.346</v>
      </c>
      <c r="Q654">
        <f t="shared" si="13"/>
        <v>51.602999999997799</v>
      </c>
    </row>
    <row r="655" spans="2:17" x14ac:dyDescent="0.25">
      <c r="B655">
        <v>582</v>
      </c>
      <c r="C655">
        <v>17</v>
      </c>
      <c r="D655">
        <v>92</v>
      </c>
      <c r="E655">
        <v>23.235270598465501</v>
      </c>
      <c r="F655">
        <v>23.235270598465501</v>
      </c>
      <c r="G655">
        <v>23.235270598465501</v>
      </c>
      <c r="H655">
        <v>44</v>
      </c>
      <c r="I655">
        <v>16.240130000000001</v>
      </c>
      <c r="J655">
        <v>88</v>
      </c>
      <c r="K655" s="89">
        <v>0</v>
      </c>
      <c r="L655" s="89">
        <v>0</v>
      </c>
      <c r="M655">
        <v>5.3215980529785198E-2</v>
      </c>
      <c r="N655">
        <v>0</v>
      </c>
      <c r="O655">
        <v>23.858999999995799</v>
      </c>
      <c r="P655">
        <v>13.439000000005301</v>
      </c>
      <c r="Q655">
        <f t="shared" si="13"/>
        <v>37.298000000001096</v>
      </c>
    </row>
    <row r="656" spans="2:17" x14ac:dyDescent="0.25">
      <c r="B656">
        <v>583</v>
      </c>
      <c r="C656">
        <v>17</v>
      </c>
      <c r="D656">
        <v>87</v>
      </c>
      <c r="E656">
        <v>22.2186125246788</v>
      </c>
      <c r="F656">
        <v>22.2186125246788</v>
      </c>
      <c r="G656">
        <v>22.218612643412499</v>
      </c>
      <c r="H656">
        <v>44</v>
      </c>
      <c r="I656">
        <v>16.40437</v>
      </c>
      <c r="J656">
        <v>86</v>
      </c>
      <c r="K656" s="89">
        <v>5.34388287161152E-9</v>
      </c>
      <c r="L656" s="89">
        <v>5.34388287161152E-9</v>
      </c>
      <c r="M656">
        <v>4.9597978591918897E-2</v>
      </c>
      <c r="N656">
        <v>0</v>
      </c>
      <c r="O656">
        <v>23.171000000002099</v>
      </c>
      <c r="P656">
        <v>12.0199999999959</v>
      </c>
      <c r="Q656">
        <f t="shared" si="13"/>
        <v>35.190999999997999</v>
      </c>
    </row>
    <row r="657" spans="2:17" x14ac:dyDescent="0.25">
      <c r="B657">
        <v>584</v>
      </c>
      <c r="C657">
        <v>17</v>
      </c>
      <c r="D657">
        <v>85</v>
      </c>
      <c r="E657">
        <v>21.276642352941199</v>
      </c>
      <c r="F657">
        <v>21.276642352941199</v>
      </c>
      <c r="G657">
        <v>21.276642352941199</v>
      </c>
      <c r="H657">
        <v>44</v>
      </c>
      <c r="I657">
        <v>13.9427</v>
      </c>
      <c r="J657">
        <v>84</v>
      </c>
      <c r="K657" s="89">
        <v>0</v>
      </c>
      <c r="L657" s="89">
        <v>0</v>
      </c>
      <c r="M657">
        <v>4.8569917678833001E-2</v>
      </c>
      <c r="N657">
        <v>0</v>
      </c>
      <c r="O657">
        <v>22.842999999997101</v>
      </c>
      <c r="P657">
        <v>11.8969999999977</v>
      </c>
      <c r="Q657">
        <f t="shared" si="13"/>
        <v>34.739999999994801</v>
      </c>
    </row>
    <row r="658" spans="2:17" x14ac:dyDescent="0.25">
      <c r="B658">
        <v>585</v>
      </c>
      <c r="C658">
        <v>17</v>
      </c>
      <c r="D658">
        <v>83</v>
      </c>
      <c r="E658">
        <v>21.2094079829908</v>
      </c>
      <c r="F658">
        <v>21.2094079829908</v>
      </c>
      <c r="G658">
        <v>21.2094079829908</v>
      </c>
      <c r="H658">
        <v>44</v>
      </c>
      <c r="I658">
        <v>16.80498</v>
      </c>
      <c r="J658">
        <v>82</v>
      </c>
      <c r="K658" s="89">
        <v>0</v>
      </c>
      <c r="L658" s="89">
        <v>0</v>
      </c>
      <c r="M658">
        <v>4.8483848571777302E-2</v>
      </c>
      <c r="N658">
        <v>0</v>
      </c>
      <c r="O658">
        <v>22.6960000000036</v>
      </c>
      <c r="P658">
        <v>11.352000000001199</v>
      </c>
      <c r="Q658">
        <f t="shared" si="13"/>
        <v>34.048000000004798</v>
      </c>
    </row>
    <row r="659" spans="2:17" x14ac:dyDescent="0.25">
      <c r="B659">
        <v>586</v>
      </c>
      <c r="C659">
        <v>17</v>
      </c>
      <c r="D659">
        <v>81</v>
      </c>
      <c r="E659">
        <v>20.320870579520701</v>
      </c>
      <c r="F659">
        <v>20.320870579520701</v>
      </c>
      <c r="G659">
        <v>20.320870579520701</v>
      </c>
      <c r="H659">
        <v>44</v>
      </c>
      <c r="I659">
        <v>12.49263</v>
      </c>
      <c r="J659">
        <v>78</v>
      </c>
      <c r="K659" s="89">
        <v>-1.74830781235373E-16</v>
      </c>
      <c r="L659" s="89">
        <v>0</v>
      </c>
      <c r="M659">
        <v>5.0555944442749003E-2</v>
      </c>
      <c r="N659">
        <v>0</v>
      </c>
      <c r="O659">
        <v>22.470000000000699</v>
      </c>
      <c r="P659">
        <v>12.6529999999939</v>
      </c>
      <c r="Q659">
        <f t="shared" si="13"/>
        <v>35.122999999994597</v>
      </c>
    </row>
    <row r="660" spans="2:17" x14ac:dyDescent="0.25">
      <c r="B660">
        <v>587</v>
      </c>
      <c r="C660">
        <v>17</v>
      </c>
      <c r="D660">
        <v>77</v>
      </c>
      <c r="E660">
        <v>20.2781893934301</v>
      </c>
      <c r="F660">
        <v>20.2781893934301</v>
      </c>
      <c r="G660">
        <v>20.2781893934301</v>
      </c>
      <c r="H660">
        <v>44</v>
      </c>
      <c r="I660">
        <v>13.897729999999999</v>
      </c>
      <c r="J660">
        <v>76</v>
      </c>
      <c r="K660" s="89">
        <v>0</v>
      </c>
      <c r="L660" s="89">
        <v>0</v>
      </c>
      <c r="M660">
        <v>4.6093940734863302E-2</v>
      </c>
      <c r="N660">
        <v>0</v>
      </c>
      <c r="O660">
        <v>21.545000000001401</v>
      </c>
      <c r="P660">
        <v>10.122000000006199</v>
      </c>
      <c r="Q660">
        <f t="shared" si="13"/>
        <v>31.667000000007601</v>
      </c>
    </row>
    <row r="661" spans="2:17" x14ac:dyDescent="0.25">
      <c r="B661">
        <v>588</v>
      </c>
      <c r="C661">
        <v>17</v>
      </c>
      <c r="D661">
        <v>75</v>
      </c>
      <c r="E661">
        <v>19.2693272156863</v>
      </c>
      <c r="F661">
        <v>19.2693272156863</v>
      </c>
      <c r="G661">
        <v>19.2693272156863</v>
      </c>
      <c r="H661">
        <v>44</v>
      </c>
      <c r="I661">
        <v>14.28026</v>
      </c>
      <c r="J661">
        <v>74</v>
      </c>
      <c r="K661" s="89">
        <v>0</v>
      </c>
      <c r="L661" s="89">
        <v>0</v>
      </c>
      <c r="M661">
        <v>4.6957969665527302E-2</v>
      </c>
      <c r="N661">
        <v>0</v>
      </c>
      <c r="O661">
        <v>21.3550000000027</v>
      </c>
      <c r="P661">
        <v>11.4100000000008</v>
      </c>
      <c r="Q661">
        <f t="shared" si="13"/>
        <v>32.765000000003496</v>
      </c>
    </row>
    <row r="662" spans="2:17" x14ac:dyDescent="0.25">
      <c r="B662">
        <v>589</v>
      </c>
      <c r="C662">
        <v>17</v>
      </c>
      <c r="D662">
        <v>73</v>
      </c>
      <c r="E662">
        <v>19.223449804996001</v>
      </c>
      <c r="F662">
        <v>19.223449804996001</v>
      </c>
      <c r="G662">
        <v>19.223449804996001</v>
      </c>
      <c r="H662">
        <v>44</v>
      </c>
      <c r="I662">
        <v>16.236260000000001</v>
      </c>
      <c r="J662">
        <v>72</v>
      </c>
      <c r="K662" s="89">
        <v>-1.8481145241044E-16</v>
      </c>
      <c r="L662" s="89">
        <v>0</v>
      </c>
      <c r="M662">
        <v>4.4877052307128899E-2</v>
      </c>
      <c r="N662">
        <v>0</v>
      </c>
      <c r="O662">
        <v>21.074000000000499</v>
      </c>
      <c r="P662">
        <v>7.3810000000007703</v>
      </c>
      <c r="Q662">
        <f t="shared" si="13"/>
        <v>28.45500000000127</v>
      </c>
    </row>
    <row r="663" spans="2:17" x14ac:dyDescent="0.25">
      <c r="B663">
        <v>590</v>
      </c>
      <c r="C663">
        <v>17</v>
      </c>
      <c r="D663">
        <v>71</v>
      </c>
      <c r="E663">
        <v>18.265337802816902</v>
      </c>
      <c r="F663">
        <v>18.265337802816902</v>
      </c>
      <c r="G663">
        <v>18.265337802816902</v>
      </c>
      <c r="H663">
        <v>44</v>
      </c>
      <c r="I663">
        <v>14.462580000000001</v>
      </c>
      <c r="J663">
        <v>70</v>
      </c>
      <c r="K663" s="89">
        <v>0</v>
      </c>
      <c r="L663" s="89">
        <v>0</v>
      </c>
      <c r="M663">
        <v>4.0152072906494099E-2</v>
      </c>
      <c r="N663">
        <v>0</v>
      </c>
      <c r="O663">
        <v>20.569000000002699</v>
      </c>
      <c r="P663">
        <v>11.552000000002</v>
      </c>
      <c r="Q663">
        <f t="shared" si="13"/>
        <v>32.121000000004699</v>
      </c>
    </row>
    <row r="664" spans="2:17" x14ac:dyDescent="0.25">
      <c r="B664">
        <v>591</v>
      </c>
      <c r="C664">
        <v>17</v>
      </c>
      <c r="D664">
        <v>69</v>
      </c>
      <c r="E664">
        <v>18.242313817561801</v>
      </c>
      <c r="F664">
        <v>18.242313817561801</v>
      </c>
      <c r="G664">
        <v>18.242316482177799</v>
      </c>
      <c r="H664">
        <v>44</v>
      </c>
      <c r="I664">
        <v>16.187169999999998</v>
      </c>
      <c r="J664">
        <v>65</v>
      </c>
      <c r="K664" s="89">
        <v>1.4606787215660601E-7</v>
      </c>
      <c r="L664" s="89">
        <v>1.4606787215660601E-7</v>
      </c>
      <c r="M664">
        <v>3.9548158645629897E-2</v>
      </c>
      <c r="N664">
        <v>0</v>
      </c>
      <c r="O664">
        <v>20.553999999999601</v>
      </c>
      <c r="P664">
        <v>12.970999999996399</v>
      </c>
      <c r="Q664">
        <f t="shared" si="13"/>
        <v>33.524999999995998</v>
      </c>
    </row>
    <row r="665" spans="2:17" x14ac:dyDescent="0.25">
      <c r="B665">
        <v>592</v>
      </c>
      <c r="C665">
        <v>17</v>
      </c>
      <c r="D665">
        <v>64</v>
      </c>
      <c r="E665">
        <v>16.323335058823499</v>
      </c>
      <c r="F665">
        <v>16.323335058823499</v>
      </c>
      <c r="G665">
        <v>16.323335058823499</v>
      </c>
      <c r="H665">
        <v>44</v>
      </c>
      <c r="I665">
        <v>11.75826</v>
      </c>
      <c r="J665">
        <v>64</v>
      </c>
      <c r="K665" s="89">
        <v>0</v>
      </c>
      <c r="L665" s="89">
        <v>0</v>
      </c>
      <c r="M665">
        <v>4.3601989746093799E-2</v>
      </c>
      <c r="N665">
        <v>0</v>
      </c>
      <c r="O665">
        <v>19.509999999994299</v>
      </c>
      <c r="P665">
        <v>13.1880000000065</v>
      </c>
      <c r="Q665">
        <f t="shared" si="13"/>
        <v>32.698000000000803</v>
      </c>
    </row>
    <row r="666" spans="2:17" x14ac:dyDescent="0.25">
      <c r="B666">
        <v>593</v>
      </c>
      <c r="C666">
        <v>17</v>
      </c>
      <c r="D666">
        <v>63</v>
      </c>
      <c r="E666">
        <v>16.312496029878599</v>
      </c>
      <c r="F666">
        <v>16.312496029878599</v>
      </c>
      <c r="G666">
        <v>16.312496029878599</v>
      </c>
      <c r="H666">
        <v>44</v>
      </c>
      <c r="I666">
        <v>12.488759999999999</v>
      </c>
      <c r="J666">
        <v>62</v>
      </c>
      <c r="K666" s="89">
        <v>-2.17790929867091E-16</v>
      </c>
      <c r="L666" s="89">
        <v>0</v>
      </c>
      <c r="M666">
        <v>4.3935060501098598E-2</v>
      </c>
      <c r="N666">
        <v>0</v>
      </c>
      <c r="O666">
        <v>19.064000000001698</v>
      </c>
      <c r="P666">
        <v>11.534999999998901</v>
      </c>
      <c r="Q666">
        <f t="shared" si="13"/>
        <v>30.599000000000601</v>
      </c>
    </row>
    <row r="667" spans="2:17" x14ac:dyDescent="0.25">
      <c r="B667">
        <v>594</v>
      </c>
      <c r="C667">
        <v>17</v>
      </c>
      <c r="D667">
        <v>61</v>
      </c>
      <c r="E667">
        <v>16.279643024108001</v>
      </c>
      <c r="F667">
        <v>16.279643024108001</v>
      </c>
      <c r="G667">
        <v>16.279643024108001</v>
      </c>
      <c r="H667">
        <v>44</v>
      </c>
      <c r="I667">
        <v>13.89386</v>
      </c>
      <c r="J667">
        <v>60</v>
      </c>
      <c r="K667" s="89">
        <v>0</v>
      </c>
      <c r="L667" s="89">
        <v>0</v>
      </c>
      <c r="M667">
        <v>4.6474933624267599E-2</v>
      </c>
      <c r="N667">
        <v>0</v>
      </c>
      <c r="O667">
        <v>18.713000000007</v>
      </c>
      <c r="P667">
        <v>9.2980000000038707</v>
      </c>
      <c r="Q667">
        <f t="shared" si="13"/>
        <v>28.011000000010871</v>
      </c>
    </row>
    <row r="668" spans="2:17" x14ac:dyDescent="0.25">
      <c r="B668">
        <v>595</v>
      </c>
      <c r="C668">
        <v>17</v>
      </c>
      <c r="D668">
        <v>59</v>
      </c>
      <c r="E668">
        <v>15.334420526420701</v>
      </c>
      <c r="F668">
        <v>15.334420526420701</v>
      </c>
      <c r="G668">
        <v>15.334420526420701</v>
      </c>
      <c r="H668">
        <v>44</v>
      </c>
      <c r="I668">
        <v>12.43967</v>
      </c>
      <c r="J668">
        <v>55</v>
      </c>
      <c r="K668" s="89">
        <v>-1.1584114550267101E-16</v>
      </c>
      <c r="L668" s="89">
        <v>0</v>
      </c>
      <c r="M668">
        <v>4.5578956604003899E-2</v>
      </c>
      <c r="N668">
        <v>0</v>
      </c>
      <c r="O668">
        <v>18.370999999995501</v>
      </c>
      <c r="P668">
        <v>12.0650000000019</v>
      </c>
      <c r="Q668">
        <f t="shared" si="13"/>
        <v>30.435999999997399</v>
      </c>
    </row>
    <row r="669" spans="2:17" x14ac:dyDescent="0.25">
      <c r="B669">
        <v>596</v>
      </c>
      <c r="C669">
        <v>17</v>
      </c>
      <c r="D669">
        <v>54</v>
      </c>
      <c r="E669">
        <v>15.281648113289799</v>
      </c>
      <c r="F669">
        <v>15.281648113289799</v>
      </c>
      <c r="G669">
        <v>15.281648113289799</v>
      </c>
      <c r="H669">
        <v>44</v>
      </c>
      <c r="I669">
        <v>13.84477</v>
      </c>
      <c r="J669">
        <v>53</v>
      </c>
      <c r="K669" s="89">
        <v>1.16241181987133E-16</v>
      </c>
      <c r="L669" s="89">
        <v>0</v>
      </c>
      <c r="M669">
        <v>5.6308031082153299E-2</v>
      </c>
      <c r="N669">
        <v>0</v>
      </c>
      <c r="O669">
        <v>17.274999999997799</v>
      </c>
      <c r="P669">
        <v>10.9309999999978</v>
      </c>
      <c r="Q669">
        <f t="shared" si="13"/>
        <v>28.205999999995598</v>
      </c>
    </row>
    <row r="670" spans="2:17" x14ac:dyDescent="0.25">
      <c r="B670">
        <v>597</v>
      </c>
      <c r="C670">
        <v>17</v>
      </c>
      <c r="D670">
        <v>52</v>
      </c>
      <c r="E670">
        <v>14.2422933936652</v>
      </c>
      <c r="F670">
        <v>14.2422933936652</v>
      </c>
      <c r="G670">
        <v>14.2422933936652</v>
      </c>
      <c r="H670">
        <v>44</v>
      </c>
      <c r="I670">
        <v>16.183299999999999</v>
      </c>
      <c r="J670">
        <v>49</v>
      </c>
      <c r="K670" s="89">
        <v>0</v>
      </c>
      <c r="L670" s="89">
        <v>0</v>
      </c>
      <c r="M670">
        <v>5.7228088378906201E-2</v>
      </c>
      <c r="N670">
        <v>0</v>
      </c>
      <c r="O670">
        <v>16.872999999996001</v>
      </c>
      <c r="P670">
        <v>6.5050000000037498</v>
      </c>
      <c r="Q670">
        <f t="shared" si="13"/>
        <v>23.377999999999751</v>
      </c>
    </row>
    <row r="671" spans="2:17" x14ac:dyDescent="0.25">
      <c r="B671">
        <v>598</v>
      </c>
      <c r="C671">
        <v>16.5</v>
      </c>
      <c r="D671">
        <v>1000</v>
      </c>
      <c r="E671">
        <v>37.568510060606101</v>
      </c>
      <c r="F671">
        <v>37.568510060606101</v>
      </c>
      <c r="G671">
        <v>37.568510060606101</v>
      </c>
      <c r="H671">
        <v>44</v>
      </c>
      <c r="I671">
        <v>15.026960000000001</v>
      </c>
      <c r="J671">
        <v>168</v>
      </c>
      <c r="K671" s="89">
        <v>0</v>
      </c>
      <c r="L671" s="89">
        <v>0</v>
      </c>
      <c r="M671">
        <v>2.97350883483887E-2</v>
      </c>
      <c r="N671">
        <v>0</v>
      </c>
      <c r="O671">
        <v>32.035000000003002</v>
      </c>
      <c r="P671">
        <v>16.753000000000601</v>
      </c>
      <c r="Q671">
        <f t="shared" si="13"/>
        <v>48.788000000003606</v>
      </c>
    </row>
    <row r="672" spans="2:17" x14ac:dyDescent="0.25">
      <c r="B672">
        <v>599</v>
      </c>
      <c r="C672">
        <v>16.5</v>
      </c>
      <c r="D672">
        <v>167</v>
      </c>
      <c r="E672">
        <v>34.288606747232798</v>
      </c>
      <c r="F672">
        <v>34.288606747232798</v>
      </c>
      <c r="G672">
        <v>35.262106171656697</v>
      </c>
      <c r="H672">
        <v>44</v>
      </c>
      <c r="I672">
        <v>14.42581</v>
      </c>
      <c r="J672">
        <v>151</v>
      </c>
      <c r="K672" s="89">
        <v>2.8391338020826301E-2</v>
      </c>
      <c r="L672" s="89">
        <v>2.8391338020826301E-2</v>
      </c>
      <c r="M672">
        <v>3.1285047531127902E-2</v>
      </c>
      <c r="N672">
        <v>0</v>
      </c>
      <c r="O672">
        <v>29.647999999993299</v>
      </c>
      <c r="P672">
        <v>60.7090000000007</v>
      </c>
      <c r="Q672">
        <f t="shared" si="13"/>
        <v>90.356999999994002</v>
      </c>
    </row>
    <row r="673" spans="2:17" x14ac:dyDescent="0.25">
      <c r="B673">
        <v>600</v>
      </c>
      <c r="C673">
        <v>16.5</v>
      </c>
      <c r="D673">
        <v>150</v>
      </c>
      <c r="E673">
        <v>33.243724363636403</v>
      </c>
      <c r="F673">
        <v>33.243724363636403</v>
      </c>
      <c r="G673">
        <v>33.243724363636403</v>
      </c>
      <c r="H673">
        <v>44</v>
      </c>
      <c r="I673">
        <v>15.02637</v>
      </c>
      <c r="J673">
        <v>147</v>
      </c>
      <c r="K673" s="89">
        <v>0</v>
      </c>
      <c r="L673" s="89">
        <v>0</v>
      </c>
      <c r="M673">
        <v>9.8679065704345703E-3</v>
      </c>
      <c r="N673">
        <v>0</v>
      </c>
      <c r="O673">
        <v>28.900999999998</v>
      </c>
      <c r="P673">
        <v>64.069000000000898</v>
      </c>
      <c r="Q673">
        <f t="shared" si="13"/>
        <v>92.96999999999889</v>
      </c>
    </row>
    <row r="674" spans="2:17" x14ac:dyDescent="0.25">
      <c r="B674">
        <v>601</v>
      </c>
      <c r="C674">
        <v>16.5</v>
      </c>
      <c r="D674">
        <v>146</v>
      </c>
      <c r="E674">
        <v>32.2580899294313</v>
      </c>
      <c r="F674">
        <v>32.2580899294313</v>
      </c>
      <c r="G674">
        <v>32.2580899294313</v>
      </c>
      <c r="H674">
        <v>44</v>
      </c>
      <c r="I674">
        <v>15.007899999999999</v>
      </c>
      <c r="J674">
        <v>138</v>
      </c>
      <c r="K674" s="89">
        <v>2.2026807455571699E-16</v>
      </c>
      <c r="L674" s="89">
        <v>0</v>
      </c>
      <c r="M674">
        <v>3.1402111053466797E-2</v>
      </c>
      <c r="N674">
        <v>0</v>
      </c>
      <c r="O674">
        <v>28.858000000000199</v>
      </c>
      <c r="P674">
        <v>79.713000000002907</v>
      </c>
      <c r="Q674">
        <f t="shared" si="13"/>
        <v>108.57100000000311</v>
      </c>
    </row>
    <row r="675" spans="2:17" x14ac:dyDescent="0.25">
      <c r="B675">
        <v>602</v>
      </c>
      <c r="C675">
        <v>16.5</v>
      </c>
      <c r="D675">
        <v>137</v>
      </c>
      <c r="E675">
        <v>30.302428843176301</v>
      </c>
      <c r="F675">
        <v>31.216600286662199</v>
      </c>
      <c r="G675">
        <v>32.209325360681802</v>
      </c>
      <c r="H675">
        <v>32.331619364088702</v>
      </c>
      <c r="I675">
        <v>16.296990000000001</v>
      </c>
      <c r="J675">
        <v>133</v>
      </c>
      <c r="K675" s="89">
        <v>6.2928834100205305E-2</v>
      </c>
      <c r="L675" s="89">
        <v>3.1801191190051398E-2</v>
      </c>
      <c r="M675">
        <v>0.86987614631652799</v>
      </c>
      <c r="N675">
        <v>21.298000000006098</v>
      </c>
      <c r="O675">
        <v>28.161000000000101</v>
      </c>
      <c r="P675">
        <v>52.271000000003802</v>
      </c>
      <c r="Q675">
        <f t="shared" si="13"/>
        <v>80.43200000000391</v>
      </c>
    </row>
    <row r="676" spans="2:17" x14ac:dyDescent="0.25">
      <c r="B676">
        <v>603</v>
      </c>
      <c r="C676">
        <v>16.5</v>
      </c>
      <c r="D676">
        <v>132</v>
      </c>
      <c r="E676">
        <v>30.256359272727298</v>
      </c>
      <c r="F676">
        <v>30.256359272727298</v>
      </c>
      <c r="G676">
        <v>30.287830303030301</v>
      </c>
      <c r="H676">
        <v>44</v>
      </c>
      <c r="I676">
        <v>14.425179999999999</v>
      </c>
      <c r="J676">
        <v>130</v>
      </c>
      <c r="K676" s="89">
        <v>1.0401459745818999E-3</v>
      </c>
      <c r="L676" s="89">
        <v>1.0401459745818999E-3</v>
      </c>
      <c r="M676">
        <v>2.9489040374755901E-2</v>
      </c>
      <c r="N676">
        <v>0</v>
      </c>
      <c r="O676">
        <v>28.066999999998199</v>
      </c>
      <c r="P676">
        <v>58.741999999995599</v>
      </c>
      <c r="Q676">
        <f t="shared" si="13"/>
        <v>86.808999999993802</v>
      </c>
    </row>
    <row r="677" spans="2:17" x14ac:dyDescent="0.25">
      <c r="B677">
        <v>604</v>
      </c>
      <c r="C677">
        <v>16.5</v>
      </c>
      <c r="D677">
        <v>129</v>
      </c>
      <c r="E677">
        <v>29.2759555348837</v>
      </c>
      <c r="F677">
        <v>29.2759555348837</v>
      </c>
      <c r="G677">
        <v>29.279594469344602</v>
      </c>
      <c r="H677">
        <v>44</v>
      </c>
      <c r="I677">
        <v>14.390090000000001</v>
      </c>
      <c r="J677">
        <v>121</v>
      </c>
      <c r="K677" s="89">
        <v>1.2429771785080901E-4</v>
      </c>
      <c r="L677" s="89">
        <v>1.2429771785080901E-4</v>
      </c>
      <c r="M677">
        <v>2.9264926910400401E-2</v>
      </c>
      <c r="N677">
        <v>0</v>
      </c>
      <c r="O677">
        <v>27.675999999999501</v>
      </c>
      <c r="P677">
        <v>80.842000000004205</v>
      </c>
      <c r="Q677">
        <f t="shared" si="13"/>
        <v>108.51800000000371</v>
      </c>
    </row>
    <row r="678" spans="2:17" x14ac:dyDescent="0.25">
      <c r="B678">
        <v>605</v>
      </c>
      <c r="C678">
        <v>16.5</v>
      </c>
      <c r="D678">
        <v>120</v>
      </c>
      <c r="E678">
        <v>28.256924121212101</v>
      </c>
      <c r="F678">
        <v>28.256924121212101</v>
      </c>
      <c r="G678">
        <v>28.2569277184672</v>
      </c>
      <c r="H678">
        <v>44</v>
      </c>
      <c r="I678">
        <v>14.56438</v>
      </c>
      <c r="J678">
        <v>117</v>
      </c>
      <c r="K678" s="89">
        <v>1.27305259543869E-7</v>
      </c>
      <c r="L678" s="89">
        <v>1.27305259543869E-7</v>
      </c>
      <c r="M678">
        <v>3.7725925445556599E-2</v>
      </c>
      <c r="N678">
        <v>0</v>
      </c>
      <c r="O678">
        <v>26.8320000000022</v>
      </c>
      <c r="P678">
        <v>52.891999999997999</v>
      </c>
      <c r="Q678">
        <f t="shared" si="13"/>
        <v>79.724000000000203</v>
      </c>
    </row>
    <row r="679" spans="2:17" x14ac:dyDescent="0.25">
      <c r="B679">
        <v>606</v>
      </c>
      <c r="C679">
        <v>16.5</v>
      </c>
      <c r="D679">
        <v>116</v>
      </c>
      <c r="E679">
        <v>28.216999974921599</v>
      </c>
      <c r="F679">
        <v>28.216999974921599</v>
      </c>
      <c r="G679">
        <v>28.218908982236201</v>
      </c>
      <c r="H679">
        <v>44</v>
      </c>
      <c r="I679">
        <v>16.286069999999999</v>
      </c>
      <c r="J679">
        <v>112.574</v>
      </c>
      <c r="K679" s="89">
        <v>6.7654510267578299E-5</v>
      </c>
      <c r="L679" s="89">
        <v>6.7654510267704202E-5</v>
      </c>
      <c r="M679">
        <v>4.2797088623046903E-2</v>
      </c>
      <c r="N679">
        <v>0</v>
      </c>
      <c r="O679">
        <v>26.7640000000019</v>
      </c>
      <c r="P679">
        <v>22.260000000001099</v>
      </c>
      <c r="Q679">
        <f t="shared" si="13"/>
        <v>49.024000000002999</v>
      </c>
    </row>
    <row r="680" spans="2:17" x14ac:dyDescent="0.25">
      <c r="B680">
        <v>607</v>
      </c>
      <c r="C680">
        <v>16.5</v>
      </c>
      <c r="D680">
        <v>111.574</v>
      </c>
      <c r="E680">
        <v>26.314346554365098</v>
      </c>
      <c r="F680">
        <v>26.314346554365098</v>
      </c>
      <c r="G680">
        <v>27.2102623805763</v>
      </c>
      <c r="H680">
        <v>44</v>
      </c>
      <c r="I680">
        <v>11.86809</v>
      </c>
      <c r="J680">
        <v>111</v>
      </c>
      <c r="K680" s="89">
        <v>3.4046668206650199E-2</v>
      </c>
      <c r="L680" s="89">
        <v>3.4046668206650199E-2</v>
      </c>
      <c r="M680">
        <v>3.8234949111938497E-2</v>
      </c>
      <c r="N680">
        <v>0</v>
      </c>
      <c r="O680">
        <v>27.3969999999936</v>
      </c>
      <c r="P680">
        <v>23.487000000004599</v>
      </c>
      <c r="Q680">
        <f t="shared" si="13"/>
        <v>50.883999999998196</v>
      </c>
    </row>
    <row r="681" spans="2:17" x14ac:dyDescent="0.25">
      <c r="B681">
        <v>608</v>
      </c>
      <c r="C681">
        <v>16.5</v>
      </c>
      <c r="D681">
        <v>110</v>
      </c>
      <c r="E681">
        <v>27.204663515151498</v>
      </c>
      <c r="F681">
        <v>27.204663515151498</v>
      </c>
      <c r="G681">
        <v>27.204670787878801</v>
      </c>
      <c r="H681">
        <v>44</v>
      </c>
      <c r="I681">
        <v>16.457329999999999</v>
      </c>
      <c r="J681">
        <v>109.002</v>
      </c>
      <c r="K681" s="89">
        <v>2.67333844055573E-7</v>
      </c>
      <c r="L681" s="89">
        <v>2.67333844055573E-7</v>
      </c>
      <c r="M681">
        <v>3.4585952758789097E-2</v>
      </c>
      <c r="N681">
        <v>0</v>
      </c>
      <c r="O681">
        <v>26.195999999999</v>
      </c>
      <c r="P681">
        <v>17.032999999998498</v>
      </c>
      <c r="Q681">
        <f t="shared" si="13"/>
        <v>43.228999999997498</v>
      </c>
    </row>
    <row r="682" spans="2:17" x14ac:dyDescent="0.25">
      <c r="B682">
        <v>609</v>
      </c>
      <c r="C682">
        <v>16.5</v>
      </c>
      <c r="D682">
        <v>108.002</v>
      </c>
      <c r="E682">
        <v>25.318193581613802</v>
      </c>
      <c r="F682">
        <v>25.318193581613802</v>
      </c>
      <c r="G682">
        <v>25.318193581613802</v>
      </c>
      <c r="H682">
        <v>44</v>
      </c>
      <c r="I682">
        <v>12.54147</v>
      </c>
      <c r="J682">
        <v>102</v>
      </c>
      <c r="K682" s="89">
        <v>-1.4032255766384901E-16</v>
      </c>
      <c r="L682" s="89">
        <v>0</v>
      </c>
      <c r="M682">
        <v>3.9315938949585003E-2</v>
      </c>
      <c r="N682">
        <v>0</v>
      </c>
      <c r="O682">
        <v>25.618999999998799</v>
      </c>
      <c r="P682">
        <v>48.5250000000024</v>
      </c>
      <c r="Q682">
        <f t="shared" si="13"/>
        <v>74.144000000001199</v>
      </c>
    </row>
    <row r="683" spans="2:17" x14ac:dyDescent="0.25">
      <c r="B683">
        <v>610</v>
      </c>
      <c r="C683">
        <v>16.5</v>
      </c>
      <c r="D683">
        <v>101</v>
      </c>
      <c r="E683">
        <v>25.265861729372901</v>
      </c>
      <c r="F683">
        <v>25.265861729372901</v>
      </c>
      <c r="G683">
        <v>25.265861729372901</v>
      </c>
      <c r="H683">
        <v>44</v>
      </c>
      <c r="I683">
        <v>13.946569999999999</v>
      </c>
      <c r="J683">
        <v>100</v>
      </c>
      <c r="K683" s="89">
        <v>0</v>
      </c>
      <c r="L683" s="89">
        <v>0</v>
      </c>
      <c r="M683">
        <v>5.1145076751708998E-2</v>
      </c>
      <c r="N683">
        <v>0</v>
      </c>
      <c r="O683">
        <v>26.259000000001802</v>
      </c>
      <c r="P683">
        <v>21.965000000002</v>
      </c>
      <c r="Q683">
        <f t="shared" si="13"/>
        <v>48.224000000003798</v>
      </c>
    </row>
    <row r="684" spans="2:17" x14ac:dyDescent="0.25">
      <c r="B684">
        <v>611</v>
      </c>
      <c r="C684">
        <v>16.5</v>
      </c>
      <c r="D684">
        <v>99</v>
      </c>
      <c r="E684">
        <v>24.2606085656566</v>
      </c>
      <c r="F684">
        <v>24.2606085656566</v>
      </c>
      <c r="G684">
        <v>24.2621738181818</v>
      </c>
      <c r="H684">
        <v>44</v>
      </c>
      <c r="I684">
        <v>14.33323</v>
      </c>
      <c r="J684">
        <v>97</v>
      </c>
      <c r="K684" s="89">
        <v>6.4518271296489405E-5</v>
      </c>
      <c r="L684" s="89">
        <v>6.4518271296342997E-5</v>
      </c>
      <c r="M684">
        <v>5.1392078399658203E-2</v>
      </c>
      <c r="N684">
        <v>0</v>
      </c>
      <c r="O684">
        <v>24.222999999998098</v>
      </c>
      <c r="P684">
        <v>20.772999999998301</v>
      </c>
      <c r="Q684">
        <f t="shared" si="13"/>
        <v>44.9959999999964</v>
      </c>
    </row>
    <row r="685" spans="2:17" x14ac:dyDescent="0.25">
      <c r="B685">
        <v>612</v>
      </c>
      <c r="C685">
        <v>16.5</v>
      </c>
      <c r="D685">
        <v>96</v>
      </c>
      <c r="E685">
        <v>24.2052096969697</v>
      </c>
      <c r="F685">
        <v>24.2052096969697</v>
      </c>
      <c r="G685">
        <v>24.2052096969697</v>
      </c>
      <c r="H685">
        <v>44</v>
      </c>
      <c r="I685">
        <v>16.2851</v>
      </c>
      <c r="J685">
        <v>96</v>
      </c>
      <c r="K685" s="89">
        <v>0</v>
      </c>
      <c r="L685" s="89">
        <v>0</v>
      </c>
      <c r="M685">
        <v>5.4431915283203097E-2</v>
      </c>
      <c r="N685">
        <v>0</v>
      </c>
      <c r="O685">
        <v>23.933000000004501</v>
      </c>
      <c r="P685">
        <v>11.815999999998001</v>
      </c>
      <c r="Q685">
        <f t="shared" si="13"/>
        <v>35.749000000002503</v>
      </c>
    </row>
    <row r="686" spans="2:17" x14ac:dyDescent="0.25">
      <c r="B686">
        <v>613</v>
      </c>
      <c r="C686">
        <v>16.5</v>
      </c>
      <c r="D686">
        <v>95</v>
      </c>
      <c r="E686">
        <v>23.256529173843699</v>
      </c>
      <c r="F686">
        <v>23.256529173843699</v>
      </c>
      <c r="G686">
        <v>23.256529173843699</v>
      </c>
      <c r="H686">
        <v>44</v>
      </c>
      <c r="I686">
        <v>14.51554</v>
      </c>
      <c r="J686">
        <v>93</v>
      </c>
      <c r="K686" s="89">
        <v>-1.52761990073574E-16</v>
      </c>
      <c r="L686" s="89">
        <v>0</v>
      </c>
      <c r="M686">
        <v>5.4260015487670898E-2</v>
      </c>
      <c r="N686">
        <v>0</v>
      </c>
      <c r="O686">
        <v>24.058000000000899</v>
      </c>
      <c r="P686">
        <v>14.512000000000601</v>
      </c>
      <c r="Q686">
        <f t="shared" si="13"/>
        <v>38.5700000000015</v>
      </c>
    </row>
    <row r="687" spans="2:17" x14ac:dyDescent="0.25">
      <c r="B687">
        <v>614</v>
      </c>
      <c r="C687">
        <v>16.5</v>
      </c>
      <c r="D687">
        <v>92</v>
      </c>
      <c r="E687">
        <v>23.223691183135699</v>
      </c>
      <c r="F687">
        <v>23.223691183135699</v>
      </c>
      <c r="G687">
        <v>23.223691183135699</v>
      </c>
      <c r="H687">
        <v>44</v>
      </c>
      <c r="I687">
        <v>16.240130000000001</v>
      </c>
      <c r="J687">
        <v>88</v>
      </c>
      <c r="K687" s="89">
        <v>0</v>
      </c>
      <c r="L687" s="89">
        <v>0</v>
      </c>
      <c r="M687">
        <v>5.59649467468262E-2</v>
      </c>
      <c r="N687">
        <v>0</v>
      </c>
      <c r="O687">
        <v>23.429000000000102</v>
      </c>
      <c r="P687">
        <v>11.784999999998901</v>
      </c>
      <c r="Q687">
        <f t="shared" si="13"/>
        <v>35.213999999999004</v>
      </c>
    </row>
    <row r="688" spans="2:17" x14ac:dyDescent="0.25">
      <c r="B688">
        <v>615</v>
      </c>
      <c r="C688">
        <v>16.5</v>
      </c>
      <c r="D688">
        <v>87</v>
      </c>
      <c r="E688">
        <v>22.2067967147335</v>
      </c>
      <c r="F688">
        <v>22.2067967147335</v>
      </c>
      <c r="G688">
        <v>22.2069160041797</v>
      </c>
      <c r="H688">
        <v>44</v>
      </c>
      <c r="I688">
        <v>16.404170000000001</v>
      </c>
      <c r="J688">
        <v>86.027000000000001</v>
      </c>
      <c r="K688" s="89">
        <v>5.3717538696944698E-6</v>
      </c>
      <c r="L688" s="89">
        <v>5.3717538696944698E-6</v>
      </c>
      <c r="M688">
        <v>4.90338802337646E-2</v>
      </c>
      <c r="N688">
        <v>0</v>
      </c>
      <c r="O688">
        <v>22.8259999999973</v>
      </c>
      <c r="P688">
        <v>12.9590000000044</v>
      </c>
      <c r="Q688">
        <f t="shared" si="13"/>
        <v>35.785000000001702</v>
      </c>
    </row>
    <row r="689" spans="2:17" x14ac:dyDescent="0.25">
      <c r="B689">
        <v>616</v>
      </c>
      <c r="C689">
        <v>16.5</v>
      </c>
      <c r="D689">
        <v>85.027000000000001</v>
      </c>
      <c r="E689">
        <v>21.266826558009601</v>
      </c>
      <c r="F689">
        <v>21.266826558009601</v>
      </c>
      <c r="G689">
        <v>21.266826558009601</v>
      </c>
      <c r="H689">
        <v>44</v>
      </c>
      <c r="I689">
        <v>13.9427</v>
      </c>
      <c r="J689">
        <v>84</v>
      </c>
      <c r="K689" s="89">
        <v>0</v>
      </c>
      <c r="L689" s="89">
        <v>0</v>
      </c>
      <c r="M689">
        <v>4.9624919891357401E-2</v>
      </c>
      <c r="N689">
        <v>0</v>
      </c>
      <c r="O689">
        <v>22.6130000000012</v>
      </c>
      <c r="P689">
        <v>12.565999999998001</v>
      </c>
      <c r="Q689">
        <f t="shared" si="13"/>
        <v>35.178999999999199</v>
      </c>
    </row>
    <row r="690" spans="2:17" x14ac:dyDescent="0.25">
      <c r="B690">
        <v>617</v>
      </c>
      <c r="C690">
        <v>16.5</v>
      </c>
      <c r="D690">
        <v>83</v>
      </c>
      <c r="E690">
        <v>20.321244749178501</v>
      </c>
      <c r="F690">
        <v>20.321244749178501</v>
      </c>
      <c r="G690">
        <v>20.321247954901398</v>
      </c>
      <c r="H690">
        <v>44</v>
      </c>
      <c r="I690">
        <v>12.49263</v>
      </c>
      <c r="J690">
        <v>78</v>
      </c>
      <c r="K690" s="89">
        <v>1.57752286824424E-7</v>
      </c>
      <c r="L690" s="89">
        <v>1.57752286824424E-7</v>
      </c>
      <c r="M690">
        <v>4.9145221710205099E-2</v>
      </c>
      <c r="N690">
        <v>0</v>
      </c>
      <c r="O690">
        <v>22.261000000002198</v>
      </c>
      <c r="P690">
        <v>14.7660000000024</v>
      </c>
      <c r="Q690">
        <f t="shared" si="13"/>
        <v>37.027000000004598</v>
      </c>
    </row>
    <row r="691" spans="2:17" x14ac:dyDescent="0.25">
      <c r="B691">
        <v>618</v>
      </c>
      <c r="C691">
        <v>16.5</v>
      </c>
      <c r="D691">
        <v>77</v>
      </c>
      <c r="E691">
        <v>20.268280138528102</v>
      </c>
      <c r="F691">
        <v>20.268280138528102</v>
      </c>
      <c r="G691">
        <v>20.268280138528102</v>
      </c>
      <c r="H691">
        <v>44</v>
      </c>
      <c r="I691">
        <v>13.897729999999999</v>
      </c>
      <c r="J691">
        <v>76</v>
      </c>
      <c r="K691" s="89">
        <v>0</v>
      </c>
      <c r="L691" s="89">
        <v>0</v>
      </c>
      <c r="M691">
        <v>4.6109199523925802E-2</v>
      </c>
      <c r="N691">
        <v>0</v>
      </c>
      <c r="O691">
        <v>21.5149999999994</v>
      </c>
      <c r="P691">
        <v>10.4160000000038</v>
      </c>
      <c r="Q691">
        <f t="shared" si="13"/>
        <v>31.931000000003202</v>
      </c>
    </row>
    <row r="692" spans="2:17" x14ac:dyDescent="0.25">
      <c r="B692">
        <v>619</v>
      </c>
      <c r="C692">
        <v>16.5</v>
      </c>
      <c r="D692">
        <v>75</v>
      </c>
      <c r="E692">
        <v>19.259145212121201</v>
      </c>
      <c r="F692">
        <v>19.259145212121201</v>
      </c>
      <c r="G692">
        <v>19.259145212121201</v>
      </c>
      <c r="H692">
        <v>44</v>
      </c>
      <c r="I692">
        <v>14.28026</v>
      </c>
      <c r="J692">
        <v>74</v>
      </c>
      <c r="K692" s="89">
        <v>1.8446891799561901E-16</v>
      </c>
      <c r="L692" s="89">
        <v>0</v>
      </c>
      <c r="M692">
        <v>4.7280073165893603E-2</v>
      </c>
      <c r="N692">
        <v>0</v>
      </c>
      <c r="O692">
        <v>21.120999999999199</v>
      </c>
      <c r="P692">
        <v>11.3350000000009</v>
      </c>
      <c r="Q692">
        <f t="shared" si="13"/>
        <v>32.456000000000103</v>
      </c>
    </row>
    <row r="693" spans="2:17" x14ac:dyDescent="0.25">
      <c r="B693">
        <v>620</v>
      </c>
      <c r="C693">
        <v>16.5</v>
      </c>
      <c r="D693">
        <v>73</v>
      </c>
      <c r="E693">
        <v>19.211873149024498</v>
      </c>
      <c r="F693">
        <v>19.211873149024498</v>
      </c>
      <c r="G693">
        <v>19.211873149024498</v>
      </c>
      <c r="H693">
        <v>44</v>
      </c>
      <c r="I693">
        <v>16.236260000000001</v>
      </c>
      <c r="J693">
        <v>72</v>
      </c>
      <c r="K693" s="89">
        <v>0</v>
      </c>
      <c r="L693" s="89">
        <v>0</v>
      </c>
      <c r="M693">
        <v>4.48098182678223E-2</v>
      </c>
      <c r="N693">
        <v>0</v>
      </c>
      <c r="O693">
        <v>20.894000000000201</v>
      </c>
      <c r="P693">
        <v>7.4240000000008903</v>
      </c>
      <c r="Q693">
        <f t="shared" si="13"/>
        <v>28.318000000001092</v>
      </c>
    </row>
    <row r="694" spans="2:17" x14ac:dyDescent="0.25">
      <c r="B694">
        <v>621</v>
      </c>
      <c r="C694">
        <v>16.5</v>
      </c>
      <c r="D694">
        <v>71</v>
      </c>
      <c r="E694">
        <v>18.255025802816899</v>
      </c>
      <c r="F694">
        <v>18.255025802816899</v>
      </c>
      <c r="G694">
        <v>18.255025802816899</v>
      </c>
      <c r="H694">
        <v>44</v>
      </c>
      <c r="I694">
        <v>14.462580000000001</v>
      </c>
      <c r="J694">
        <v>70</v>
      </c>
      <c r="K694" s="89">
        <v>0</v>
      </c>
      <c r="L694" s="89">
        <v>0</v>
      </c>
      <c r="M694">
        <v>3.9883136749267599E-2</v>
      </c>
      <c r="N694">
        <v>0</v>
      </c>
      <c r="O694">
        <v>20.685000000004901</v>
      </c>
      <c r="P694">
        <v>10.8359999999984</v>
      </c>
      <c r="Q694">
        <f t="shared" si="13"/>
        <v>31.521000000003301</v>
      </c>
    </row>
    <row r="695" spans="2:17" x14ac:dyDescent="0.25">
      <c r="B695">
        <v>622</v>
      </c>
      <c r="C695">
        <v>16.5</v>
      </c>
      <c r="D695">
        <v>69</v>
      </c>
      <c r="E695">
        <v>18.230772163372901</v>
      </c>
      <c r="F695">
        <v>18.230772163372901</v>
      </c>
      <c r="G695">
        <v>18.230772517056401</v>
      </c>
      <c r="H695">
        <v>44</v>
      </c>
      <c r="I695">
        <v>16.187169999999998</v>
      </c>
      <c r="J695">
        <v>65</v>
      </c>
      <c r="K695" s="89">
        <v>1.94003623302685E-8</v>
      </c>
      <c r="L695" s="89">
        <v>1.94003623302685E-8</v>
      </c>
      <c r="M695">
        <v>3.99191379547119E-2</v>
      </c>
      <c r="N695">
        <v>0</v>
      </c>
      <c r="O695">
        <v>20.219000000001</v>
      </c>
      <c r="P695">
        <v>12.8499999999995</v>
      </c>
      <c r="Q695">
        <f t="shared" si="13"/>
        <v>33.0690000000005</v>
      </c>
    </row>
    <row r="696" spans="2:17" x14ac:dyDescent="0.25">
      <c r="B696">
        <v>623</v>
      </c>
      <c r="C696">
        <v>16.5</v>
      </c>
      <c r="D696">
        <v>64</v>
      </c>
      <c r="E696">
        <v>16.314951272727299</v>
      </c>
      <c r="F696">
        <v>16.314951272727299</v>
      </c>
      <c r="G696">
        <v>16.314951272727299</v>
      </c>
      <c r="H696">
        <v>44</v>
      </c>
      <c r="I696">
        <v>11.75826</v>
      </c>
      <c r="J696">
        <v>64</v>
      </c>
      <c r="K696" s="89">
        <v>-2.17758154432208E-16</v>
      </c>
      <c r="L696" s="89">
        <v>0</v>
      </c>
      <c r="M696">
        <v>4.3560981750488302E-2</v>
      </c>
      <c r="N696">
        <v>0</v>
      </c>
      <c r="O696">
        <v>19.306000000004101</v>
      </c>
      <c r="P696">
        <v>9.6859999999996909</v>
      </c>
      <c r="Q696">
        <f t="shared" si="13"/>
        <v>28.992000000003792</v>
      </c>
    </row>
    <row r="697" spans="2:17" x14ac:dyDescent="0.25">
      <c r="B697">
        <v>624</v>
      </c>
      <c r="C697">
        <v>16.5</v>
      </c>
      <c r="D697">
        <v>63</v>
      </c>
      <c r="E697">
        <v>16.303591388167401</v>
      </c>
      <c r="F697">
        <v>16.303591388167401</v>
      </c>
      <c r="G697">
        <v>16.303591388167401</v>
      </c>
      <c r="H697">
        <v>44</v>
      </c>
      <c r="I697">
        <v>12.488759999999999</v>
      </c>
      <c r="J697">
        <v>62</v>
      </c>
      <c r="K697" s="89">
        <v>0</v>
      </c>
      <c r="L697" s="89">
        <v>0</v>
      </c>
      <c r="M697">
        <v>4.3781995773315402E-2</v>
      </c>
      <c r="N697">
        <v>0</v>
      </c>
      <c r="O697">
        <v>19.194000000003101</v>
      </c>
      <c r="P697">
        <v>14.779999999994301</v>
      </c>
      <c r="Q697">
        <f t="shared" si="13"/>
        <v>33.973999999997403</v>
      </c>
    </row>
    <row r="698" spans="2:17" x14ac:dyDescent="0.25">
      <c r="B698">
        <v>625</v>
      </c>
      <c r="C698">
        <v>16.5</v>
      </c>
      <c r="D698">
        <v>61</v>
      </c>
      <c r="E698">
        <v>16.269736528564302</v>
      </c>
      <c r="F698">
        <v>16.269736528564302</v>
      </c>
      <c r="G698">
        <v>16.269736528564302</v>
      </c>
      <c r="H698">
        <v>44</v>
      </c>
      <c r="I698">
        <v>13.89386</v>
      </c>
      <c r="J698">
        <v>60</v>
      </c>
      <c r="K698" s="89">
        <v>0</v>
      </c>
      <c r="L698" s="89">
        <v>0</v>
      </c>
      <c r="M698">
        <v>4.4132947921752902E-2</v>
      </c>
      <c r="N698">
        <v>0</v>
      </c>
      <c r="O698">
        <v>18.641999999996202</v>
      </c>
      <c r="P698">
        <v>8.8820000000050605</v>
      </c>
      <c r="Q698">
        <f t="shared" si="13"/>
        <v>27.524000000001262</v>
      </c>
    </row>
    <row r="699" spans="2:17" x14ac:dyDescent="0.25">
      <c r="B699">
        <v>626</v>
      </c>
      <c r="C699">
        <v>16.5</v>
      </c>
      <c r="D699">
        <v>59</v>
      </c>
      <c r="E699">
        <v>15.325550886492</v>
      </c>
      <c r="F699">
        <v>15.325550886492</v>
      </c>
      <c r="G699">
        <v>15.325550886492</v>
      </c>
      <c r="H699">
        <v>44</v>
      </c>
      <c r="I699">
        <v>12.43967</v>
      </c>
      <c r="J699">
        <v>55</v>
      </c>
      <c r="K699" s="89">
        <v>0</v>
      </c>
      <c r="L699" s="89">
        <v>0</v>
      </c>
      <c r="M699">
        <v>4.7972917556762702E-2</v>
      </c>
      <c r="N699">
        <v>0</v>
      </c>
      <c r="O699">
        <v>18.347999999998098</v>
      </c>
      <c r="P699">
        <v>10.664999999999999</v>
      </c>
      <c r="Q699">
        <f t="shared" si="13"/>
        <v>29.012999999998097</v>
      </c>
    </row>
    <row r="700" spans="2:17" x14ac:dyDescent="0.25">
      <c r="B700">
        <v>627</v>
      </c>
      <c r="C700">
        <v>16.5</v>
      </c>
      <c r="D700">
        <v>54</v>
      </c>
      <c r="E700">
        <v>15.2717766195286</v>
      </c>
      <c r="F700">
        <v>15.2717766195286</v>
      </c>
      <c r="G700">
        <v>15.2717766195286</v>
      </c>
      <c r="H700">
        <v>44</v>
      </c>
      <c r="I700">
        <v>13.84477</v>
      </c>
      <c r="J700">
        <v>53</v>
      </c>
      <c r="K700" s="89">
        <v>0</v>
      </c>
      <c r="L700" s="89">
        <v>0</v>
      </c>
      <c r="M700">
        <v>5.97128868103027E-2</v>
      </c>
      <c r="N700">
        <v>0</v>
      </c>
      <c r="O700">
        <v>17.2470000000021</v>
      </c>
      <c r="P700">
        <v>5.7010000000027503</v>
      </c>
      <c r="Q700">
        <f t="shared" si="13"/>
        <v>22.94800000000485</v>
      </c>
    </row>
    <row r="701" spans="2:17" x14ac:dyDescent="0.25">
      <c r="B701">
        <v>628</v>
      </c>
      <c r="C701">
        <v>16.5</v>
      </c>
      <c r="D701">
        <v>52</v>
      </c>
      <c r="E701">
        <v>14.2307544988345</v>
      </c>
      <c r="F701">
        <v>14.2307544988345</v>
      </c>
      <c r="G701">
        <v>14.2307544988345</v>
      </c>
      <c r="H701">
        <v>44</v>
      </c>
      <c r="I701">
        <v>16.183299999999999</v>
      </c>
      <c r="J701">
        <v>49</v>
      </c>
      <c r="K701" s="89">
        <v>0</v>
      </c>
      <c r="L701" s="89">
        <v>0</v>
      </c>
      <c r="M701">
        <v>5.7456970214843799E-2</v>
      </c>
      <c r="N701">
        <v>0</v>
      </c>
      <c r="O701">
        <v>16.971000000004999</v>
      </c>
      <c r="P701">
        <v>7.0080000000034497</v>
      </c>
      <c r="Q701">
        <f t="shared" si="13"/>
        <v>23.979000000008448</v>
      </c>
    </row>
    <row r="702" spans="2:17" x14ac:dyDescent="0.25">
      <c r="B702">
        <v>629</v>
      </c>
      <c r="C702">
        <v>16</v>
      </c>
      <c r="D702">
        <v>1000</v>
      </c>
      <c r="E702">
        <v>37.557125999999997</v>
      </c>
      <c r="F702">
        <v>37.557125999999997</v>
      </c>
      <c r="G702">
        <v>37.557125999999997</v>
      </c>
      <c r="H702">
        <v>44</v>
      </c>
      <c r="I702">
        <v>15.026960000000001</v>
      </c>
      <c r="J702">
        <v>168</v>
      </c>
      <c r="K702" s="89">
        <v>-1.8918985860635299E-16</v>
      </c>
      <c r="L702" s="89">
        <v>0</v>
      </c>
      <c r="M702">
        <v>2.99150943756104E-2</v>
      </c>
      <c r="N702">
        <v>0</v>
      </c>
      <c r="O702">
        <v>31.491000000001801</v>
      </c>
      <c r="P702">
        <v>11.613000000004799</v>
      </c>
      <c r="Q702">
        <f t="shared" si="13"/>
        <v>43.1040000000066</v>
      </c>
    </row>
    <row r="703" spans="2:17" x14ac:dyDescent="0.25">
      <c r="B703">
        <v>630</v>
      </c>
      <c r="C703">
        <v>16</v>
      </c>
      <c r="D703">
        <v>167</v>
      </c>
      <c r="E703">
        <v>35.2470380883234</v>
      </c>
      <c r="F703">
        <v>35.2470380883234</v>
      </c>
      <c r="G703">
        <v>35.251247588323402</v>
      </c>
      <c r="H703">
        <v>44</v>
      </c>
      <c r="I703">
        <v>14.501709999999999</v>
      </c>
      <c r="J703">
        <v>163</v>
      </c>
      <c r="K703" s="89">
        <v>1.19428474797043E-4</v>
      </c>
      <c r="L703" s="89">
        <v>1.19428474797043E-4</v>
      </c>
      <c r="M703">
        <v>3.0364036560058601E-2</v>
      </c>
      <c r="N703">
        <v>0</v>
      </c>
      <c r="O703">
        <v>29.121999999995801</v>
      </c>
      <c r="P703">
        <v>57.874000000004301</v>
      </c>
      <c r="Q703">
        <f t="shared" si="13"/>
        <v>86.996000000000095</v>
      </c>
    </row>
    <row r="704" spans="2:17" x14ac:dyDescent="0.25">
      <c r="B704">
        <v>631</v>
      </c>
      <c r="C704">
        <v>16</v>
      </c>
      <c r="D704">
        <v>162</v>
      </c>
      <c r="E704">
        <v>34.2665152438272</v>
      </c>
      <c r="F704">
        <v>34.2665152438272</v>
      </c>
      <c r="G704">
        <v>34.2669317438272</v>
      </c>
      <c r="H704">
        <v>44</v>
      </c>
      <c r="I704">
        <v>14.42581</v>
      </c>
      <c r="J704">
        <v>151</v>
      </c>
      <c r="K704" s="89">
        <v>1.2154722971868899E-5</v>
      </c>
      <c r="L704" s="89">
        <v>1.21547229720763E-5</v>
      </c>
      <c r="M704">
        <v>3.06780338287354E-2</v>
      </c>
      <c r="N704">
        <v>0</v>
      </c>
      <c r="O704">
        <v>29.642999999999098</v>
      </c>
      <c r="P704">
        <v>60.511999999995197</v>
      </c>
      <c r="Q704">
        <f t="shared" si="13"/>
        <v>90.154999999994288</v>
      </c>
    </row>
    <row r="705" spans="2:17" x14ac:dyDescent="0.25">
      <c r="B705">
        <v>632</v>
      </c>
      <c r="C705">
        <v>16</v>
      </c>
      <c r="D705">
        <v>150</v>
      </c>
      <c r="E705">
        <v>33.231925250000003</v>
      </c>
      <c r="F705">
        <v>33.231925250000003</v>
      </c>
      <c r="G705">
        <v>33.232340749999999</v>
      </c>
      <c r="H705">
        <v>44</v>
      </c>
      <c r="I705">
        <v>15.04299</v>
      </c>
      <c r="J705">
        <v>147</v>
      </c>
      <c r="K705" s="89">
        <v>1.25030372714433E-5</v>
      </c>
      <c r="L705" s="89">
        <v>1.25030372714433E-5</v>
      </c>
      <c r="M705">
        <v>3.0461072921752898E-2</v>
      </c>
      <c r="N705">
        <v>0</v>
      </c>
      <c r="O705">
        <v>28.5710000000036</v>
      </c>
      <c r="P705">
        <v>51.7200000000039</v>
      </c>
      <c r="Q705">
        <f t="shared" si="13"/>
        <v>80.2910000000075</v>
      </c>
    </row>
    <row r="706" spans="2:17" x14ac:dyDescent="0.25">
      <c r="B706">
        <v>633</v>
      </c>
      <c r="C706">
        <v>16</v>
      </c>
      <c r="D706">
        <v>146</v>
      </c>
      <c r="E706">
        <v>32.246720308219203</v>
      </c>
      <c r="F706">
        <v>32.246720308219203</v>
      </c>
      <c r="G706">
        <v>32.246720308219203</v>
      </c>
      <c r="H706">
        <v>44</v>
      </c>
      <c r="I706">
        <v>15.007899999999999</v>
      </c>
      <c r="J706">
        <v>138</v>
      </c>
      <c r="K706" s="89">
        <v>0</v>
      </c>
      <c r="L706" s="89">
        <v>0</v>
      </c>
      <c r="M706">
        <v>3.11169624328613E-2</v>
      </c>
      <c r="N706">
        <v>0</v>
      </c>
      <c r="O706">
        <v>28.459999999994601</v>
      </c>
      <c r="P706">
        <v>77.706000000000998</v>
      </c>
      <c r="Q706">
        <f t="shared" si="13"/>
        <v>106.16599999999559</v>
      </c>
    </row>
    <row r="707" spans="2:17" x14ac:dyDescent="0.25">
      <c r="B707">
        <v>634</v>
      </c>
      <c r="C707">
        <v>16</v>
      </c>
      <c r="D707">
        <v>137</v>
      </c>
      <c r="E707">
        <v>30.260223956204399</v>
      </c>
      <c r="F707">
        <v>30.260223956204399</v>
      </c>
      <c r="G707">
        <v>30.292673540146001</v>
      </c>
      <c r="H707">
        <v>44</v>
      </c>
      <c r="I707">
        <v>14.40856</v>
      </c>
      <c r="J707">
        <v>130</v>
      </c>
      <c r="K707" s="89">
        <v>1.07235108334184E-3</v>
      </c>
      <c r="L707" s="89">
        <v>1.07235108334184E-3</v>
      </c>
      <c r="M707">
        <v>3.1116008758544901E-2</v>
      </c>
      <c r="N707">
        <v>0</v>
      </c>
      <c r="O707">
        <v>27.924999999999301</v>
      </c>
      <c r="P707">
        <v>71.662000000004795</v>
      </c>
      <c r="Q707">
        <f t="shared" si="13"/>
        <v>99.587000000004096</v>
      </c>
    </row>
    <row r="708" spans="2:17" x14ac:dyDescent="0.25">
      <c r="B708">
        <v>635</v>
      </c>
      <c r="C708">
        <v>16</v>
      </c>
      <c r="D708">
        <v>129</v>
      </c>
      <c r="E708">
        <v>29.269000401162799</v>
      </c>
      <c r="F708">
        <v>29.269000401162799</v>
      </c>
      <c r="G708">
        <v>29.269000401162799</v>
      </c>
      <c r="H708">
        <v>44</v>
      </c>
      <c r="I708">
        <v>13.984170000000001</v>
      </c>
      <c r="J708">
        <v>123</v>
      </c>
      <c r="K708" s="89">
        <v>0</v>
      </c>
      <c r="L708" s="89">
        <v>0</v>
      </c>
      <c r="M708">
        <v>3.03580760955811E-2</v>
      </c>
      <c r="N708">
        <v>0</v>
      </c>
      <c r="O708">
        <v>27.400999999998</v>
      </c>
      <c r="P708">
        <v>69.413000000001404</v>
      </c>
      <c r="Q708">
        <f t="shared" si="13"/>
        <v>96.813999999999396</v>
      </c>
    </row>
    <row r="709" spans="2:17" x14ac:dyDescent="0.25">
      <c r="B709">
        <v>636</v>
      </c>
      <c r="C709">
        <v>16</v>
      </c>
      <c r="D709">
        <v>122</v>
      </c>
      <c r="E709">
        <v>29.243526438524601</v>
      </c>
      <c r="F709">
        <v>29.243526438524601</v>
      </c>
      <c r="G709">
        <v>29.243526438524601</v>
      </c>
      <c r="H709">
        <v>44</v>
      </c>
      <c r="I709">
        <v>14.390090000000001</v>
      </c>
      <c r="J709">
        <v>121</v>
      </c>
      <c r="K709" s="89">
        <v>-1.2148718405316E-16</v>
      </c>
      <c r="L709" s="89">
        <v>0</v>
      </c>
      <c r="M709">
        <v>3.08401584625244E-2</v>
      </c>
      <c r="N709">
        <v>0</v>
      </c>
      <c r="O709">
        <v>26.9520000000011</v>
      </c>
      <c r="P709">
        <v>21.936999999999902</v>
      </c>
      <c r="Q709">
        <f t="shared" si="13"/>
        <v>48.889000000001005</v>
      </c>
    </row>
    <row r="710" spans="2:17" x14ac:dyDescent="0.25">
      <c r="B710">
        <v>637</v>
      </c>
      <c r="C710">
        <v>16</v>
      </c>
      <c r="D710">
        <v>120</v>
      </c>
      <c r="E710">
        <v>28.245890500000002</v>
      </c>
      <c r="F710">
        <v>28.245890500000002</v>
      </c>
      <c r="G710">
        <v>28.245890500000002</v>
      </c>
      <c r="H710">
        <v>44</v>
      </c>
      <c r="I710">
        <v>14.56438</v>
      </c>
      <c r="J710">
        <v>117</v>
      </c>
      <c r="K710" s="89">
        <v>1.25778073054574E-16</v>
      </c>
      <c r="L710" s="89">
        <v>0</v>
      </c>
      <c r="M710">
        <v>3.7535190582275398E-2</v>
      </c>
      <c r="N710">
        <v>0</v>
      </c>
      <c r="O710">
        <v>26.771999999999899</v>
      </c>
      <c r="P710">
        <v>53.848000000003601</v>
      </c>
      <c r="Q710">
        <f t="shared" si="13"/>
        <v>80.6200000000035</v>
      </c>
    </row>
    <row r="711" spans="2:17" x14ac:dyDescent="0.25">
      <c r="B711">
        <v>638</v>
      </c>
      <c r="C711">
        <v>16</v>
      </c>
      <c r="D711">
        <v>116</v>
      </c>
      <c r="E711">
        <v>27.232908060344801</v>
      </c>
      <c r="F711">
        <v>27.232908060344801</v>
      </c>
      <c r="G711">
        <v>27.233120551724099</v>
      </c>
      <c r="H711">
        <v>44</v>
      </c>
      <c r="I711">
        <v>14.950850000000001</v>
      </c>
      <c r="J711">
        <v>114.063</v>
      </c>
      <c r="K711" s="89">
        <v>7.8027428742068405E-6</v>
      </c>
      <c r="L711" s="89">
        <v>7.8027428742068405E-6</v>
      </c>
      <c r="M711">
        <v>4.1810035705566399E-2</v>
      </c>
      <c r="N711">
        <v>0</v>
      </c>
      <c r="O711">
        <v>26.496999999999399</v>
      </c>
      <c r="P711">
        <v>50.882000000000502</v>
      </c>
      <c r="Q711">
        <f t="shared" si="13"/>
        <v>77.378999999999905</v>
      </c>
    </row>
    <row r="712" spans="2:17" x14ac:dyDescent="0.25">
      <c r="B712">
        <v>639</v>
      </c>
      <c r="C712">
        <v>16</v>
      </c>
      <c r="D712">
        <v>113.063</v>
      </c>
      <c r="E712">
        <v>26.310172085744199</v>
      </c>
      <c r="F712">
        <v>26.310172085744199</v>
      </c>
      <c r="G712">
        <v>26.310596335744201</v>
      </c>
      <c r="H712">
        <v>44</v>
      </c>
      <c r="I712">
        <v>11.885059999999999</v>
      </c>
      <c r="J712">
        <v>111</v>
      </c>
      <c r="K712" s="89">
        <v>1.61249420422916E-5</v>
      </c>
      <c r="L712" s="89">
        <v>1.61249420422916E-5</v>
      </c>
      <c r="M712">
        <v>3.86831760406494E-2</v>
      </c>
      <c r="N712">
        <v>0</v>
      </c>
      <c r="O712">
        <v>25.995000000002602</v>
      </c>
      <c r="P712">
        <v>44.085000000003703</v>
      </c>
      <c r="Q712">
        <f t="shared" si="13"/>
        <v>70.080000000006308</v>
      </c>
    </row>
    <row r="713" spans="2:17" x14ac:dyDescent="0.25">
      <c r="B713">
        <v>640</v>
      </c>
      <c r="C713">
        <v>16</v>
      </c>
      <c r="D713">
        <v>110</v>
      </c>
      <c r="E713">
        <v>25.315554159090901</v>
      </c>
      <c r="F713">
        <v>25.315554159090901</v>
      </c>
      <c r="G713">
        <v>25.315556001615398</v>
      </c>
      <c r="H713">
        <v>44</v>
      </c>
      <c r="I713">
        <v>12.54147</v>
      </c>
      <c r="J713">
        <v>102</v>
      </c>
      <c r="K713" s="89">
        <v>7.2782310320244095E-8</v>
      </c>
      <c r="L713" s="89">
        <v>7.2782310320244095E-8</v>
      </c>
      <c r="M713">
        <v>3.4651994705200202E-2</v>
      </c>
      <c r="N713">
        <v>0</v>
      </c>
      <c r="O713">
        <v>25.548999999998198</v>
      </c>
      <c r="P713">
        <v>53.605000000001397</v>
      </c>
      <c r="Q713">
        <f t="shared" si="13"/>
        <v>79.153999999999598</v>
      </c>
    </row>
    <row r="714" spans="2:17" x14ac:dyDescent="0.25">
      <c r="B714">
        <v>641</v>
      </c>
      <c r="C714">
        <v>16</v>
      </c>
      <c r="D714">
        <v>101</v>
      </c>
      <c r="E714">
        <v>25.255296146039601</v>
      </c>
      <c r="F714">
        <v>25.255296146039601</v>
      </c>
      <c r="G714">
        <v>25.255296146039601</v>
      </c>
      <c r="H714">
        <v>44</v>
      </c>
      <c r="I714">
        <v>13.946569999999999</v>
      </c>
      <c r="J714">
        <v>100</v>
      </c>
      <c r="K714" s="89">
        <v>0</v>
      </c>
      <c r="L714" s="89">
        <v>0</v>
      </c>
      <c r="M714">
        <v>5.1877975463867201E-2</v>
      </c>
      <c r="N714">
        <v>0</v>
      </c>
      <c r="O714">
        <v>24.525000000001501</v>
      </c>
      <c r="P714">
        <v>17.193000000006599</v>
      </c>
      <c r="Q714">
        <f t="shared" si="13"/>
        <v>41.718000000008104</v>
      </c>
    </row>
    <row r="715" spans="2:17" x14ac:dyDescent="0.25">
      <c r="B715">
        <v>642</v>
      </c>
      <c r="C715">
        <v>16</v>
      </c>
      <c r="D715">
        <v>99</v>
      </c>
      <c r="E715">
        <v>24.25161675</v>
      </c>
      <c r="F715">
        <v>24.25161675</v>
      </c>
      <c r="G715">
        <v>24.25161675</v>
      </c>
      <c r="H715">
        <v>44</v>
      </c>
      <c r="I715">
        <v>13.93533</v>
      </c>
      <c r="J715">
        <v>99</v>
      </c>
      <c r="K715" s="89">
        <v>0</v>
      </c>
      <c r="L715" s="89">
        <v>0</v>
      </c>
      <c r="M715">
        <v>5.2268981933593799E-2</v>
      </c>
      <c r="N715">
        <v>0</v>
      </c>
      <c r="O715">
        <v>24.028000000002098</v>
      </c>
      <c r="P715">
        <v>16.500999999998399</v>
      </c>
      <c r="Q715">
        <f t="shared" ref="Q715:Q778" si="14">+SUM(O715:P715)</f>
        <v>40.529000000000494</v>
      </c>
    </row>
    <row r="716" spans="2:17" x14ac:dyDescent="0.25">
      <c r="B716">
        <v>643</v>
      </c>
      <c r="C716">
        <v>16</v>
      </c>
      <c r="D716">
        <v>98</v>
      </c>
      <c r="E716">
        <v>24.245750882653098</v>
      </c>
      <c r="F716">
        <v>24.245750882653098</v>
      </c>
      <c r="G716">
        <v>24.245750882653098</v>
      </c>
      <c r="H716">
        <v>44</v>
      </c>
      <c r="I716">
        <v>14.33323</v>
      </c>
      <c r="J716">
        <v>97</v>
      </c>
      <c r="K716" s="89">
        <v>0</v>
      </c>
      <c r="L716" s="89">
        <v>0</v>
      </c>
      <c r="M716">
        <v>5.2369832992553697E-2</v>
      </c>
      <c r="N716">
        <v>0</v>
      </c>
      <c r="O716">
        <v>23.980999999999799</v>
      </c>
      <c r="P716">
        <v>13.2130000000016</v>
      </c>
      <c r="Q716">
        <f t="shared" si="14"/>
        <v>37.194000000001395</v>
      </c>
    </row>
    <row r="717" spans="2:17" x14ac:dyDescent="0.25">
      <c r="B717">
        <v>644</v>
      </c>
      <c r="C717">
        <v>16</v>
      </c>
      <c r="D717">
        <v>96</v>
      </c>
      <c r="E717">
        <v>23.2496115</v>
      </c>
      <c r="F717">
        <v>23.2496115</v>
      </c>
      <c r="G717">
        <v>23.2496115</v>
      </c>
      <c r="H717">
        <v>44</v>
      </c>
      <c r="I717">
        <v>14.51554</v>
      </c>
      <c r="J717">
        <v>93</v>
      </c>
      <c r="K717" s="89">
        <v>0</v>
      </c>
      <c r="L717" s="89">
        <v>0</v>
      </c>
      <c r="M717">
        <v>5.4513931274414097E-2</v>
      </c>
      <c r="N717">
        <v>0</v>
      </c>
      <c r="O717">
        <v>23.848999999998298</v>
      </c>
      <c r="P717">
        <v>25.881999999997799</v>
      </c>
      <c r="Q717">
        <f t="shared" si="14"/>
        <v>49.730999999996101</v>
      </c>
    </row>
    <row r="718" spans="2:17" x14ac:dyDescent="0.25">
      <c r="B718">
        <v>645</v>
      </c>
      <c r="C718">
        <v>16</v>
      </c>
      <c r="D718">
        <v>92</v>
      </c>
      <c r="E718">
        <v>22.347198902173901</v>
      </c>
      <c r="F718">
        <v>22.347198902173901</v>
      </c>
      <c r="G718">
        <v>22.347198902173901</v>
      </c>
      <c r="H718">
        <v>44</v>
      </c>
      <c r="I718">
        <v>10.45987</v>
      </c>
      <c r="J718">
        <v>90</v>
      </c>
      <c r="K718" s="89">
        <v>0</v>
      </c>
      <c r="L718" s="89">
        <v>0</v>
      </c>
      <c r="M718">
        <v>5.6077003479003899E-2</v>
      </c>
      <c r="N718">
        <v>0</v>
      </c>
      <c r="O718">
        <v>23.352000000002601</v>
      </c>
      <c r="P718">
        <v>16.190000000005099</v>
      </c>
      <c r="Q718">
        <f t="shared" si="14"/>
        <v>39.542000000007704</v>
      </c>
    </row>
    <row r="719" spans="2:17" x14ac:dyDescent="0.25">
      <c r="B719">
        <v>646</v>
      </c>
      <c r="C719">
        <v>16</v>
      </c>
      <c r="D719">
        <v>89</v>
      </c>
      <c r="E719">
        <v>21.313708014044899</v>
      </c>
      <c r="F719">
        <v>21.313708014044899</v>
      </c>
      <c r="G719">
        <v>21.313709558364401</v>
      </c>
      <c r="H719">
        <v>44</v>
      </c>
      <c r="I719">
        <v>11.81123</v>
      </c>
      <c r="J719">
        <v>87</v>
      </c>
      <c r="K719" s="89">
        <v>7.2456632038387705E-8</v>
      </c>
      <c r="L719" s="89">
        <v>7.2456632038387705E-8</v>
      </c>
      <c r="M719">
        <v>5.6643962860107401E-2</v>
      </c>
      <c r="N719">
        <v>0</v>
      </c>
      <c r="O719">
        <v>23.180999999999599</v>
      </c>
      <c r="P719">
        <v>20.4089999999978</v>
      </c>
      <c r="Q719">
        <f t="shared" si="14"/>
        <v>43.589999999997403</v>
      </c>
    </row>
    <row r="720" spans="2:17" x14ac:dyDescent="0.25">
      <c r="B720">
        <v>647</v>
      </c>
      <c r="C720">
        <v>16</v>
      </c>
      <c r="D720">
        <v>86</v>
      </c>
      <c r="E720">
        <v>21.286560000000001</v>
      </c>
      <c r="F720">
        <v>21.286560000000001</v>
      </c>
      <c r="G720">
        <v>21.286560000000001</v>
      </c>
      <c r="H720">
        <v>44</v>
      </c>
      <c r="I720">
        <v>12.537599999999999</v>
      </c>
      <c r="J720">
        <v>86</v>
      </c>
      <c r="K720" s="89">
        <v>0</v>
      </c>
      <c r="L720" s="89">
        <v>0</v>
      </c>
      <c r="M720">
        <v>5.6757926940918003E-2</v>
      </c>
      <c r="N720">
        <v>0</v>
      </c>
      <c r="O720">
        <v>22.681999999996201</v>
      </c>
      <c r="P720">
        <v>11.8370000000014</v>
      </c>
      <c r="Q720">
        <f t="shared" si="14"/>
        <v>34.518999999997604</v>
      </c>
    </row>
    <row r="721" spans="2:17" x14ac:dyDescent="0.25">
      <c r="B721">
        <v>648</v>
      </c>
      <c r="C721">
        <v>16</v>
      </c>
      <c r="D721">
        <v>85</v>
      </c>
      <c r="E721">
        <v>21.256138382352901</v>
      </c>
      <c r="F721">
        <v>21.256138382352901</v>
      </c>
      <c r="G721">
        <v>21.256138382352901</v>
      </c>
      <c r="H721">
        <v>44</v>
      </c>
      <c r="I721">
        <v>13.9427</v>
      </c>
      <c r="J721">
        <v>84</v>
      </c>
      <c r="K721" s="89">
        <v>0</v>
      </c>
      <c r="L721" s="89">
        <v>0</v>
      </c>
      <c r="M721">
        <v>1.92561149597168E-2</v>
      </c>
      <c r="N721">
        <v>0</v>
      </c>
      <c r="O721">
        <v>22.530999999998102</v>
      </c>
      <c r="P721">
        <v>11.032999999999401</v>
      </c>
      <c r="Q721">
        <f t="shared" si="14"/>
        <v>33.563999999997506</v>
      </c>
    </row>
    <row r="722" spans="2:17" x14ac:dyDescent="0.25">
      <c r="B722">
        <v>649</v>
      </c>
      <c r="C722">
        <v>16</v>
      </c>
      <c r="D722">
        <v>83</v>
      </c>
      <c r="E722">
        <v>20.311780635542199</v>
      </c>
      <c r="F722">
        <v>20.311780635542199</v>
      </c>
      <c r="G722">
        <v>20.311780635542199</v>
      </c>
      <c r="H722">
        <v>44</v>
      </c>
      <c r="I722">
        <v>12.49263</v>
      </c>
      <c r="J722">
        <v>78</v>
      </c>
      <c r="K722" s="89">
        <v>0</v>
      </c>
      <c r="L722" s="89">
        <v>0</v>
      </c>
      <c r="M722">
        <v>5.6933879852294901E-2</v>
      </c>
      <c r="N722">
        <v>0</v>
      </c>
      <c r="O722">
        <v>22.058000000000899</v>
      </c>
      <c r="P722">
        <v>19.944000000001299</v>
      </c>
      <c r="Q722">
        <f t="shared" si="14"/>
        <v>42.002000000002198</v>
      </c>
    </row>
    <row r="723" spans="2:17" x14ac:dyDescent="0.25">
      <c r="B723">
        <v>650</v>
      </c>
      <c r="C723">
        <v>16</v>
      </c>
      <c r="D723">
        <v>77</v>
      </c>
      <c r="E723">
        <v>20.257751555194801</v>
      </c>
      <c r="F723">
        <v>20.257751555194801</v>
      </c>
      <c r="G723">
        <v>20.257751555194801</v>
      </c>
      <c r="H723">
        <v>44</v>
      </c>
      <c r="I723">
        <v>13.897729999999999</v>
      </c>
      <c r="J723">
        <v>76</v>
      </c>
      <c r="K723" s="89">
        <v>1.7537551831064199E-16</v>
      </c>
      <c r="L723" s="89">
        <v>0</v>
      </c>
      <c r="M723">
        <v>4.5820951461791999E-2</v>
      </c>
      <c r="N723">
        <v>0</v>
      </c>
      <c r="O723">
        <v>21.184000000004701</v>
      </c>
      <c r="P723">
        <v>9.6299999999973807</v>
      </c>
      <c r="Q723">
        <f t="shared" si="14"/>
        <v>30.814000000002082</v>
      </c>
    </row>
    <row r="724" spans="2:17" x14ac:dyDescent="0.25">
      <c r="B724">
        <v>651</v>
      </c>
      <c r="C724">
        <v>16</v>
      </c>
      <c r="D724">
        <v>75</v>
      </c>
      <c r="E724">
        <v>19.248187833333301</v>
      </c>
      <c r="F724">
        <v>19.248187833333301</v>
      </c>
      <c r="G724">
        <v>19.248326833333302</v>
      </c>
      <c r="H724">
        <v>44</v>
      </c>
      <c r="I724">
        <v>14.280060000000001</v>
      </c>
      <c r="J724">
        <v>74.027000000000001</v>
      </c>
      <c r="K724" s="89">
        <v>7.2214590383444901E-6</v>
      </c>
      <c r="L724" s="89">
        <v>7.2214590385290603E-6</v>
      </c>
      <c r="M724">
        <v>4.5295000076293897E-2</v>
      </c>
      <c r="N724">
        <v>0</v>
      </c>
      <c r="O724">
        <v>21.379000000000801</v>
      </c>
      <c r="P724">
        <v>14.0129999999972</v>
      </c>
      <c r="Q724">
        <f t="shared" si="14"/>
        <v>35.391999999997999</v>
      </c>
    </row>
    <row r="725" spans="2:17" x14ac:dyDescent="0.25">
      <c r="B725">
        <v>652</v>
      </c>
      <c r="C725">
        <v>16</v>
      </c>
      <c r="D725">
        <v>73.027000000000001</v>
      </c>
      <c r="E725">
        <v>18.255015668978601</v>
      </c>
      <c r="F725">
        <v>18.255015668978601</v>
      </c>
      <c r="G725">
        <v>18.255015680997101</v>
      </c>
      <c r="H725">
        <v>44</v>
      </c>
      <c r="I725">
        <v>14.462580000000001</v>
      </c>
      <c r="J725">
        <v>70</v>
      </c>
      <c r="K725" s="89">
        <v>6.5836972856862703E-10</v>
      </c>
      <c r="L725" s="89">
        <v>6.5836972856862703E-10</v>
      </c>
      <c r="M725">
        <v>4.2548179626464802E-2</v>
      </c>
      <c r="N725">
        <v>0</v>
      </c>
      <c r="O725">
        <v>20.698000000000299</v>
      </c>
      <c r="P725">
        <v>12.5750000000016</v>
      </c>
      <c r="Q725">
        <f t="shared" si="14"/>
        <v>33.2730000000019</v>
      </c>
    </row>
    <row r="726" spans="2:17" x14ac:dyDescent="0.25">
      <c r="B726">
        <v>653</v>
      </c>
      <c r="C726">
        <v>16</v>
      </c>
      <c r="D726">
        <v>69</v>
      </c>
      <c r="E726">
        <v>17.3571155543478</v>
      </c>
      <c r="F726">
        <v>17.3571155543478</v>
      </c>
      <c r="G726">
        <v>17.3571155543478</v>
      </c>
      <c r="H726">
        <v>44</v>
      </c>
      <c r="I726">
        <v>10.41103</v>
      </c>
      <c r="J726">
        <v>66</v>
      </c>
      <c r="K726" s="89">
        <v>0</v>
      </c>
      <c r="L726" s="89">
        <v>0</v>
      </c>
      <c r="M726">
        <v>3.9890050888061503E-2</v>
      </c>
      <c r="N726">
        <v>0</v>
      </c>
      <c r="O726">
        <v>20.034999999999901</v>
      </c>
      <c r="P726">
        <v>10.417000000000399</v>
      </c>
      <c r="Q726">
        <f t="shared" si="14"/>
        <v>30.4520000000003</v>
      </c>
    </row>
    <row r="727" spans="2:17" x14ac:dyDescent="0.25">
      <c r="B727">
        <v>654</v>
      </c>
      <c r="C727">
        <v>16</v>
      </c>
      <c r="D727">
        <v>65</v>
      </c>
      <c r="E727">
        <v>16.312197346153798</v>
      </c>
      <c r="F727">
        <v>16.312197346153798</v>
      </c>
      <c r="G727">
        <v>16.312197346153798</v>
      </c>
      <c r="H727">
        <v>44</v>
      </c>
      <c r="I727">
        <v>11.75826</v>
      </c>
      <c r="J727">
        <v>64</v>
      </c>
      <c r="K727" s="89">
        <v>0</v>
      </c>
      <c r="L727" s="89">
        <v>0</v>
      </c>
      <c r="M727">
        <v>3.6662101745605503E-2</v>
      </c>
      <c r="N727">
        <v>0</v>
      </c>
      <c r="O727">
        <v>19.380000000001001</v>
      </c>
      <c r="P727">
        <v>10.231999999999999</v>
      </c>
      <c r="Q727">
        <f t="shared" si="14"/>
        <v>29.612000000001</v>
      </c>
    </row>
    <row r="728" spans="2:17" x14ac:dyDescent="0.25">
      <c r="B728">
        <v>655</v>
      </c>
      <c r="C728">
        <v>16</v>
      </c>
      <c r="D728">
        <v>63</v>
      </c>
      <c r="E728">
        <v>16.294130206349202</v>
      </c>
      <c r="F728">
        <v>16.294130206349202</v>
      </c>
      <c r="G728">
        <v>16.294130206349202</v>
      </c>
      <c r="H728">
        <v>44</v>
      </c>
      <c r="I728">
        <v>12.488759999999999</v>
      </c>
      <c r="J728">
        <v>62</v>
      </c>
      <c r="K728" s="89">
        <v>0</v>
      </c>
      <c r="L728" s="89">
        <v>0</v>
      </c>
      <c r="M728">
        <v>4.4055938720703097E-2</v>
      </c>
      <c r="N728">
        <v>0</v>
      </c>
      <c r="O728">
        <v>18.920999999994802</v>
      </c>
      <c r="P728">
        <v>9.9880000000020992</v>
      </c>
      <c r="Q728">
        <f t="shared" si="14"/>
        <v>28.908999999996901</v>
      </c>
    </row>
    <row r="729" spans="2:17" x14ac:dyDescent="0.25">
      <c r="B729">
        <v>656</v>
      </c>
      <c r="C729">
        <v>16</v>
      </c>
      <c r="D729">
        <v>61</v>
      </c>
      <c r="E729">
        <v>16.259210877049199</v>
      </c>
      <c r="F729">
        <v>16.259210877049199</v>
      </c>
      <c r="G729">
        <v>16.259210877049199</v>
      </c>
      <c r="H729">
        <v>44</v>
      </c>
      <c r="I729">
        <v>13.89386</v>
      </c>
      <c r="J729">
        <v>60</v>
      </c>
      <c r="K729" s="89">
        <v>0</v>
      </c>
      <c r="L729" s="89">
        <v>0</v>
      </c>
      <c r="M729">
        <v>4.6573877334594699E-2</v>
      </c>
      <c r="N729">
        <v>0</v>
      </c>
      <c r="O729">
        <v>18.510999999994102</v>
      </c>
      <c r="P729">
        <v>9.1759999999985702</v>
      </c>
      <c r="Q729">
        <f t="shared" si="14"/>
        <v>27.686999999992672</v>
      </c>
    </row>
    <row r="730" spans="2:17" x14ac:dyDescent="0.25">
      <c r="B730">
        <v>657</v>
      </c>
      <c r="C730">
        <v>16</v>
      </c>
      <c r="D730">
        <v>59</v>
      </c>
      <c r="E730">
        <v>15.3161268940678</v>
      </c>
      <c r="F730">
        <v>15.3161268940678</v>
      </c>
      <c r="G730">
        <v>15.3161268940678</v>
      </c>
      <c r="H730">
        <v>44</v>
      </c>
      <c r="I730">
        <v>12.43967</v>
      </c>
      <c r="J730">
        <v>55</v>
      </c>
      <c r="K730" s="89">
        <v>0</v>
      </c>
      <c r="L730" s="89">
        <v>0</v>
      </c>
      <c r="M730">
        <v>4.8220872879028299E-2</v>
      </c>
      <c r="N730">
        <v>0</v>
      </c>
      <c r="O730">
        <v>18.315999999998901</v>
      </c>
      <c r="P730">
        <v>11.187000000003501</v>
      </c>
      <c r="Q730">
        <f t="shared" si="14"/>
        <v>29.503000000002402</v>
      </c>
    </row>
    <row r="731" spans="2:17" x14ac:dyDescent="0.25">
      <c r="B731">
        <v>658</v>
      </c>
      <c r="C731">
        <v>16</v>
      </c>
      <c r="D731">
        <v>54</v>
      </c>
      <c r="E731">
        <v>15.2612881574074</v>
      </c>
      <c r="F731">
        <v>15.2612881574074</v>
      </c>
      <c r="G731">
        <v>15.2612881574074</v>
      </c>
      <c r="H731">
        <v>44</v>
      </c>
      <c r="I731">
        <v>13.84477</v>
      </c>
      <c r="J731">
        <v>53</v>
      </c>
      <c r="K731" s="89">
        <v>-1.1639625836814099E-16</v>
      </c>
      <c r="L731" s="89">
        <v>0</v>
      </c>
      <c r="M731">
        <v>6.0138225555419901E-2</v>
      </c>
      <c r="N731">
        <v>0</v>
      </c>
      <c r="O731">
        <v>17.161000000000101</v>
      </c>
      <c r="P731">
        <v>11.6990000000014</v>
      </c>
      <c r="Q731">
        <f t="shared" si="14"/>
        <v>28.860000000001499</v>
      </c>
    </row>
    <row r="732" spans="2:17" x14ac:dyDescent="0.25">
      <c r="B732">
        <v>659</v>
      </c>
      <c r="C732">
        <v>16</v>
      </c>
      <c r="D732">
        <v>52</v>
      </c>
      <c r="E732">
        <v>14.20136825</v>
      </c>
      <c r="F732">
        <v>14.20136825</v>
      </c>
      <c r="G732">
        <v>14.20136825</v>
      </c>
      <c r="H732">
        <v>44</v>
      </c>
      <c r="I732">
        <v>15.945270000000001</v>
      </c>
      <c r="J732">
        <v>52</v>
      </c>
      <c r="K732" s="89">
        <v>0</v>
      </c>
      <c r="L732" s="89">
        <v>0</v>
      </c>
      <c r="M732">
        <v>5.6965112686157199E-2</v>
      </c>
      <c r="N732">
        <v>0</v>
      </c>
      <c r="O732">
        <v>16.789999999996301</v>
      </c>
      <c r="P732">
        <v>6.8589999999976499</v>
      </c>
      <c r="Q732">
        <f t="shared" si="14"/>
        <v>23.648999999993951</v>
      </c>
    </row>
    <row r="733" spans="2:17" x14ac:dyDescent="0.25">
      <c r="B733">
        <v>660</v>
      </c>
      <c r="C733">
        <v>16</v>
      </c>
      <c r="D733">
        <v>51</v>
      </c>
      <c r="E733">
        <v>13.347664137254901</v>
      </c>
      <c r="F733">
        <v>13.347664137254901</v>
      </c>
      <c r="G733">
        <v>13.347664137254901</v>
      </c>
      <c r="H733">
        <v>44</v>
      </c>
      <c r="I733">
        <v>10.407159999999999</v>
      </c>
      <c r="J733">
        <v>50</v>
      </c>
      <c r="K733" s="89">
        <v>0</v>
      </c>
      <c r="L733" s="89">
        <v>0</v>
      </c>
      <c r="M733">
        <v>6.0569047927856397E-2</v>
      </c>
      <c r="N733">
        <v>0</v>
      </c>
      <c r="O733">
        <v>16.5429999999978</v>
      </c>
      <c r="P733">
        <v>9.6269999999967695</v>
      </c>
      <c r="Q733">
        <f t="shared" si="14"/>
        <v>26.16999999999457</v>
      </c>
    </row>
    <row r="734" spans="2:17" x14ac:dyDescent="0.25">
      <c r="B734">
        <v>661</v>
      </c>
      <c r="C734">
        <v>15.5</v>
      </c>
      <c r="D734">
        <v>1000</v>
      </c>
      <c r="E734">
        <v>37.544829883871003</v>
      </c>
      <c r="F734">
        <v>37.544829883871003</v>
      </c>
      <c r="G734">
        <v>37.545008219487599</v>
      </c>
      <c r="H734">
        <v>44</v>
      </c>
      <c r="I734">
        <v>15.02107</v>
      </c>
      <c r="J734">
        <v>168.82400000000001</v>
      </c>
      <c r="K734" s="89">
        <v>4.7499380667225003E-6</v>
      </c>
      <c r="L734" s="89">
        <v>4.7499380667225003E-6</v>
      </c>
      <c r="M734">
        <v>2.8558015823364299E-2</v>
      </c>
      <c r="N734">
        <v>0</v>
      </c>
      <c r="O734">
        <v>30.977000000005301</v>
      </c>
      <c r="P734">
        <v>14.0050000000028</v>
      </c>
      <c r="Q734">
        <f t="shared" si="14"/>
        <v>44.9820000000081</v>
      </c>
    </row>
    <row r="735" spans="2:17" x14ac:dyDescent="0.25">
      <c r="B735">
        <v>662</v>
      </c>
      <c r="C735">
        <v>15.5</v>
      </c>
      <c r="D735">
        <v>167.82400000000001</v>
      </c>
      <c r="E735">
        <v>35.241605372460903</v>
      </c>
      <c r="F735">
        <v>35.241605372460903</v>
      </c>
      <c r="G735">
        <v>35.241606767492897</v>
      </c>
      <c r="H735">
        <v>44</v>
      </c>
      <c r="I735">
        <v>14.33333</v>
      </c>
      <c r="J735">
        <v>163</v>
      </c>
      <c r="K735" s="89">
        <v>3.9584804066581498E-8</v>
      </c>
      <c r="L735" s="89">
        <v>3.9584803864961101E-8</v>
      </c>
      <c r="M735">
        <v>2.9003143310546899E-2</v>
      </c>
      <c r="N735">
        <v>0</v>
      </c>
      <c r="O735">
        <v>28.471999999994299</v>
      </c>
      <c r="P735">
        <v>34.094000000004598</v>
      </c>
      <c r="Q735">
        <f t="shared" si="14"/>
        <v>62.565999999998894</v>
      </c>
    </row>
    <row r="736" spans="2:17" x14ac:dyDescent="0.25">
      <c r="B736">
        <v>663</v>
      </c>
      <c r="C736">
        <v>15.5</v>
      </c>
      <c r="D736">
        <v>162</v>
      </c>
      <c r="E736">
        <v>34.2553114615691</v>
      </c>
      <c r="F736">
        <v>34.2553114615691</v>
      </c>
      <c r="G736">
        <v>34.2553114615691</v>
      </c>
      <c r="H736">
        <v>44</v>
      </c>
      <c r="I736">
        <v>14.40915</v>
      </c>
      <c r="J736">
        <v>151</v>
      </c>
      <c r="K736" s="89">
        <v>0</v>
      </c>
      <c r="L736" s="89">
        <v>0</v>
      </c>
      <c r="M736">
        <v>3.1275987625122098E-2</v>
      </c>
      <c r="N736">
        <v>0</v>
      </c>
      <c r="O736">
        <v>28.500000000003599</v>
      </c>
      <c r="P736">
        <v>68.460999999999302</v>
      </c>
      <c r="Q736">
        <f t="shared" si="14"/>
        <v>96.961000000002898</v>
      </c>
    </row>
    <row r="737" spans="2:17" x14ac:dyDescent="0.25">
      <c r="B737">
        <v>664</v>
      </c>
      <c r="C737">
        <v>15.5</v>
      </c>
      <c r="D737">
        <v>150</v>
      </c>
      <c r="E737">
        <v>33.219793806451598</v>
      </c>
      <c r="F737">
        <v>33.219793806451598</v>
      </c>
      <c r="G737">
        <v>33.220222709677401</v>
      </c>
      <c r="H737">
        <v>44</v>
      </c>
      <c r="I737">
        <v>15.04299</v>
      </c>
      <c r="J737">
        <v>147</v>
      </c>
      <c r="K737" s="89">
        <v>1.2911074292301E-5</v>
      </c>
      <c r="L737" s="89">
        <v>1.2911074292301E-5</v>
      </c>
      <c r="M737">
        <v>3.1230211257934602E-2</v>
      </c>
      <c r="N737">
        <v>0</v>
      </c>
      <c r="O737">
        <v>28.269000000002102</v>
      </c>
      <c r="P737">
        <v>30.979000000002099</v>
      </c>
      <c r="Q737">
        <f t="shared" si="14"/>
        <v>59.248000000004197</v>
      </c>
    </row>
    <row r="738" spans="2:17" x14ac:dyDescent="0.25">
      <c r="B738">
        <v>665</v>
      </c>
      <c r="C738">
        <v>15.5</v>
      </c>
      <c r="D738">
        <v>146</v>
      </c>
      <c r="E738">
        <v>32.234548351745502</v>
      </c>
      <c r="F738">
        <v>32.234548351745502</v>
      </c>
      <c r="G738">
        <v>32.234617163057898</v>
      </c>
      <c r="H738">
        <v>44</v>
      </c>
      <c r="I738">
        <v>15.0077</v>
      </c>
      <c r="J738">
        <v>138.02699999999999</v>
      </c>
      <c r="K738" s="89">
        <v>2.1347068885876601E-6</v>
      </c>
      <c r="L738" s="89">
        <v>2.1347068888080898E-6</v>
      </c>
      <c r="M738">
        <v>2.96831130981445E-2</v>
      </c>
      <c r="N738">
        <v>0</v>
      </c>
      <c r="O738">
        <v>27.884999999998399</v>
      </c>
      <c r="P738">
        <v>68.266000000002407</v>
      </c>
      <c r="Q738">
        <f t="shared" si="14"/>
        <v>96.151000000000806</v>
      </c>
    </row>
    <row r="739" spans="2:17" x14ac:dyDescent="0.25">
      <c r="B739">
        <v>666</v>
      </c>
      <c r="C739">
        <v>15.5</v>
      </c>
      <c r="D739">
        <v>137.02699999999999</v>
      </c>
      <c r="E739">
        <v>30.280764059317701</v>
      </c>
      <c r="F739">
        <v>30.280764059317701</v>
      </c>
      <c r="G739">
        <v>30.2823648027926</v>
      </c>
      <c r="H739">
        <v>44</v>
      </c>
      <c r="I739">
        <v>12.8741</v>
      </c>
      <c r="J739">
        <v>132.57400000000001</v>
      </c>
      <c r="K739" s="89">
        <v>5.2863377942423301E-5</v>
      </c>
      <c r="L739" s="89">
        <v>5.2863377942423301E-5</v>
      </c>
      <c r="M739">
        <v>3.0478954315185498E-2</v>
      </c>
      <c r="N739">
        <v>0</v>
      </c>
      <c r="O739">
        <v>27.758999999998199</v>
      </c>
      <c r="P739">
        <v>67.831000000002902</v>
      </c>
      <c r="Q739">
        <f t="shared" si="14"/>
        <v>95.590000000001098</v>
      </c>
    </row>
    <row r="740" spans="2:17" x14ac:dyDescent="0.25">
      <c r="B740">
        <v>667</v>
      </c>
      <c r="C740">
        <v>15.5</v>
      </c>
      <c r="D740">
        <v>131.57400000000001</v>
      </c>
      <c r="E740">
        <v>30.232522430243801</v>
      </c>
      <c r="F740">
        <v>30.232522430243801</v>
      </c>
      <c r="G740">
        <v>30.2329513334697</v>
      </c>
      <c r="H740">
        <v>44</v>
      </c>
      <c r="I740">
        <v>14.425179999999999</v>
      </c>
      <c r="J740">
        <v>130</v>
      </c>
      <c r="K740" s="89">
        <v>1.41868157642513E-5</v>
      </c>
      <c r="L740" s="89">
        <v>1.41868157643688E-5</v>
      </c>
      <c r="M740">
        <v>3.0997037887573201E-2</v>
      </c>
      <c r="N740">
        <v>0</v>
      </c>
      <c r="O740">
        <v>27.2190000000037</v>
      </c>
      <c r="P740">
        <v>76.471000000003201</v>
      </c>
      <c r="Q740">
        <f t="shared" si="14"/>
        <v>103.6900000000069</v>
      </c>
    </row>
    <row r="741" spans="2:17" x14ac:dyDescent="0.25">
      <c r="B741">
        <v>668</v>
      </c>
      <c r="C741">
        <v>15.5</v>
      </c>
      <c r="D741">
        <v>129</v>
      </c>
      <c r="E741">
        <v>29.256017838459599</v>
      </c>
      <c r="F741">
        <v>29.256017838459599</v>
      </c>
      <c r="G741">
        <v>29.2577228447112</v>
      </c>
      <c r="H741">
        <v>44</v>
      </c>
      <c r="I741">
        <v>13.98127</v>
      </c>
      <c r="J741">
        <v>123.574</v>
      </c>
      <c r="K741" s="89">
        <v>5.82788218471892E-5</v>
      </c>
      <c r="L741" s="89">
        <v>5.8278821847067797E-5</v>
      </c>
      <c r="M741">
        <v>3.1280994415283203E-2</v>
      </c>
      <c r="N741">
        <v>0</v>
      </c>
      <c r="O741">
        <v>27.280999999995402</v>
      </c>
      <c r="P741">
        <v>61.842000000003303</v>
      </c>
      <c r="Q741">
        <f t="shared" si="14"/>
        <v>89.122999999998711</v>
      </c>
    </row>
    <row r="742" spans="2:17" x14ac:dyDescent="0.25">
      <c r="B742">
        <v>669</v>
      </c>
      <c r="C742">
        <v>15.5</v>
      </c>
      <c r="D742">
        <v>122.574</v>
      </c>
      <c r="E742">
        <v>29.233779327687799</v>
      </c>
      <c r="F742">
        <v>29.233779327687799</v>
      </c>
      <c r="G742">
        <v>29.233779327687799</v>
      </c>
      <c r="H742">
        <v>44</v>
      </c>
      <c r="I742">
        <v>14.390090000000001</v>
      </c>
      <c r="J742">
        <v>121</v>
      </c>
      <c r="K742" s="89">
        <v>1.2152769024412999E-16</v>
      </c>
      <c r="L742" s="89">
        <v>0</v>
      </c>
      <c r="M742">
        <v>3.1693935394287102E-2</v>
      </c>
      <c r="N742">
        <v>0</v>
      </c>
      <c r="O742">
        <v>26.8370000000068</v>
      </c>
      <c r="P742">
        <v>17.822000000003801</v>
      </c>
      <c r="Q742">
        <f t="shared" si="14"/>
        <v>44.6590000000106</v>
      </c>
    </row>
    <row r="743" spans="2:17" x14ac:dyDescent="0.25">
      <c r="B743">
        <v>670</v>
      </c>
      <c r="C743">
        <v>15.5</v>
      </c>
      <c r="D743">
        <v>120</v>
      </c>
      <c r="E743">
        <v>28.234145032258098</v>
      </c>
      <c r="F743">
        <v>28.234145032258098</v>
      </c>
      <c r="G743">
        <v>28.234145032258098</v>
      </c>
      <c r="H743">
        <v>44</v>
      </c>
      <c r="I743">
        <v>14.56438</v>
      </c>
      <c r="J743">
        <v>117</v>
      </c>
      <c r="K743" s="89">
        <v>1.2583039701543799E-16</v>
      </c>
      <c r="L743" s="89">
        <v>0</v>
      </c>
      <c r="M743">
        <v>3.8059949874877902E-2</v>
      </c>
      <c r="N743">
        <v>0</v>
      </c>
      <c r="O743">
        <v>26.401999999994601</v>
      </c>
      <c r="P743">
        <v>30.5069999999969</v>
      </c>
      <c r="Q743">
        <f t="shared" si="14"/>
        <v>56.908999999991501</v>
      </c>
    </row>
    <row r="744" spans="2:17" x14ac:dyDescent="0.25">
      <c r="B744">
        <v>671</v>
      </c>
      <c r="C744">
        <v>15.5</v>
      </c>
      <c r="D744">
        <v>116</v>
      </c>
      <c r="E744">
        <v>27.220974545050101</v>
      </c>
      <c r="F744">
        <v>27.220974545050101</v>
      </c>
      <c r="G744">
        <v>27.221063845246</v>
      </c>
      <c r="H744">
        <v>44</v>
      </c>
      <c r="I744">
        <v>14.95087</v>
      </c>
      <c r="J744">
        <v>114.027</v>
      </c>
      <c r="K744" s="89">
        <v>3.2805657179914199E-6</v>
      </c>
      <c r="L744" s="89">
        <v>3.2805657179914199E-6</v>
      </c>
      <c r="M744">
        <v>4.3241977691650398E-2</v>
      </c>
      <c r="N744">
        <v>0</v>
      </c>
      <c r="O744">
        <v>26.1829999999973</v>
      </c>
      <c r="P744">
        <v>28.824000000003299</v>
      </c>
      <c r="Q744">
        <f t="shared" si="14"/>
        <v>55.007000000000602</v>
      </c>
    </row>
    <row r="745" spans="2:17" x14ac:dyDescent="0.25">
      <c r="B745">
        <v>672</v>
      </c>
      <c r="C745">
        <v>15.5</v>
      </c>
      <c r="D745">
        <v>113.027</v>
      </c>
      <c r="E745">
        <v>26.300900216892501</v>
      </c>
      <c r="F745">
        <v>26.300900216892501</v>
      </c>
      <c r="G745">
        <v>26.300900216892501</v>
      </c>
      <c r="H745">
        <v>44</v>
      </c>
      <c r="I745">
        <v>11.86809</v>
      </c>
      <c r="J745">
        <v>111</v>
      </c>
      <c r="K745" s="89">
        <v>0</v>
      </c>
      <c r="L745" s="89">
        <v>0</v>
      </c>
      <c r="M745">
        <v>3.88031005859375E-2</v>
      </c>
      <c r="N745">
        <v>0</v>
      </c>
      <c r="O745">
        <v>25.752999999997002</v>
      </c>
      <c r="P745">
        <v>34.329999999999899</v>
      </c>
      <c r="Q745">
        <f t="shared" si="14"/>
        <v>60.0829999999969</v>
      </c>
    </row>
    <row r="746" spans="2:17" x14ac:dyDescent="0.25">
      <c r="B746">
        <v>673</v>
      </c>
      <c r="C746">
        <v>15.5</v>
      </c>
      <c r="D746">
        <v>110</v>
      </c>
      <c r="E746">
        <v>25.305440070381199</v>
      </c>
      <c r="F746">
        <v>25.305440070381199</v>
      </c>
      <c r="G746">
        <v>25.305447236646401</v>
      </c>
      <c r="H746">
        <v>44</v>
      </c>
      <c r="I746">
        <v>12.54147</v>
      </c>
      <c r="J746">
        <v>102</v>
      </c>
      <c r="K746" s="89">
        <v>2.8319069510642198E-7</v>
      </c>
      <c r="L746" s="89">
        <v>2.8319069510642198E-7</v>
      </c>
      <c r="M746">
        <v>3.5050153732299798E-2</v>
      </c>
      <c r="N746">
        <v>0</v>
      </c>
      <c r="O746">
        <v>25.515999999995099</v>
      </c>
      <c r="P746">
        <v>44.434000000002001</v>
      </c>
      <c r="Q746">
        <f t="shared" si="14"/>
        <v>69.949999999997104</v>
      </c>
    </row>
    <row r="747" spans="2:17" x14ac:dyDescent="0.25">
      <c r="B747">
        <v>674</v>
      </c>
      <c r="C747">
        <v>15.5</v>
      </c>
      <c r="D747">
        <v>101</v>
      </c>
      <c r="E747">
        <v>25.244048912168601</v>
      </c>
      <c r="F747">
        <v>25.244048912168601</v>
      </c>
      <c r="G747">
        <v>25.2440501203541</v>
      </c>
      <c r="H747">
        <v>44</v>
      </c>
      <c r="I747">
        <v>13.946569999999999</v>
      </c>
      <c r="J747">
        <v>100</v>
      </c>
      <c r="K747" s="89">
        <v>4.78602099351715E-8</v>
      </c>
      <c r="L747" s="89">
        <v>4.78602099351715E-8</v>
      </c>
      <c r="M747">
        <v>5.2558183670043897E-2</v>
      </c>
      <c r="N747">
        <v>0</v>
      </c>
      <c r="O747">
        <v>24.330999999998301</v>
      </c>
      <c r="P747">
        <v>10.6649999999972</v>
      </c>
      <c r="Q747">
        <f t="shared" si="14"/>
        <v>34.995999999995504</v>
      </c>
    </row>
    <row r="748" spans="2:17" x14ac:dyDescent="0.25">
      <c r="B748">
        <v>675</v>
      </c>
      <c r="C748">
        <v>15.5</v>
      </c>
      <c r="D748">
        <v>99</v>
      </c>
      <c r="E748">
        <v>24.240378580645199</v>
      </c>
      <c r="F748">
        <v>24.240378580645199</v>
      </c>
      <c r="G748">
        <v>24.240378580645199</v>
      </c>
      <c r="H748">
        <v>44</v>
      </c>
      <c r="I748">
        <v>13.93533</v>
      </c>
      <c r="J748">
        <v>99</v>
      </c>
      <c r="K748" s="89">
        <v>0</v>
      </c>
      <c r="L748" s="89">
        <v>0</v>
      </c>
      <c r="M748">
        <v>5.3190946578979499E-2</v>
      </c>
      <c r="N748">
        <v>0</v>
      </c>
      <c r="O748">
        <v>23.8520000000062</v>
      </c>
      <c r="P748">
        <v>18.716999999999601</v>
      </c>
      <c r="Q748">
        <f t="shared" si="14"/>
        <v>42.569000000005801</v>
      </c>
    </row>
    <row r="749" spans="2:17" x14ac:dyDescent="0.25">
      <c r="B749">
        <v>676</v>
      </c>
      <c r="C749">
        <v>15.5</v>
      </c>
      <c r="D749">
        <v>98</v>
      </c>
      <c r="E749">
        <v>24.2341918262014</v>
      </c>
      <c r="F749">
        <v>24.2341918262014</v>
      </c>
      <c r="G749">
        <v>24.2341918262014</v>
      </c>
      <c r="H749">
        <v>44</v>
      </c>
      <c r="I749">
        <v>14.33323</v>
      </c>
      <c r="J749">
        <v>97</v>
      </c>
      <c r="K749" s="89">
        <v>0</v>
      </c>
      <c r="L749" s="89">
        <v>0</v>
      </c>
      <c r="M749">
        <v>5.3376913070678697E-2</v>
      </c>
      <c r="N749">
        <v>0</v>
      </c>
      <c r="O749">
        <v>23.774999999994201</v>
      </c>
      <c r="P749">
        <v>14.610000000005099</v>
      </c>
      <c r="Q749">
        <f t="shared" si="14"/>
        <v>38.384999999999302</v>
      </c>
    </row>
    <row r="750" spans="2:17" x14ac:dyDescent="0.25">
      <c r="B750">
        <v>677</v>
      </c>
      <c r="C750">
        <v>15.5</v>
      </c>
      <c r="D750">
        <v>96</v>
      </c>
      <c r="E750">
        <v>23.237905419354799</v>
      </c>
      <c r="F750">
        <v>23.237905419354799</v>
      </c>
      <c r="G750">
        <v>23.237905419354799</v>
      </c>
      <c r="H750">
        <v>44</v>
      </c>
      <c r="I750">
        <v>14.51554</v>
      </c>
      <c r="J750">
        <v>93</v>
      </c>
      <c r="K750" s="89">
        <v>1.5288441942970701E-16</v>
      </c>
      <c r="L750" s="89">
        <v>0</v>
      </c>
      <c r="M750">
        <v>5.51199913024902E-2</v>
      </c>
      <c r="N750">
        <v>0</v>
      </c>
      <c r="O750">
        <v>23.826999999993902</v>
      </c>
      <c r="P750">
        <v>16.775999999996198</v>
      </c>
      <c r="Q750">
        <f t="shared" si="14"/>
        <v>40.602999999990104</v>
      </c>
    </row>
    <row r="751" spans="2:17" x14ac:dyDescent="0.25">
      <c r="B751">
        <v>678</v>
      </c>
      <c r="C751">
        <v>15.5</v>
      </c>
      <c r="D751">
        <v>92</v>
      </c>
      <c r="E751">
        <v>22.338763523141701</v>
      </c>
      <c r="F751">
        <v>22.338763523141701</v>
      </c>
      <c r="G751">
        <v>22.338763523141701</v>
      </c>
      <c r="H751">
        <v>44</v>
      </c>
      <c r="I751">
        <v>10.45987</v>
      </c>
      <c r="J751">
        <v>90</v>
      </c>
      <c r="K751" s="89">
        <v>0</v>
      </c>
      <c r="L751" s="89">
        <v>0</v>
      </c>
      <c r="M751">
        <v>5.3530931472778299E-2</v>
      </c>
      <c r="N751">
        <v>0</v>
      </c>
      <c r="O751">
        <v>24.951000000004601</v>
      </c>
      <c r="P751">
        <v>20.117000000001099</v>
      </c>
      <c r="Q751">
        <f t="shared" si="14"/>
        <v>45.068000000005696</v>
      </c>
    </row>
    <row r="752" spans="2:17" x14ac:dyDescent="0.25">
      <c r="B752">
        <v>679</v>
      </c>
      <c r="C752">
        <v>15.5</v>
      </c>
      <c r="D752">
        <v>89</v>
      </c>
      <c r="E752">
        <v>21.3041828285611</v>
      </c>
      <c r="F752">
        <v>21.3041828285611</v>
      </c>
      <c r="G752">
        <v>21.3041828285611</v>
      </c>
      <c r="H752">
        <v>44</v>
      </c>
      <c r="I752">
        <v>11.81123</v>
      </c>
      <c r="J752">
        <v>87</v>
      </c>
      <c r="K752" s="89">
        <v>0</v>
      </c>
      <c r="L752" s="89">
        <v>0</v>
      </c>
      <c r="M752">
        <v>5.7151079177856397E-2</v>
      </c>
      <c r="N752">
        <v>0</v>
      </c>
      <c r="O752">
        <v>23.038000000000501</v>
      </c>
      <c r="P752">
        <v>20.457999999997799</v>
      </c>
      <c r="Q752">
        <f t="shared" si="14"/>
        <v>43.495999999998304</v>
      </c>
    </row>
    <row r="753" spans="2:17" x14ac:dyDescent="0.25">
      <c r="B753">
        <v>680</v>
      </c>
      <c r="C753">
        <v>15.5</v>
      </c>
      <c r="D753">
        <v>86</v>
      </c>
      <c r="E753">
        <v>21.2764490322581</v>
      </c>
      <c r="F753">
        <v>21.2764490322581</v>
      </c>
      <c r="G753">
        <v>21.2764490322581</v>
      </c>
      <c r="H753">
        <v>44</v>
      </c>
      <c r="I753">
        <v>12.537599999999999</v>
      </c>
      <c r="J753">
        <v>86</v>
      </c>
      <c r="K753" s="89">
        <v>0</v>
      </c>
      <c r="L753" s="89">
        <v>0</v>
      </c>
      <c r="M753">
        <v>5.7689905166625997E-2</v>
      </c>
      <c r="N753">
        <v>0</v>
      </c>
      <c r="O753">
        <v>22.258000000001601</v>
      </c>
      <c r="P753">
        <v>15.521000000003401</v>
      </c>
      <c r="Q753">
        <f t="shared" si="14"/>
        <v>37.779000000004999</v>
      </c>
    </row>
    <row r="754" spans="2:17" x14ac:dyDescent="0.25">
      <c r="B754">
        <v>681</v>
      </c>
      <c r="C754">
        <v>15.5</v>
      </c>
      <c r="D754">
        <v>85</v>
      </c>
      <c r="E754">
        <v>21.244894269449698</v>
      </c>
      <c r="F754">
        <v>21.244894269449698</v>
      </c>
      <c r="G754">
        <v>21.244894269449698</v>
      </c>
      <c r="H754">
        <v>44</v>
      </c>
      <c r="I754">
        <v>13.9427</v>
      </c>
      <c r="J754">
        <v>84</v>
      </c>
      <c r="K754" s="89">
        <v>0</v>
      </c>
      <c r="L754" s="89">
        <v>0</v>
      </c>
      <c r="M754">
        <v>4.7513961791992201E-2</v>
      </c>
      <c r="N754">
        <v>0</v>
      </c>
      <c r="O754">
        <v>22.334999999999098</v>
      </c>
      <c r="P754">
        <v>11.885000000000201</v>
      </c>
      <c r="Q754">
        <f t="shared" si="14"/>
        <v>34.219999999999303</v>
      </c>
    </row>
    <row r="755" spans="2:17" x14ac:dyDescent="0.25">
      <c r="B755">
        <v>682</v>
      </c>
      <c r="C755">
        <v>15.5</v>
      </c>
      <c r="D755">
        <v>83</v>
      </c>
      <c r="E755">
        <v>20.301705933929298</v>
      </c>
      <c r="F755">
        <v>20.301705933929298</v>
      </c>
      <c r="G755">
        <v>20.301705933929298</v>
      </c>
      <c r="H755">
        <v>44</v>
      </c>
      <c r="I755">
        <v>12.49263</v>
      </c>
      <c r="J755">
        <v>78</v>
      </c>
      <c r="K755" s="89">
        <v>0</v>
      </c>
      <c r="L755" s="89">
        <v>0</v>
      </c>
      <c r="M755">
        <v>4.9990892410278299E-2</v>
      </c>
      <c r="N755">
        <v>0</v>
      </c>
      <c r="O755">
        <v>21.9089999999997</v>
      </c>
      <c r="P755">
        <v>13.7730000000029</v>
      </c>
      <c r="Q755">
        <f t="shared" si="14"/>
        <v>35.682000000002603</v>
      </c>
    </row>
    <row r="756" spans="2:17" x14ac:dyDescent="0.25">
      <c r="B756">
        <v>683</v>
      </c>
      <c r="C756">
        <v>15.5</v>
      </c>
      <c r="D756">
        <v>77</v>
      </c>
      <c r="E756">
        <v>20.246543708420599</v>
      </c>
      <c r="F756">
        <v>20.246543708420599</v>
      </c>
      <c r="G756">
        <v>20.246548250618201</v>
      </c>
      <c r="H756">
        <v>44</v>
      </c>
      <c r="I756">
        <v>13.897729999999999</v>
      </c>
      <c r="J756">
        <v>76</v>
      </c>
      <c r="K756" s="89">
        <v>2.2434434535902499E-7</v>
      </c>
      <c r="L756" s="89">
        <v>2.24344345534497E-7</v>
      </c>
      <c r="M756">
        <v>4.63030338287354E-2</v>
      </c>
      <c r="N756">
        <v>0</v>
      </c>
      <c r="O756">
        <v>21.115999999998198</v>
      </c>
      <c r="P756">
        <v>11.026999999997299</v>
      </c>
      <c r="Q756">
        <f t="shared" si="14"/>
        <v>32.142999999995496</v>
      </c>
    </row>
    <row r="757" spans="2:17" x14ac:dyDescent="0.25">
      <c r="B757">
        <v>684</v>
      </c>
      <c r="C757">
        <v>15.5</v>
      </c>
      <c r="D757">
        <v>75</v>
      </c>
      <c r="E757">
        <v>19.2368104946237</v>
      </c>
      <c r="F757">
        <v>19.2368104946237</v>
      </c>
      <c r="G757">
        <v>19.2368104946237</v>
      </c>
      <c r="H757">
        <v>44</v>
      </c>
      <c r="I757">
        <v>14.28026</v>
      </c>
      <c r="J757">
        <v>74</v>
      </c>
      <c r="K757" s="89">
        <v>0</v>
      </c>
      <c r="L757" s="89">
        <v>0</v>
      </c>
      <c r="M757">
        <v>4.7772169113159201E-2</v>
      </c>
      <c r="N757">
        <v>0</v>
      </c>
      <c r="O757">
        <v>20.984000000003999</v>
      </c>
      <c r="P757">
        <v>8.3010000000021993</v>
      </c>
      <c r="Q757">
        <f t="shared" si="14"/>
        <v>29.2850000000062</v>
      </c>
    </row>
    <row r="758" spans="2:17" x14ac:dyDescent="0.25">
      <c r="B758">
        <v>685</v>
      </c>
      <c r="C758">
        <v>15.5</v>
      </c>
      <c r="D758">
        <v>73</v>
      </c>
      <c r="E758">
        <v>18.243210485196599</v>
      </c>
      <c r="F758">
        <v>18.243210485196599</v>
      </c>
      <c r="G758">
        <v>18.243210485196599</v>
      </c>
      <c r="H758">
        <v>44</v>
      </c>
      <c r="I758">
        <v>14.462580000000001</v>
      </c>
      <c r="J758">
        <v>70</v>
      </c>
      <c r="K758" s="89">
        <v>0</v>
      </c>
      <c r="L758" s="89">
        <v>0</v>
      </c>
      <c r="M758">
        <v>4.5439958572387702E-2</v>
      </c>
      <c r="N758">
        <v>0</v>
      </c>
      <c r="O758">
        <v>20.655999999998102</v>
      </c>
      <c r="P758">
        <v>10.7210000000023</v>
      </c>
      <c r="Q758">
        <f t="shared" si="14"/>
        <v>31.3770000000004</v>
      </c>
    </row>
    <row r="759" spans="2:17" x14ac:dyDescent="0.25">
      <c r="B759">
        <v>686</v>
      </c>
      <c r="C759">
        <v>15.5</v>
      </c>
      <c r="D759">
        <v>69</v>
      </c>
      <c r="E759">
        <v>17.348719562412299</v>
      </c>
      <c r="F759">
        <v>17.348719562412299</v>
      </c>
      <c r="G759">
        <v>17.348719562412299</v>
      </c>
      <c r="H759">
        <v>44</v>
      </c>
      <c r="I759">
        <v>10.41103</v>
      </c>
      <c r="J759">
        <v>66</v>
      </c>
      <c r="K759" s="89">
        <v>0</v>
      </c>
      <c r="L759" s="89">
        <v>0</v>
      </c>
      <c r="M759">
        <v>4.01501655578613E-2</v>
      </c>
      <c r="N759">
        <v>0</v>
      </c>
      <c r="O759">
        <v>20.0539999999964</v>
      </c>
      <c r="P759">
        <v>12.253000000004199</v>
      </c>
      <c r="Q759">
        <f t="shared" si="14"/>
        <v>32.307000000000599</v>
      </c>
    </row>
    <row r="760" spans="2:17" x14ac:dyDescent="0.25">
      <c r="B760">
        <v>687</v>
      </c>
      <c r="C760">
        <v>15.5</v>
      </c>
      <c r="D760">
        <v>65</v>
      </c>
      <c r="E760">
        <v>16.302714878411901</v>
      </c>
      <c r="F760">
        <v>16.302714878411901</v>
      </c>
      <c r="G760">
        <v>16.302714878411901</v>
      </c>
      <c r="H760">
        <v>44</v>
      </c>
      <c r="I760">
        <v>11.75826</v>
      </c>
      <c r="J760">
        <v>64</v>
      </c>
      <c r="K760" s="89">
        <v>0</v>
      </c>
      <c r="L760" s="89">
        <v>0</v>
      </c>
      <c r="M760">
        <v>3.7362813949585003E-2</v>
      </c>
      <c r="N760">
        <v>0</v>
      </c>
      <c r="O760">
        <v>19.366000000000898</v>
      </c>
      <c r="P760">
        <v>9.1900000000032396</v>
      </c>
      <c r="Q760">
        <f t="shared" si="14"/>
        <v>28.55600000000414</v>
      </c>
    </row>
    <row r="761" spans="2:17" x14ac:dyDescent="0.25">
      <c r="B761">
        <v>688</v>
      </c>
      <c r="C761">
        <v>15.5</v>
      </c>
      <c r="D761">
        <v>63</v>
      </c>
      <c r="E761">
        <v>16.284058625703999</v>
      </c>
      <c r="F761">
        <v>16.284058625703999</v>
      </c>
      <c r="G761">
        <v>16.284058625703999</v>
      </c>
      <c r="H761">
        <v>44</v>
      </c>
      <c r="I761">
        <v>12.488759999999999</v>
      </c>
      <c r="J761">
        <v>62</v>
      </c>
      <c r="K761" s="89">
        <v>2.1817126555861299E-16</v>
      </c>
      <c r="L761" s="89">
        <v>0</v>
      </c>
      <c r="M761">
        <v>4.46429252624512E-2</v>
      </c>
      <c r="N761">
        <v>0</v>
      </c>
      <c r="O761">
        <v>18.7090000000026</v>
      </c>
      <c r="P761">
        <v>8.0359999999991505</v>
      </c>
      <c r="Q761">
        <f t="shared" si="14"/>
        <v>26.745000000001752</v>
      </c>
    </row>
    <row r="762" spans="2:17" x14ac:dyDescent="0.25">
      <c r="B762">
        <v>689</v>
      </c>
      <c r="C762">
        <v>15.5</v>
      </c>
      <c r="D762">
        <v>61</v>
      </c>
      <c r="E762">
        <v>16.248006151242699</v>
      </c>
      <c r="F762">
        <v>16.248006151242699</v>
      </c>
      <c r="G762">
        <v>16.248007120434501</v>
      </c>
      <c r="H762">
        <v>44</v>
      </c>
      <c r="I762">
        <v>13.89386</v>
      </c>
      <c r="J762">
        <v>60</v>
      </c>
      <c r="K762" s="89">
        <v>5.96498918361374E-8</v>
      </c>
      <c r="L762" s="89">
        <v>5.96498918361374E-8</v>
      </c>
      <c r="M762">
        <v>4.65009212493896E-2</v>
      </c>
      <c r="N762">
        <v>0</v>
      </c>
      <c r="O762">
        <v>18.168999999994401</v>
      </c>
      <c r="P762">
        <v>9.3429999999998508</v>
      </c>
      <c r="Q762">
        <f t="shared" si="14"/>
        <v>27.511999999994252</v>
      </c>
    </row>
    <row r="763" spans="2:17" x14ac:dyDescent="0.25">
      <c r="B763">
        <v>690</v>
      </c>
      <c r="C763">
        <v>15.5</v>
      </c>
      <c r="D763">
        <v>59</v>
      </c>
      <c r="E763">
        <v>15.306094902132299</v>
      </c>
      <c r="F763">
        <v>15.306094902132299</v>
      </c>
      <c r="G763">
        <v>15.306094902132299</v>
      </c>
      <c r="H763">
        <v>44</v>
      </c>
      <c r="I763">
        <v>12.43967</v>
      </c>
      <c r="J763">
        <v>55</v>
      </c>
      <c r="K763" s="89">
        <v>0</v>
      </c>
      <c r="L763" s="89">
        <v>0</v>
      </c>
      <c r="M763">
        <v>4.8470020294189502E-2</v>
      </c>
      <c r="N763">
        <v>0</v>
      </c>
      <c r="O763">
        <v>18.158000000005799</v>
      </c>
      <c r="P763">
        <v>14.108999999999501</v>
      </c>
      <c r="Q763">
        <f t="shared" si="14"/>
        <v>32.267000000005297</v>
      </c>
    </row>
    <row r="764" spans="2:17" x14ac:dyDescent="0.25">
      <c r="B764">
        <v>691</v>
      </c>
      <c r="C764">
        <v>15.5</v>
      </c>
      <c r="D764">
        <v>54</v>
      </c>
      <c r="E764">
        <v>15.2501230203106</v>
      </c>
      <c r="F764">
        <v>15.2501230203106</v>
      </c>
      <c r="G764">
        <v>15.2501230203106</v>
      </c>
      <c r="H764">
        <v>44</v>
      </c>
      <c r="I764">
        <v>13.84477</v>
      </c>
      <c r="J764">
        <v>53</v>
      </c>
      <c r="K764" s="89">
        <v>-1.1648147605330399E-16</v>
      </c>
      <c r="L764" s="89">
        <v>0</v>
      </c>
      <c r="M764">
        <v>6.0443878173828097E-2</v>
      </c>
      <c r="N764">
        <v>0</v>
      </c>
      <c r="O764">
        <v>17.017999999996398</v>
      </c>
      <c r="P764">
        <v>6.0650000000059698</v>
      </c>
      <c r="Q764">
        <f t="shared" si="14"/>
        <v>23.083000000002368</v>
      </c>
    </row>
    <row r="765" spans="2:17" x14ac:dyDescent="0.25">
      <c r="B765">
        <v>692</v>
      </c>
      <c r="C765">
        <v>15.5</v>
      </c>
      <c r="D765">
        <v>52</v>
      </c>
      <c r="E765">
        <v>13.3468127444169</v>
      </c>
      <c r="F765">
        <v>13.3468127444169</v>
      </c>
      <c r="G765">
        <v>13.3468127444169</v>
      </c>
      <c r="H765">
        <v>44</v>
      </c>
      <c r="I765">
        <v>10.407159999999999</v>
      </c>
      <c r="J765">
        <v>50</v>
      </c>
      <c r="K765" s="89">
        <v>0</v>
      </c>
      <c r="L765" s="89">
        <v>0</v>
      </c>
      <c r="M765">
        <v>5.8587074279785198E-2</v>
      </c>
      <c r="N765">
        <v>0</v>
      </c>
      <c r="O765">
        <v>16.840999999996701</v>
      </c>
      <c r="P765">
        <v>13.5339999999951</v>
      </c>
      <c r="Q765">
        <f t="shared" si="14"/>
        <v>30.3749999999918</v>
      </c>
    </row>
    <row r="766" spans="2:17" x14ac:dyDescent="0.25">
      <c r="B766">
        <v>693</v>
      </c>
      <c r="C766">
        <v>15</v>
      </c>
      <c r="D766">
        <v>1000</v>
      </c>
      <c r="E766">
        <v>37.531928800000003</v>
      </c>
      <c r="F766">
        <v>37.518840533333297</v>
      </c>
      <c r="G766">
        <v>37.525251404877999</v>
      </c>
      <c r="H766">
        <v>37.528904069606597</v>
      </c>
      <c r="I766">
        <v>14.999470000000001</v>
      </c>
      <c r="J766">
        <v>202.934</v>
      </c>
      <c r="K766" s="89">
        <v>-1.77912389143231E-4</v>
      </c>
      <c r="L766" s="89">
        <v>1.7087072664234899E-4</v>
      </c>
      <c r="M766">
        <v>0.60499000549316395</v>
      </c>
      <c r="N766">
        <v>0</v>
      </c>
      <c r="O766">
        <v>30.3829999999971</v>
      </c>
      <c r="P766">
        <v>7.0849999999954898</v>
      </c>
      <c r="Q766">
        <f t="shared" si="14"/>
        <v>37.467999999992593</v>
      </c>
    </row>
    <row r="767" spans="2:17" x14ac:dyDescent="0.25">
      <c r="B767">
        <v>694</v>
      </c>
      <c r="C767">
        <v>15</v>
      </c>
      <c r="D767">
        <v>201.934</v>
      </c>
      <c r="E767">
        <v>35.293612894721399</v>
      </c>
      <c r="F767">
        <v>35.294900094721399</v>
      </c>
      <c r="G767">
        <v>37.229836505383197</v>
      </c>
      <c r="H767">
        <v>36.273470945805002</v>
      </c>
      <c r="I767">
        <v>14.33333</v>
      </c>
      <c r="J767">
        <v>163</v>
      </c>
      <c r="K767" s="89">
        <v>2.77630418287441E-2</v>
      </c>
      <c r="L767" s="89">
        <v>2.7725559456393101E-2</v>
      </c>
      <c r="M767">
        <v>0.59125995635986295</v>
      </c>
      <c r="N767">
        <v>0</v>
      </c>
      <c r="O767">
        <v>28.0250000000005</v>
      </c>
      <c r="P767">
        <v>16.237000000000101</v>
      </c>
      <c r="Q767">
        <f t="shared" si="14"/>
        <v>44.262000000000597</v>
      </c>
    </row>
    <row r="768" spans="2:17" x14ac:dyDescent="0.25">
      <c r="B768">
        <v>695</v>
      </c>
      <c r="C768">
        <v>15</v>
      </c>
      <c r="D768">
        <v>162</v>
      </c>
      <c r="E768">
        <v>34.242472227160498</v>
      </c>
      <c r="F768">
        <v>34.242472227160498</v>
      </c>
      <c r="G768">
        <v>34.242916493827202</v>
      </c>
      <c r="H768">
        <v>44</v>
      </c>
      <c r="I768">
        <v>14.42581</v>
      </c>
      <c r="J768">
        <v>151</v>
      </c>
      <c r="K768" s="89">
        <v>1.2974141110921E-5</v>
      </c>
      <c r="L768" s="89">
        <v>1.2974141110921E-5</v>
      </c>
      <c r="M768">
        <v>3.0067920684814502E-2</v>
      </c>
      <c r="N768">
        <v>0</v>
      </c>
      <c r="O768">
        <v>27.576000000000001</v>
      </c>
      <c r="P768">
        <v>26.092000000003299</v>
      </c>
      <c r="Q768">
        <f t="shared" si="14"/>
        <v>53.668000000003303</v>
      </c>
    </row>
    <row r="769" spans="2:17" x14ac:dyDescent="0.25">
      <c r="B769">
        <v>696</v>
      </c>
      <c r="C769">
        <v>15</v>
      </c>
      <c r="D769">
        <v>150</v>
      </c>
      <c r="E769">
        <v>32.2271978666667</v>
      </c>
      <c r="F769">
        <v>31.214470933333299</v>
      </c>
      <c r="G769">
        <v>32.228513996877403</v>
      </c>
      <c r="H769">
        <v>35.143682125013797</v>
      </c>
      <c r="I769">
        <v>14.45734</v>
      </c>
      <c r="J769">
        <v>150</v>
      </c>
      <c r="K769" s="89">
        <v>4.0839114097228301E-5</v>
      </c>
      <c r="L769" s="89">
        <v>3.2486312701240402E-2</v>
      </c>
      <c r="M769">
        <v>0.67258596420288097</v>
      </c>
      <c r="N769">
        <v>0</v>
      </c>
      <c r="O769">
        <v>29.551000000002201</v>
      </c>
      <c r="P769">
        <v>63.0420000000058</v>
      </c>
      <c r="Q769">
        <f t="shared" si="14"/>
        <v>92.593000000008004</v>
      </c>
    </row>
    <row r="770" spans="2:17" x14ac:dyDescent="0.25">
      <c r="B770">
        <v>697</v>
      </c>
      <c r="C770">
        <v>15</v>
      </c>
      <c r="D770">
        <v>149</v>
      </c>
      <c r="E770">
        <v>32.2292523847875</v>
      </c>
      <c r="F770">
        <v>31.240932868009001</v>
      </c>
      <c r="G770">
        <v>32.226020797404601</v>
      </c>
      <c r="H770">
        <v>35.490738931594002</v>
      </c>
      <c r="I770">
        <v>14.5724</v>
      </c>
      <c r="J770">
        <v>138</v>
      </c>
      <c r="K770" s="89">
        <v>-1.00268766531547E-4</v>
      </c>
      <c r="L770" s="89">
        <v>3.1531962683624098E-2</v>
      </c>
      <c r="M770">
        <v>0.53519201278686501</v>
      </c>
      <c r="N770">
        <v>0</v>
      </c>
      <c r="O770">
        <v>27.313999999998501</v>
      </c>
      <c r="P770">
        <v>35.518999999997497</v>
      </c>
      <c r="Q770">
        <f t="shared" si="14"/>
        <v>62.832999999995998</v>
      </c>
    </row>
    <row r="771" spans="2:17" x14ac:dyDescent="0.25">
      <c r="B771">
        <v>698</v>
      </c>
      <c r="C771">
        <v>15</v>
      </c>
      <c r="D771">
        <v>137</v>
      </c>
      <c r="E771">
        <v>30.271211873479299</v>
      </c>
      <c r="F771">
        <v>30.271211873479299</v>
      </c>
      <c r="G771">
        <v>30.271226194390501</v>
      </c>
      <c r="H771">
        <v>44</v>
      </c>
      <c r="I771">
        <v>12.877000000000001</v>
      </c>
      <c r="J771">
        <v>132</v>
      </c>
      <c r="K771" s="89">
        <v>4.7308681421269801E-7</v>
      </c>
      <c r="L771" s="89">
        <v>4.7308681409533599E-7</v>
      </c>
      <c r="M771">
        <v>3.1938076019287102E-2</v>
      </c>
      <c r="N771">
        <v>0</v>
      </c>
      <c r="O771">
        <v>26.581999999997599</v>
      </c>
      <c r="P771">
        <v>58.083999999996202</v>
      </c>
      <c r="Q771">
        <f t="shared" si="14"/>
        <v>84.665999999993801</v>
      </c>
    </row>
    <row r="772" spans="2:17" x14ac:dyDescent="0.25">
      <c r="B772">
        <v>699</v>
      </c>
      <c r="C772">
        <v>15</v>
      </c>
      <c r="D772">
        <v>131</v>
      </c>
      <c r="E772">
        <v>30.218381968447801</v>
      </c>
      <c r="F772">
        <v>30.218381968447801</v>
      </c>
      <c r="G772">
        <v>30.2188251684478</v>
      </c>
      <c r="H772">
        <v>44</v>
      </c>
      <c r="I772">
        <v>14.425179999999999</v>
      </c>
      <c r="J772">
        <v>130</v>
      </c>
      <c r="K772" s="89">
        <v>1.4666569522557E-5</v>
      </c>
      <c r="L772" s="89">
        <v>1.46665695224394E-5</v>
      </c>
      <c r="M772">
        <v>3.1589031219482401E-2</v>
      </c>
      <c r="N772">
        <v>0</v>
      </c>
      <c r="O772">
        <v>26.569999999999698</v>
      </c>
      <c r="P772">
        <v>21.0829999999969</v>
      </c>
      <c r="Q772">
        <f t="shared" si="14"/>
        <v>47.652999999996595</v>
      </c>
    </row>
    <row r="773" spans="2:17" x14ac:dyDescent="0.25">
      <c r="B773">
        <v>700</v>
      </c>
      <c r="C773">
        <v>15</v>
      </c>
      <c r="D773">
        <v>129</v>
      </c>
      <c r="E773">
        <v>29.241070468217099</v>
      </c>
      <c r="F773">
        <v>29.241070468217099</v>
      </c>
      <c r="G773">
        <v>29.245693451162801</v>
      </c>
      <c r="H773">
        <v>44</v>
      </c>
      <c r="I773">
        <v>14.390090000000001</v>
      </c>
      <c r="J773">
        <v>121</v>
      </c>
      <c r="K773" s="89">
        <v>1.5809896394723301E-4</v>
      </c>
      <c r="L773" s="89">
        <v>1.5809896394735501E-4</v>
      </c>
      <c r="M773">
        <v>3.16109657287598E-2</v>
      </c>
      <c r="N773">
        <v>0</v>
      </c>
      <c r="O773">
        <v>26.542000000001298</v>
      </c>
      <c r="P773">
        <v>24.602000000001699</v>
      </c>
      <c r="Q773">
        <f t="shared" si="14"/>
        <v>51.144000000002997</v>
      </c>
    </row>
    <row r="774" spans="2:17" x14ac:dyDescent="0.25">
      <c r="B774">
        <v>701</v>
      </c>
      <c r="C774">
        <v>15</v>
      </c>
      <c r="D774">
        <v>120</v>
      </c>
      <c r="E774">
        <v>28.2216165333333</v>
      </c>
      <c r="F774">
        <v>28.2216165333333</v>
      </c>
      <c r="G774">
        <v>28.2216165333333</v>
      </c>
      <c r="H774">
        <v>44</v>
      </c>
      <c r="I774">
        <v>14.56438</v>
      </c>
      <c r="J774">
        <v>117</v>
      </c>
      <c r="K774" s="89">
        <v>0</v>
      </c>
      <c r="L774" s="89">
        <v>0</v>
      </c>
      <c r="M774">
        <v>3.7937879562377902E-2</v>
      </c>
      <c r="N774">
        <v>0</v>
      </c>
      <c r="O774">
        <v>25.755000000004699</v>
      </c>
      <c r="P774">
        <v>21.275999999997101</v>
      </c>
      <c r="Q774">
        <f t="shared" si="14"/>
        <v>47.031000000001796</v>
      </c>
    </row>
    <row r="775" spans="2:17" x14ac:dyDescent="0.25">
      <c r="B775">
        <v>702</v>
      </c>
      <c r="C775">
        <v>15</v>
      </c>
      <c r="D775">
        <v>116</v>
      </c>
      <c r="E775">
        <v>27.208202151724102</v>
      </c>
      <c r="F775">
        <v>27.208202151724102</v>
      </c>
      <c r="G775">
        <v>27.208204960295198</v>
      </c>
      <c r="H775">
        <v>44</v>
      </c>
      <c r="I775">
        <v>14.951040000000001</v>
      </c>
      <c r="J775">
        <v>114</v>
      </c>
      <c r="K775" s="89">
        <v>1.03225160448645E-7</v>
      </c>
      <c r="L775" s="89">
        <v>1.03225160448645E-7</v>
      </c>
      <c r="M775">
        <v>4.3497085571289097E-2</v>
      </c>
      <c r="N775">
        <v>0</v>
      </c>
      <c r="O775">
        <v>25.641999999999801</v>
      </c>
      <c r="P775">
        <v>20.881000000002999</v>
      </c>
      <c r="Q775">
        <f t="shared" si="14"/>
        <v>46.523000000002796</v>
      </c>
    </row>
    <row r="776" spans="2:17" x14ac:dyDescent="0.25">
      <c r="B776">
        <v>703</v>
      </c>
      <c r="C776">
        <v>15</v>
      </c>
      <c r="D776">
        <v>113</v>
      </c>
      <c r="E776">
        <v>26.2905972460177</v>
      </c>
      <c r="F776">
        <v>26.2905972460177</v>
      </c>
      <c r="G776">
        <v>26.2905972460177</v>
      </c>
      <c r="H776">
        <v>44</v>
      </c>
      <c r="I776">
        <v>11.86809</v>
      </c>
      <c r="J776">
        <v>111</v>
      </c>
      <c r="K776" s="89">
        <v>1.351324827487E-16</v>
      </c>
      <c r="L776" s="89">
        <v>0</v>
      </c>
      <c r="M776">
        <v>3.9422035217285198E-2</v>
      </c>
      <c r="N776">
        <v>0</v>
      </c>
      <c r="O776">
        <v>25.5670000000055</v>
      </c>
      <c r="P776">
        <v>29.972000000000701</v>
      </c>
      <c r="Q776">
        <f t="shared" si="14"/>
        <v>55.539000000006197</v>
      </c>
    </row>
    <row r="777" spans="2:17" x14ac:dyDescent="0.25">
      <c r="B777">
        <v>704</v>
      </c>
      <c r="C777">
        <v>15</v>
      </c>
      <c r="D777">
        <v>110</v>
      </c>
      <c r="E777">
        <v>25.2946517090909</v>
      </c>
      <c r="F777">
        <v>25.2946517090909</v>
      </c>
      <c r="G777">
        <v>25.2946517090909</v>
      </c>
      <c r="H777">
        <v>44</v>
      </c>
      <c r="I777">
        <v>12.54147</v>
      </c>
      <c r="J777">
        <v>102</v>
      </c>
      <c r="K777" s="89">
        <v>-1.40453156645903E-16</v>
      </c>
      <c r="L777" s="89">
        <v>0</v>
      </c>
      <c r="M777">
        <v>3.5508871078491197E-2</v>
      </c>
      <c r="N777">
        <v>0</v>
      </c>
      <c r="O777">
        <v>24.7760000000007</v>
      </c>
      <c r="P777">
        <v>30.0080000000053</v>
      </c>
      <c r="Q777">
        <f t="shared" si="14"/>
        <v>54.784000000006003</v>
      </c>
    </row>
    <row r="778" spans="2:17" x14ac:dyDescent="0.25">
      <c r="B778">
        <v>705</v>
      </c>
      <c r="C778">
        <v>15</v>
      </c>
      <c r="D778">
        <v>101</v>
      </c>
      <c r="E778">
        <v>25.2320518627063</v>
      </c>
      <c r="F778">
        <v>25.2320518627063</v>
      </c>
      <c r="G778">
        <v>25.232054745451599</v>
      </c>
      <c r="H778">
        <v>44</v>
      </c>
      <c r="I778">
        <v>13.946569999999999</v>
      </c>
      <c r="J778">
        <v>100</v>
      </c>
      <c r="K778" s="89">
        <v>1.14249340373972E-7</v>
      </c>
      <c r="L778" s="89">
        <v>1.14249340373972E-7</v>
      </c>
      <c r="M778">
        <v>5.3416013717651402E-2</v>
      </c>
      <c r="N778">
        <v>0</v>
      </c>
      <c r="O778">
        <v>23.8480000000018</v>
      </c>
      <c r="P778">
        <v>9.9499999999998199</v>
      </c>
      <c r="Q778">
        <f t="shared" si="14"/>
        <v>33.798000000001622</v>
      </c>
    </row>
    <row r="779" spans="2:17" x14ac:dyDescent="0.25">
      <c r="B779">
        <v>706</v>
      </c>
      <c r="C779">
        <v>15</v>
      </c>
      <c r="D779">
        <v>99</v>
      </c>
      <c r="E779">
        <v>24.228391200000001</v>
      </c>
      <c r="F779">
        <v>24.228391200000001</v>
      </c>
      <c r="G779">
        <v>24.228391200000001</v>
      </c>
      <c r="H779">
        <v>44</v>
      </c>
      <c r="I779">
        <v>13.93533</v>
      </c>
      <c r="J779">
        <v>99</v>
      </c>
      <c r="K779" s="89">
        <v>0</v>
      </c>
      <c r="L779" s="89">
        <v>0</v>
      </c>
      <c r="M779">
        <v>5.2956819534301799E-2</v>
      </c>
      <c r="N779">
        <v>0</v>
      </c>
      <c r="O779">
        <v>23.630000000001001</v>
      </c>
      <c r="P779">
        <v>14.902000000000999</v>
      </c>
      <c r="Q779">
        <f t="shared" ref="Q779:Q842" si="15">+SUM(O779:P779)</f>
        <v>38.532000000002</v>
      </c>
    </row>
    <row r="780" spans="2:17" x14ac:dyDescent="0.25">
      <c r="B780">
        <v>707</v>
      </c>
      <c r="C780">
        <v>15</v>
      </c>
      <c r="D780">
        <v>98</v>
      </c>
      <c r="E780">
        <v>24.221757295238099</v>
      </c>
      <c r="F780">
        <v>24.221757295238099</v>
      </c>
      <c r="G780">
        <v>24.221862165986401</v>
      </c>
      <c r="H780">
        <v>44</v>
      </c>
      <c r="I780">
        <v>14.333030000000001</v>
      </c>
      <c r="J780">
        <v>97.027000000000001</v>
      </c>
      <c r="K780" s="89">
        <v>4.3296094094418604E-6</v>
      </c>
      <c r="L780" s="89">
        <v>4.3296094094418604E-6</v>
      </c>
      <c r="M780">
        <v>5.3944826126098598E-2</v>
      </c>
      <c r="N780">
        <v>0</v>
      </c>
      <c r="O780">
        <v>23.601000000002401</v>
      </c>
      <c r="P780">
        <v>14.2060000000029</v>
      </c>
      <c r="Q780">
        <f t="shared" si="15"/>
        <v>37.807000000005303</v>
      </c>
    </row>
    <row r="781" spans="2:17" x14ac:dyDescent="0.25">
      <c r="B781">
        <v>708</v>
      </c>
      <c r="C781">
        <v>15</v>
      </c>
      <c r="D781">
        <v>96.027000000000001</v>
      </c>
      <c r="E781">
        <v>23.225527887065098</v>
      </c>
      <c r="F781">
        <v>23.225527887065098</v>
      </c>
      <c r="G781">
        <v>23.225527887065098</v>
      </c>
      <c r="H781">
        <v>44</v>
      </c>
      <c r="I781">
        <v>14.51554</v>
      </c>
      <c r="J781">
        <v>93</v>
      </c>
      <c r="K781" s="89">
        <v>0</v>
      </c>
      <c r="L781" s="89">
        <v>0</v>
      </c>
      <c r="M781">
        <v>5.5344104766845703E-2</v>
      </c>
      <c r="N781">
        <v>0</v>
      </c>
      <c r="O781">
        <v>23.393000000003699</v>
      </c>
      <c r="P781">
        <v>15.788999999996999</v>
      </c>
      <c r="Q781">
        <f t="shared" si="15"/>
        <v>39.182000000000698</v>
      </c>
    </row>
    <row r="782" spans="2:17" x14ac:dyDescent="0.25">
      <c r="B782">
        <v>709</v>
      </c>
      <c r="C782">
        <v>15</v>
      </c>
      <c r="D782">
        <v>92</v>
      </c>
      <c r="E782">
        <v>22.329765785507199</v>
      </c>
      <c r="F782">
        <v>22.329765785507199</v>
      </c>
      <c r="G782">
        <v>22.329766785475901</v>
      </c>
      <c r="H782">
        <v>44</v>
      </c>
      <c r="I782">
        <v>10.45987</v>
      </c>
      <c r="J782">
        <v>90</v>
      </c>
      <c r="K782" s="89">
        <v>4.47818671858255E-8</v>
      </c>
      <c r="L782" s="89">
        <v>4.4781867344927702E-8</v>
      </c>
      <c r="M782">
        <v>5.7048082351684598E-2</v>
      </c>
      <c r="N782">
        <v>0</v>
      </c>
      <c r="O782">
        <v>22.951000000000001</v>
      </c>
      <c r="P782">
        <v>17.975000000000399</v>
      </c>
      <c r="Q782">
        <f t="shared" si="15"/>
        <v>40.9260000000004</v>
      </c>
    </row>
    <row r="783" spans="2:17" x14ac:dyDescent="0.25">
      <c r="B783">
        <v>710</v>
      </c>
      <c r="C783">
        <v>15</v>
      </c>
      <c r="D783">
        <v>89</v>
      </c>
      <c r="E783">
        <v>21.294022630711599</v>
      </c>
      <c r="F783">
        <v>21.294022630711599</v>
      </c>
      <c r="G783">
        <v>21.294022630711599</v>
      </c>
      <c r="H783">
        <v>44</v>
      </c>
      <c r="I783">
        <v>11.81123</v>
      </c>
      <c r="J783">
        <v>87</v>
      </c>
      <c r="K783" s="89">
        <v>-1.6684088959671501E-16</v>
      </c>
      <c r="L783" s="89">
        <v>0</v>
      </c>
      <c r="M783">
        <v>5.7864904403686503E-2</v>
      </c>
      <c r="N783">
        <v>0</v>
      </c>
      <c r="O783">
        <v>22.676999999998799</v>
      </c>
      <c r="P783">
        <v>16.875000000001801</v>
      </c>
      <c r="Q783">
        <f t="shared" si="15"/>
        <v>39.552000000000604</v>
      </c>
    </row>
    <row r="784" spans="2:17" x14ac:dyDescent="0.25">
      <c r="B784">
        <v>711</v>
      </c>
      <c r="C784">
        <v>15</v>
      </c>
      <c r="D784">
        <v>86</v>
      </c>
      <c r="E784">
        <v>21.265664000000001</v>
      </c>
      <c r="F784">
        <v>21.265664000000001</v>
      </c>
      <c r="G784">
        <v>21.265664000000001</v>
      </c>
      <c r="H784">
        <v>44</v>
      </c>
      <c r="I784">
        <v>12.537599999999999</v>
      </c>
      <c r="J784">
        <v>86</v>
      </c>
      <c r="K784" s="89">
        <v>0</v>
      </c>
      <c r="L784" s="89">
        <v>0</v>
      </c>
      <c r="M784">
        <v>5.76739311218262E-2</v>
      </c>
      <c r="N784">
        <v>0</v>
      </c>
      <c r="O784">
        <v>22.106999999999999</v>
      </c>
      <c r="P784">
        <v>12.1779999999981</v>
      </c>
      <c r="Q784">
        <f t="shared" si="15"/>
        <v>34.284999999998099</v>
      </c>
    </row>
    <row r="785" spans="2:17" x14ac:dyDescent="0.25">
      <c r="B785">
        <v>712</v>
      </c>
      <c r="C785">
        <v>15</v>
      </c>
      <c r="D785">
        <v>85</v>
      </c>
      <c r="E785">
        <v>21.2329005490196</v>
      </c>
      <c r="F785">
        <v>21.2329005490196</v>
      </c>
      <c r="G785">
        <v>21.2329005490196</v>
      </c>
      <c r="H785">
        <v>44</v>
      </c>
      <c r="I785">
        <v>13.9427</v>
      </c>
      <c r="J785">
        <v>84</v>
      </c>
      <c r="K785" s="89">
        <v>0</v>
      </c>
      <c r="L785" s="89">
        <v>0</v>
      </c>
      <c r="M785">
        <v>5.5315017700195299E-2</v>
      </c>
      <c r="N785">
        <v>0</v>
      </c>
      <c r="O785">
        <v>21.945000000006999</v>
      </c>
      <c r="P785">
        <v>9.3740000000016206</v>
      </c>
      <c r="Q785">
        <f t="shared" si="15"/>
        <v>31.319000000008621</v>
      </c>
    </row>
    <row r="786" spans="2:17" x14ac:dyDescent="0.25">
      <c r="B786">
        <v>713</v>
      </c>
      <c r="C786">
        <v>15</v>
      </c>
      <c r="D786">
        <v>83</v>
      </c>
      <c r="E786">
        <v>20.2909595855422</v>
      </c>
      <c r="F786">
        <v>20.2909595855422</v>
      </c>
      <c r="G786">
        <v>20.290960580255302</v>
      </c>
      <c r="H786">
        <v>44</v>
      </c>
      <c r="I786">
        <v>12.49263</v>
      </c>
      <c r="J786">
        <v>78</v>
      </c>
      <c r="K786" s="89">
        <v>4.9022478656174799E-8</v>
      </c>
      <c r="L786" s="89">
        <v>4.9022478656174799E-8</v>
      </c>
      <c r="M786">
        <v>5.8246135711669901E-2</v>
      </c>
      <c r="N786">
        <v>0</v>
      </c>
      <c r="O786">
        <v>21.923999999999101</v>
      </c>
      <c r="P786">
        <v>13.6149999999952</v>
      </c>
      <c r="Q786">
        <f t="shared" si="15"/>
        <v>35.538999999994303</v>
      </c>
    </row>
    <row r="787" spans="2:17" x14ac:dyDescent="0.25">
      <c r="B787">
        <v>714</v>
      </c>
      <c r="C787">
        <v>15</v>
      </c>
      <c r="D787">
        <v>77</v>
      </c>
      <c r="E787">
        <v>20.234588671861498</v>
      </c>
      <c r="F787">
        <v>20.234588671861498</v>
      </c>
      <c r="G787">
        <v>20.234588671861498</v>
      </c>
      <c r="H787">
        <v>44</v>
      </c>
      <c r="I787">
        <v>13.897729999999999</v>
      </c>
      <c r="J787">
        <v>76</v>
      </c>
      <c r="K787" s="89">
        <v>0</v>
      </c>
      <c r="L787" s="89">
        <v>0</v>
      </c>
      <c r="M787">
        <v>5.0525903701782199E-2</v>
      </c>
      <c r="N787">
        <v>0</v>
      </c>
      <c r="O787">
        <v>21.062000000004399</v>
      </c>
      <c r="P787">
        <v>9.2010000000009295</v>
      </c>
      <c r="Q787">
        <f t="shared" si="15"/>
        <v>30.263000000005327</v>
      </c>
    </row>
    <row r="788" spans="2:17" x14ac:dyDescent="0.25">
      <c r="B788">
        <v>715</v>
      </c>
      <c r="C788">
        <v>15</v>
      </c>
      <c r="D788">
        <v>75</v>
      </c>
      <c r="E788">
        <v>19.224526399999998</v>
      </c>
      <c r="F788">
        <v>19.224526399999998</v>
      </c>
      <c r="G788">
        <v>19.224526399999998</v>
      </c>
      <c r="H788">
        <v>44</v>
      </c>
      <c r="I788">
        <v>14.28026</v>
      </c>
      <c r="J788">
        <v>74</v>
      </c>
      <c r="K788" s="89">
        <v>0</v>
      </c>
      <c r="L788" s="89">
        <v>0</v>
      </c>
      <c r="M788">
        <v>4.8675060272216797E-2</v>
      </c>
      <c r="N788">
        <v>0</v>
      </c>
      <c r="O788">
        <v>20.7520000000004</v>
      </c>
      <c r="P788">
        <v>12.586999999999501</v>
      </c>
      <c r="Q788">
        <f t="shared" si="15"/>
        <v>33.338999999999899</v>
      </c>
    </row>
    <row r="789" spans="2:17" x14ac:dyDescent="0.25">
      <c r="B789">
        <v>716</v>
      </c>
      <c r="C789">
        <v>15</v>
      </c>
      <c r="D789">
        <v>73</v>
      </c>
      <c r="E789">
        <v>18.2307695561644</v>
      </c>
      <c r="F789">
        <v>18.2307695561644</v>
      </c>
      <c r="G789">
        <v>18.230769564682099</v>
      </c>
      <c r="H789">
        <v>44</v>
      </c>
      <c r="I789">
        <v>14.462580000000001</v>
      </c>
      <c r="J789">
        <v>70</v>
      </c>
      <c r="K789" s="89">
        <v>4.6721864173982998E-10</v>
      </c>
      <c r="L789" s="89">
        <v>4.6721864173982998E-10</v>
      </c>
      <c r="M789">
        <v>4.0079116821289097E-2</v>
      </c>
      <c r="N789">
        <v>0</v>
      </c>
      <c r="O789">
        <v>20.470999999997701</v>
      </c>
      <c r="P789">
        <v>8.5820000000039691</v>
      </c>
      <c r="Q789">
        <f t="shared" si="15"/>
        <v>29.053000000001671</v>
      </c>
    </row>
    <row r="790" spans="2:17" x14ac:dyDescent="0.25">
      <c r="B790">
        <v>717</v>
      </c>
      <c r="C790">
        <v>15</v>
      </c>
      <c r="D790">
        <v>69</v>
      </c>
      <c r="E790">
        <v>17.3397638376812</v>
      </c>
      <c r="F790">
        <v>17.3397638376812</v>
      </c>
      <c r="G790">
        <v>17.339764670634299</v>
      </c>
      <c r="H790">
        <v>44</v>
      </c>
      <c r="I790">
        <v>10.41103</v>
      </c>
      <c r="J790">
        <v>66</v>
      </c>
      <c r="K790" s="89">
        <v>4.8037169006110998E-8</v>
      </c>
      <c r="L790" s="89">
        <v>4.8037169006110998E-8</v>
      </c>
      <c r="M790">
        <v>3.7832975387573201E-2</v>
      </c>
      <c r="N790">
        <v>0</v>
      </c>
      <c r="O790">
        <v>19.858000000003798</v>
      </c>
      <c r="P790">
        <v>8.4770000000007695</v>
      </c>
      <c r="Q790">
        <f t="shared" si="15"/>
        <v>28.33500000000457</v>
      </c>
    </row>
    <row r="791" spans="2:17" x14ac:dyDescent="0.25">
      <c r="B791">
        <v>718</v>
      </c>
      <c r="C791">
        <v>15</v>
      </c>
      <c r="D791">
        <v>65</v>
      </c>
      <c r="E791">
        <v>16.2926002461538</v>
      </c>
      <c r="F791">
        <v>16.2926002461538</v>
      </c>
      <c r="G791">
        <v>16.2926002461538</v>
      </c>
      <c r="H791">
        <v>44</v>
      </c>
      <c r="I791">
        <v>11.75826</v>
      </c>
      <c r="J791">
        <v>64</v>
      </c>
      <c r="K791" s="89">
        <v>0</v>
      </c>
      <c r="L791" s="89">
        <v>0</v>
      </c>
      <c r="M791">
        <v>3.7712097167968799E-2</v>
      </c>
      <c r="N791">
        <v>0</v>
      </c>
      <c r="O791">
        <v>19.205999999998301</v>
      </c>
      <c r="P791">
        <v>11.225999999996899</v>
      </c>
      <c r="Q791">
        <f t="shared" si="15"/>
        <v>30.431999999995199</v>
      </c>
    </row>
    <row r="792" spans="2:17" x14ac:dyDescent="0.25">
      <c r="B792">
        <v>719</v>
      </c>
      <c r="C792">
        <v>15</v>
      </c>
      <c r="D792">
        <v>63</v>
      </c>
      <c r="E792">
        <v>16.2733156063492</v>
      </c>
      <c r="F792">
        <v>16.2733156063492</v>
      </c>
      <c r="G792">
        <v>16.2733156063492</v>
      </c>
      <c r="H792">
        <v>44</v>
      </c>
      <c r="I792">
        <v>12.488759999999999</v>
      </c>
      <c r="J792">
        <v>62</v>
      </c>
      <c r="K792" s="89">
        <v>0</v>
      </c>
      <c r="L792" s="89">
        <v>0</v>
      </c>
      <c r="M792">
        <v>4.4914960861206103E-2</v>
      </c>
      <c r="N792">
        <v>0</v>
      </c>
      <c r="O792">
        <v>18.7309999999989</v>
      </c>
      <c r="P792">
        <v>13.6550000000025</v>
      </c>
      <c r="Q792">
        <f t="shared" si="15"/>
        <v>32.386000000001403</v>
      </c>
    </row>
    <row r="793" spans="2:17" x14ac:dyDescent="0.25">
      <c r="B793">
        <v>720</v>
      </c>
      <c r="C793">
        <v>15</v>
      </c>
      <c r="D793">
        <v>61</v>
      </c>
      <c r="E793">
        <v>16.236054443715801</v>
      </c>
      <c r="F793">
        <v>16.236054443715801</v>
      </c>
      <c r="G793">
        <v>16.236054443715801</v>
      </c>
      <c r="H793">
        <v>44</v>
      </c>
      <c r="I793">
        <v>13.89386</v>
      </c>
      <c r="J793">
        <v>60</v>
      </c>
      <c r="K793" s="89">
        <v>0</v>
      </c>
      <c r="L793" s="89">
        <v>0</v>
      </c>
      <c r="M793">
        <v>4.7394990921020501E-2</v>
      </c>
      <c r="N793">
        <v>0</v>
      </c>
      <c r="O793">
        <v>18.3770000000031</v>
      </c>
      <c r="P793">
        <v>10.707999999997799</v>
      </c>
      <c r="Q793">
        <f t="shared" si="15"/>
        <v>29.0850000000009</v>
      </c>
    </row>
    <row r="794" spans="2:17" x14ac:dyDescent="0.25">
      <c r="B794">
        <v>721</v>
      </c>
      <c r="C794">
        <v>15</v>
      </c>
      <c r="D794">
        <v>59</v>
      </c>
      <c r="E794">
        <v>15.295394110734501</v>
      </c>
      <c r="F794">
        <v>15.295394110734501</v>
      </c>
      <c r="G794">
        <v>15.295394110734501</v>
      </c>
      <c r="H794">
        <v>44</v>
      </c>
      <c r="I794">
        <v>12.43967</v>
      </c>
      <c r="J794">
        <v>55</v>
      </c>
      <c r="K794" s="89">
        <v>0</v>
      </c>
      <c r="L794" s="89">
        <v>0</v>
      </c>
      <c r="M794">
        <v>4.89349365234375E-2</v>
      </c>
      <c r="N794">
        <v>0</v>
      </c>
      <c r="O794">
        <v>17.906000000006301</v>
      </c>
      <c r="P794">
        <v>11.746999999998501</v>
      </c>
      <c r="Q794">
        <f t="shared" si="15"/>
        <v>29.653000000004802</v>
      </c>
    </row>
    <row r="795" spans="2:17" x14ac:dyDescent="0.25">
      <c r="B795">
        <v>722</v>
      </c>
      <c r="C795">
        <v>15</v>
      </c>
      <c r="D795">
        <v>54</v>
      </c>
      <c r="E795">
        <v>15.2382135407407</v>
      </c>
      <c r="F795">
        <v>15.2382135407407</v>
      </c>
      <c r="G795">
        <v>15.2382135407407</v>
      </c>
      <c r="H795">
        <v>44</v>
      </c>
      <c r="I795">
        <v>13.84477</v>
      </c>
      <c r="J795">
        <v>53</v>
      </c>
      <c r="K795" s="89">
        <v>0</v>
      </c>
      <c r="L795" s="89">
        <v>0</v>
      </c>
      <c r="M795">
        <v>6.0632944107055699E-2</v>
      </c>
      <c r="N795">
        <v>0</v>
      </c>
      <c r="O795">
        <v>17.040000000000902</v>
      </c>
      <c r="P795">
        <v>8.53600000000006</v>
      </c>
      <c r="Q795">
        <f t="shared" si="15"/>
        <v>25.57600000000096</v>
      </c>
    </row>
    <row r="796" spans="2:17" x14ac:dyDescent="0.25">
      <c r="B796">
        <v>723</v>
      </c>
      <c r="C796">
        <v>15</v>
      </c>
      <c r="D796">
        <v>52</v>
      </c>
      <c r="E796">
        <v>13.3378603487179</v>
      </c>
      <c r="F796">
        <v>13.3378603487179</v>
      </c>
      <c r="G796">
        <v>13.3378603487179</v>
      </c>
      <c r="H796">
        <v>44</v>
      </c>
      <c r="I796">
        <v>10.407159999999999</v>
      </c>
      <c r="J796">
        <v>50</v>
      </c>
      <c r="K796" s="89">
        <v>0</v>
      </c>
      <c r="L796" s="89">
        <v>0</v>
      </c>
      <c r="M796">
        <v>5.8866977691650398E-2</v>
      </c>
      <c r="N796">
        <v>0</v>
      </c>
      <c r="O796">
        <v>16.837999999999699</v>
      </c>
      <c r="P796">
        <v>8.9540000000006295</v>
      </c>
      <c r="Q796">
        <f t="shared" si="15"/>
        <v>25.792000000000328</v>
      </c>
    </row>
    <row r="797" spans="2:17" x14ac:dyDescent="0.25">
      <c r="B797">
        <v>724</v>
      </c>
      <c r="C797">
        <v>14.5</v>
      </c>
      <c r="D797">
        <v>1000</v>
      </c>
      <c r="E797">
        <v>35.539397793103497</v>
      </c>
      <c r="F797">
        <v>35.539397793103497</v>
      </c>
      <c r="G797">
        <v>35.539397793103497</v>
      </c>
      <c r="H797">
        <v>44</v>
      </c>
      <c r="I797">
        <v>14.33333</v>
      </c>
      <c r="J797">
        <v>163</v>
      </c>
      <c r="K797" s="89">
        <v>0</v>
      </c>
      <c r="L797" s="89">
        <v>0</v>
      </c>
      <c r="M797">
        <v>3.0671119689941399E-2</v>
      </c>
      <c r="N797">
        <v>0</v>
      </c>
      <c r="O797">
        <v>29.008000000001601</v>
      </c>
      <c r="P797">
        <v>14.237000000001</v>
      </c>
      <c r="Q797">
        <f t="shared" si="15"/>
        <v>43.245000000002605</v>
      </c>
    </row>
    <row r="798" spans="2:17" x14ac:dyDescent="0.25">
      <c r="B798">
        <v>725</v>
      </c>
      <c r="C798">
        <v>14.5</v>
      </c>
      <c r="D798">
        <v>162</v>
      </c>
      <c r="E798">
        <v>34.229666700723698</v>
      </c>
      <c r="F798">
        <v>34.229666700723698</v>
      </c>
      <c r="G798">
        <v>34.229670092952702</v>
      </c>
      <c r="H798">
        <v>44</v>
      </c>
      <c r="I798">
        <v>14.40915</v>
      </c>
      <c r="J798">
        <v>151</v>
      </c>
      <c r="K798" s="89">
        <v>9.91020155524241E-8</v>
      </c>
      <c r="L798" s="89">
        <v>9.91020155524241E-8</v>
      </c>
      <c r="M798">
        <v>3.2060146331787102E-2</v>
      </c>
      <c r="N798">
        <v>0</v>
      </c>
      <c r="O798">
        <v>26.653000000005701</v>
      </c>
      <c r="P798">
        <v>15.9770000000017</v>
      </c>
      <c r="Q798">
        <f t="shared" si="15"/>
        <v>42.630000000007399</v>
      </c>
    </row>
    <row r="799" spans="2:17" x14ac:dyDescent="0.25">
      <c r="B799">
        <v>726</v>
      </c>
      <c r="C799">
        <v>14.5</v>
      </c>
      <c r="D799">
        <v>150</v>
      </c>
      <c r="E799">
        <v>31.296078620689698</v>
      </c>
      <c r="F799">
        <v>31.296078620689698</v>
      </c>
      <c r="G799">
        <v>31.296078620689698</v>
      </c>
      <c r="H799">
        <v>44</v>
      </c>
      <c r="I799">
        <v>11.88715</v>
      </c>
      <c r="J799">
        <v>141</v>
      </c>
      <c r="K799" s="89">
        <v>1.1351945148974101E-16</v>
      </c>
      <c r="L799" s="89">
        <v>0</v>
      </c>
      <c r="M799">
        <v>3.2317161560058601E-2</v>
      </c>
      <c r="N799">
        <v>0</v>
      </c>
      <c r="O799">
        <v>26.347999999998098</v>
      </c>
      <c r="P799">
        <v>76.159000000001498</v>
      </c>
      <c r="Q799">
        <f t="shared" si="15"/>
        <v>102.50699999999959</v>
      </c>
    </row>
    <row r="800" spans="2:17" x14ac:dyDescent="0.25">
      <c r="B800">
        <v>727</v>
      </c>
      <c r="C800">
        <v>14.5</v>
      </c>
      <c r="D800">
        <v>140</v>
      </c>
      <c r="E800">
        <v>30.267629556650199</v>
      </c>
      <c r="F800">
        <v>30.267629556650199</v>
      </c>
      <c r="G800">
        <v>30.267629556650199</v>
      </c>
      <c r="H800">
        <v>44</v>
      </c>
      <c r="I800">
        <v>12.877000000000001</v>
      </c>
      <c r="J800">
        <v>132</v>
      </c>
      <c r="K800" s="89">
        <v>1.1737667372170901E-16</v>
      </c>
      <c r="L800" s="89">
        <v>0</v>
      </c>
      <c r="M800">
        <v>2.8431177139282199E-2</v>
      </c>
      <c r="N800">
        <v>0</v>
      </c>
      <c r="O800">
        <v>25.8610000000008</v>
      </c>
      <c r="P800">
        <v>44.531000000000901</v>
      </c>
      <c r="Q800">
        <f t="shared" si="15"/>
        <v>70.392000000001701</v>
      </c>
    </row>
    <row r="801" spans="2:17" x14ac:dyDescent="0.25">
      <c r="B801">
        <v>728</v>
      </c>
      <c r="C801">
        <v>14.5</v>
      </c>
      <c r="D801">
        <v>131</v>
      </c>
      <c r="E801">
        <v>30.205117435114499</v>
      </c>
      <c r="F801">
        <v>30.205117435114499</v>
      </c>
      <c r="G801">
        <v>30.205575917873102</v>
      </c>
      <c r="H801">
        <v>44</v>
      </c>
      <c r="I801">
        <v>14.425179999999999</v>
      </c>
      <c r="J801">
        <v>130</v>
      </c>
      <c r="K801" s="89">
        <v>1.51789761985067E-5</v>
      </c>
      <c r="L801" s="89">
        <v>1.51789761985067E-5</v>
      </c>
      <c r="M801">
        <v>3.2073974609375E-2</v>
      </c>
      <c r="N801">
        <v>0</v>
      </c>
      <c r="O801">
        <v>25.5659999999943</v>
      </c>
      <c r="P801">
        <v>17.181999999997998</v>
      </c>
      <c r="Q801">
        <f t="shared" si="15"/>
        <v>42.747999999992302</v>
      </c>
    </row>
    <row r="802" spans="2:17" x14ac:dyDescent="0.25">
      <c r="B802">
        <v>729</v>
      </c>
      <c r="C802">
        <v>14.5</v>
      </c>
      <c r="D802">
        <v>129</v>
      </c>
      <c r="E802">
        <v>29.232834444266199</v>
      </c>
      <c r="F802">
        <v>29.232834444266199</v>
      </c>
      <c r="G802">
        <v>29.232834444266199</v>
      </c>
      <c r="H802">
        <v>44</v>
      </c>
      <c r="I802">
        <v>13.984170000000001</v>
      </c>
      <c r="J802">
        <v>123</v>
      </c>
      <c r="K802" s="89">
        <v>1.21531618344226E-16</v>
      </c>
      <c r="L802" s="89">
        <v>0</v>
      </c>
      <c r="M802">
        <v>3.2299995422363302E-2</v>
      </c>
      <c r="N802">
        <v>0</v>
      </c>
      <c r="O802">
        <v>26.421000000005701</v>
      </c>
      <c r="P802">
        <v>19.302000000004199</v>
      </c>
      <c r="Q802">
        <f t="shared" si="15"/>
        <v>45.723000000009904</v>
      </c>
    </row>
    <row r="803" spans="2:17" x14ac:dyDescent="0.25">
      <c r="B803">
        <v>730</v>
      </c>
      <c r="C803">
        <v>14.5</v>
      </c>
      <c r="D803">
        <v>122</v>
      </c>
      <c r="E803">
        <v>29.206310688524599</v>
      </c>
      <c r="F803">
        <v>29.206310688524599</v>
      </c>
      <c r="G803">
        <v>29.206310688524599</v>
      </c>
      <c r="H803">
        <v>44</v>
      </c>
      <c r="I803">
        <v>14.390090000000001</v>
      </c>
      <c r="J803">
        <v>121</v>
      </c>
      <c r="K803" s="89">
        <v>0</v>
      </c>
      <c r="L803" s="89">
        <v>0</v>
      </c>
      <c r="M803">
        <v>3.2494068145752002E-2</v>
      </c>
      <c r="N803">
        <v>0</v>
      </c>
      <c r="O803">
        <v>24.9380000000019</v>
      </c>
      <c r="P803">
        <v>19.019999999999499</v>
      </c>
      <c r="Q803">
        <f t="shared" si="15"/>
        <v>43.958000000001398</v>
      </c>
    </row>
    <row r="804" spans="2:17" x14ac:dyDescent="0.25">
      <c r="B804">
        <v>731</v>
      </c>
      <c r="C804">
        <v>14.5</v>
      </c>
      <c r="D804">
        <v>120</v>
      </c>
      <c r="E804">
        <v>27.3083448275862</v>
      </c>
      <c r="F804">
        <v>27.3083448275862</v>
      </c>
      <c r="G804">
        <v>27.3083448275862</v>
      </c>
      <c r="H804">
        <v>44</v>
      </c>
      <c r="I804">
        <v>10.5725</v>
      </c>
      <c r="J804">
        <v>120</v>
      </c>
      <c r="K804" s="89">
        <v>1.30096265490673E-16</v>
      </c>
      <c r="L804" s="89">
        <v>0</v>
      </c>
      <c r="M804">
        <v>3.6486864089965799E-2</v>
      </c>
      <c r="N804">
        <v>0</v>
      </c>
      <c r="O804">
        <v>25.4420000000027</v>
      </c>
      <c r="P804">
        <v>23.485999999998999</v>
      </c>
      <c r="Q804">
        <f t="shared" si="15"/>
        <v>48.928000000001703</v>
      </c>
    </row>
    <row r="805" spans="2:17" x14ac:dyDescent="0.25">
      <c r="B805">
        <v>732</v>
      </c>
      <c r="C805">
        <v>14.5</v>
      </c>
      <c r="D805">
        <v>119</v>
      </c>
      <c r="E805">
        <v>26.2994951700956</v>
      </c>
      <c r="F805">
        <v>26.2994951700956</v>
      </c>
      <c r="G805">
        <v>26.2994951700956</v>
      </c>
      <c r="H805">
        <v>44</v>
      </c>
      <c r="I805">
        <v>11.86809</v>
      </c>
      <c r="J805">
        <v>111</v>
      </c>
      <c r="K805" s="89">
        <v>0</v>
      </c>
      <c r="L805" s="89">
        <v>0</v>
      </c>
      <c r="M805">
        <v>3.9384126663208001E-2</v>
      </c>
      <c r="N805">
        <v>0</v>
      </c>
      <c r="O805">
        <v>24.8330000000024</v>
      </c>
      <c r="P805">
        <v>40.255999999997599</v>
      </c>
      <c r="Q805">
        <f t="shared" si="15"/>
        <v>65.088999999999999</v>
      </c>
    </row>
    <row r="806" spans="2:17" x14ac:dyDescent="0.25">
      <c r="B806">
        <v>733</v>
      </c>
      <c r="C806">
        <v>14.5</v>
      </c>
      <c r="D806">
        <v>110</v>
      </c>
      <c r="E806">
        <v>25.283119322884001</v>
      </c>
      <c r="F806">
        <v>25.283119322884001</v>
      </c>
      <c r="G806">
        <v>25.283170883249699</v>
      </c>
      <c r="H806">
        <v>44</v>
      </c>
      <c r="I806">
        <v>12.54147</v>
      </c>
      <c r="J806">
        <v>102</v>
      </c>
      <c r="K806" s="89">
        <v>2.0393197942014398E-6</v>
      </c>
      <c r="L806" s="89">
        <v>2.0393197942014398E-6</v>
      </c>
      <c r="M806">
        <v>3.5716056823730503E-2</v>
      </c>
      <c r="N806">
        <v>0</v>
      </c>
      <c r="O806">
        <v>24.2959999999985</v>
      </c>
      <c r="P806">
        <v>37.375999999999301</v>
      </c>
      <c r="Q806">
        <f t="shared" si="15"/>
        <v>61.671999999997801</v>
      </c>
    </row>
    <row r="807" spans="2:17" x14ac:dyDescent="0.25">
      <c r="B807">
        <v>734</v>
      </c>
      <c r="C807">
        <v>14.5</v>
      </c>
      <c r="D807">
        <v>101</v>
      </c>
      <c r="E807">
        <v>25.219227430522398</v>
      </c>
      <c r="F807">
        <v>25.219227430522398</v>
      </c>
      <c r="G807">
        <v>25.219227430522398</v>
      </c>
      <c r="H807">
        <v>44</v>
      </c>
      <c r="I807">
        <v>13.946569999999999</v>
      </c>
      <c r="J807">
        <v>100</v>
      </c>
      <c r="K807" s="89">
        <v>0</v>
      </c>
      <c r="L807" s="89">
        <v>0</v>
      </c>
      <c r="M807">
        <v>5.44359683990479E-2</v>
      </c>
      <c r="N807">
        <v>0</v>
      </c>
      <c r="O807">
        <v>23.4979999999996</v>
      </c>
      <c r="P807">
        <v>9.4389999999993996</v>
      </c>
      <c r="Q807">
        <f t="shared" si="15"/>
        <v>32.936999999999003</v>
      </c>
    </row>
    <row r="808" spans="2:17" x14ac:dyDescent="0.25">
      <c r="B808">
        <v>735</v>
      </c>
      <c r="C808">
        <v>14.5</v>
      </c>
      <c r="D808">
        <v>99</v>
      </c>
      <c r="E808">
        <v>24.2155771034483</v>
      </c>
      <c r="F808">
        <v>24.2155771034483</v>
      </c>
      <c r="G808">
        <v>24.2155771034483</v>
      </c>
      <c r="H808">
        <v>44</v>
      </c>
      <c r="I808">
        <v>13.93533</v>
      </c>
      <c r="J808">
        <v>99</v>
      </c>
      <c r="K808" s="89">
        <v>-1.4671191455084501E-16</v>
      </c>
      <c r="L808" s="89">
        <v>0</v>
      </c>
      <c r="M808">
        <v>5.3927898406982401E-2</v>
      </c>
      <c r="N808">
        <v>0</v>
      </c>
      <c r="O808">
        <v>23.180999999996899</v>
      </c>
      <c r="P808">
        <v>10.8470000000043</v>
      </c>
      <c r="Q808">
        <f t="shared" si="15"/>
        <v>34.0280000000012</v>
      </c>
    </row>
    <row r="809" spans="2:17" x14ac:dyDescent="0.25">
      <c r="B809">
        <v>736</v>
      </c>
      <c r="C809">
        <v>14.5</v>
      </c>
      <c r="D809">
        <v>98</v>
      </c>
      <c r="E809">
        <v>24.208682184377199</v>
      </c>
      <c r="F809">
        <v>24.208682184377199</v>
      </c>
      <c r="G809">
        <v>24.208682184377199</v>
      </c>
      <c r="H809">
        <v>44</v>
      </c>
      <c r="I809">
        <v>14.33323</v>
      </c>
      <c r="J809">
        <v>97</v>
      </c>
      <c r="K809" s="89">
        <v>1.46753699839688E-16</v>
      </c>
      <c r="L809" s="89">
        <v>0</v>
      </c>
      <c r="M809">
        <v>5.4638862609863302E-2</v>
      </c>
      <c r="N809">
        <v>0</v>
      </c>
      <c r="O809">
        <v>23.109000000003999</v>
      </c>
      <c r="P809">
        <v>10.4270000000033</v>
      </c>
      <c r="Q809">
        <f t="shared" si="15"/>
        <v>33.536000000007299</v>
      </c>
    </row>
    <row r="810" spans="2:17" x14ac:dyDescent="0.25">
      <c r="B810">
        <v>737</v>
      </c>
      <c r="C810">
        <v>14.5</v>
      </c>
      <c r="D810">
        <v>96</v>
      </c>
      <c r="E810">
        <v>22.336451862069001</v>
      </c>
      <c r="F810">
        <v>22.336451862069001</v>
      </c>
      <c r="G810">
        <v>22.336452269368898</v>
      </c>
      <c r="H810">
        <v>44</v>
      </c>
      <c r="I810">
        <v>10.45987</v>
      </c>
      <c r="J810">
        <v>90</v>
      </c>
      <c r="K810" s="89">
        <v>1.8234764344653599E-8</v>
      </c>
      <c r="L810" s="89">
        <v>1.8234764344653599E-8</v>
      </c>
      <c r="M810">
        <v>5.6807041168212898E-2</v>
      </c>
      <c r="N810">
        <v>0</v>
      </c>
      <c r="O810">
        <v>22.814000000004899</v>
      </c>
      <c r="P810">
        <v>18.121000000001899</v>
      </c>
      <c r="Q810">
        <f t="shared" si="15"/>
        <v>40.935000000006795</v>
      </c>
    </row>
    <row r="811" spans="2:17" x14ac:dyDescent="0.25">
      <c r="B811">
        <v>738</v>
      </c>
      <c r="C811">
        <v>14.5</v>
      </c>
      <c r="D811">
        <v>89</v>
      </c>
      <c r="E811">
        <v>21.283161729562199</v>
      </c>
      <c r="F811">
        <v>21.283161729562199</v>
      </c>
      <c r="G811">
        <v>21.283161729562199</v>
      </c>
      <c r="H811">
        <v>44</v>
      </c>
      <c r="I811">
        <v>11.81123</v>
      </c>
      <c r="J811">
        <v>87</v>
      </c>
      <c r="K811" s="89">
        <v>1.66926029315739E-16</v>
      </c>
      <c r="L811" s="89">
        <v>0</v>
      </c>
      <c r="M811">
        <v>5.74719905853271E-2</v>
      </c>
      <c r="N811">
        <v>0</v>
      </c>
      <c r="O811">
        <v>22.282999999999401</v>
      </c>
      <c r="P811">
        <v>13.875</v>
      </c>
      <c r="Q811">
        <f t="shared" si="15"/>
        <v>36.157999999999404</v>
      </c>
    </row>
    <row r="812" spans="2:17" x14ac:dyDescent="0.25">
      <c r="B812">
        <v>739</v>
      </c>
      <c r="C812">
        <v>14.5</v>
      </c>
      <c r="D812">
        <v>86</v>
      </c>
      <c r="E812">
        <v>21.2541351724138</v>
      </c>
      <c r="F812">
        <v>21.2541351724138</v>
      </c>
      <c r="G812">
        <v>21.2541351724138</v>
      </c>
      <c r="H812">
        <v>44</v>
      </c>
      <c r="I812">
        <v>12.537599999999999</v>
      </c>
      <c r="J812">
        <v>86</v>
      </c>
      <c r="K812" s="89">
        <v>0</v>
      </c>
      <c r="L812" s="89">
        <v>0</v>
      </c>
      <c r="M812">
        <v>5.8692932128906201E-2</v>
      </c>
      <c r="N812">
        <v>0</v>
      </c>
      <c r="O812">
        <v>21.893000000000001</v>
      </c>
      <c r="P812">
        <v>10.0920000000024</v>
      </c>
      <c r="Q812">
        <f t="shared" si="15"/>
        <v>31.985000000002401</v>
      </c>
    </row>
    <row r="813" spans="2:17" x14ac:dyDescent="0.25">
      <c r="B813">
        <v>740</v>
      </c>
      <c r="C813">
        <v>14.5</v>
      </c>
      <c r="D813">
        <v>85</v>
      </c>
      <c r="E813">
        <v>21.2200796754564</v>
      </c>
      <c r="F813">
        <v>21.2200796754564</v>
      </c>
      <c r="G813">
        <v>21.2200796754564</v>
      </c>
      <c r="H813">
        <v>44</v>
      </c>
      <c r="I813">
        <v>13.9427</v>
      </c>
      <c r="J813">
        <v>84</v>
      </c>
      <c r="K813" s="89">
        <v>0</v>
      </c>
      <c r="L813" s="89">
        <v>0</v>
      </c>
      <c r="M813">
        <v>5.83169460296631E-2</v>
      </c>
      <c r="N813">
        <v>0</v>
      </c>
      <c r="O813">
        <v>21.937999999997398</v>
      </c>
      <c r="P813">
        <v>9.2079999999969004</v>
      </c>
      <c r="Q813">
        <f t="shared" si="15"/>
        <v>31.145999999994299</v>
      </c>
    </row>
    <row r="814" spans="2:17" x14ac:dyDescent="0.25">
      <c r="B814">
        <v>741</v>
      </c>
      <c r="C814">
        <v>14.5</v>
      </c>
      <c r="D814">
        <v>83</v>
      </c>
      <c r="E814">
        <v>20.2794721096801</v>
      </c>
      <c r="F814">
        <v>20.2794721096801</v>
      </c>
      <c r="G814">
        <v>20.2794721096801</v>
      </c>
      <c r="H814">
        <v>44</v>
      </c>
      <c r="I814">
        <v>12.49263</v>
      </c>
      <c r="J814">
        <v>78</v>
      </c>
      <c r="K814" s="89">
        <v>0</v>
      </c>
      <c r="L814" s="89">
        <v>0</v>
      </c>
      <c r="M814">
        <v>5.5830955505371101E-2</v>
      </c>
      <c r="N814">
        <v>0</v>
      </c>
      <c r="O814">
        <v>21.6180000000058</v>
      </c>
      <c r="P814">
        <v>11.6999999999971</v>
      </c>
      <c r="Q814">
        <f t="shared" si="15"/>
        <v>33.318000000002897</v>
      </c>
    </row>
    <row r="815" spans="2:17" x14ac:dyDescent="0.25">
      <c r="B815">
        <v>742</v>
      </c>
      <c r="C815">
        <v>14.5</v>
      </c>
      <c r="D815">
        <v>77</v>
      </c>
      <c r="E815">
        <v>20.221809150022398</v>
      </c>
      <c r="F815">
        <v>20.221809150022398</v>
      </c>
      <c r="G815">
        <v>20.221809150022398</v>
      </c>
      <c r="H815">
        <v>44</v>
      </c>
      <c r="I815">
        <v>13.897729999999999</v>
      </c>
      <c r="J815">
        <v>76</v>
      </c>
      <c r="K815" s="89">
        <v>0</v>
      </c>
      <c r="L815" s="89">
        <v>0</v>
      </c>
      <c r="M815">
        <v>5.33599853515625E-2</v>
      </c>
      <c r="N815">
        <v>0</v>
      </c>
      <c r="O815">
        <v>20.791000000001102</v>
      </c>
      <c r="P815">
        <v>11.058</v>
      </c>
      <c r="Q815">
        <f t="shared" si="15"/>
        <v>31.849000000001102</v>
      </c>
    </row>
    <row r="816" spans="2:17" x14ac:dyDescent="0.25">
      <c r="B816">
        <v>743</v>
      </c>
      <c r="C816">
        <v>14.5</v>
      </c>
      <c r="D816">
        <v>75</v>
      </c>
      <c r="E816">
        <v>19.211395126436798</v>
      </c>
      <c r="F816">
        <v>19.211395126436798</v>
      </c>
      <c r="G816">
        <v>19.211395126436798</v>
      </c>
      <c r="H816">
        <v>44</v>
      </c>
      <c r="I816">
        <v>14.28026</v>
      </c>
      <c r="J816">
        <v>74</v>
      </c>
      <c r="K816" s="89">
        <v>0</v>
      </c>
      <c r="L816" s="89">
        <v>0</v>
      </c>
      <c r="M816">
        <v>5.5383920669555699E-2</v>
      </c>
      <c r="N816">
        <v>0</v>
      </c>
      <c r="O816">
        <v>20.731000000002499</v>
      </c>
      <c r="P816">
        <v>8.1880000000010096</v>
      </c>
      <c r="Q816">
        <f t="shared" si="15"/>
        <v>28.919000000003507</v>
      </c>
    </row>
    <row r="817" spans="2:17" x14ac:dyDescent="0.25">
      <c r="B817">
        <v>744</v>
      </c>
      <c r="C817">
        <v>14.5</v>
      </c>
      <c r="D817">
        <v>73</v>
      </c>
      <c r="E817">
        <v>18.217470632026501</v>
      </c>
      <c r="F817">
        <v>18.217470632026501</v>
      </c>
      <c r="G817">
        <v>18.217470632026501</v>
      </c>
      <c r="H817">
        <v>44</v>
      </c>
      <c r="I817">
        <v>14.462580000000001</v>
      </c>
      <c r="J817">
        <v>70</v>
      </c>
      <c r="K817" s="89">
        <v>0</v>
      </c>
      <c r="L817" s="89">
        <v>0</v>
      </c>
      <c r="M817">
        <v>5.2944898605346701E-2</v>
      </c>
      <c r="N817">
        <v>0</v>
      </c>
      <c r="O817">
        <v>20.374999999996401</v>
      </c>
      <c r="P817">
        <v>10.5269999999991</v>
      </c>
      <c r="Q817">
        <f t="shared" si="15"/>
        <v>30.901999999995503</v>
      </c>
    </row>
    <row r="818" spans="2:17" x14ac:dyDescent="0.25">
      <c r="B818">
        <v>745</v>
      </c>
      <c r="C818">
        <v>14.5</v>
      </c>
      <c r="D818">
        <v>69</v>
      </c>
      <c r="E818">
        <v>17.330190476761601</v>
      </c>
      <c r="F818">
        <v>17.330190476761601</v>
      </c>
      <c r="G818">
        <v>17.330190476761601</v>
      </c>
      <c r="H818">
        <v>44</v>
      </c>
      <c r="I818">
        <v>10.41103</v>
      </c>
      <c r="J818">
        <v>66</v>
      </c>
      <c r="K818" s="89">
        <v>0</v>
      </c>
      <c r="L818" s="89">
        <v>0</v>
      </c>
      <c r="M818">
        <v>4.0586948394775398E-2</v>
      </c>
      <c r="N818">
        <v>0</v>
      </c>
      <c r="O818">
        <v>19.905999999999</v>
      </c>
      <c r="P818">
        <v>9.5750000000052804</v>
      </c>
      <c r="Q818">
        <f t="shared" si="15"/>
        <v>29.481000000004279</v>
      </c>
    </row>
    <row r="819" spans="2:17" x14ac:dyDescent="0.25">
      <c r="B819">
        <v>746</v>
      </c>
      <c r="C819">
        <v>14.5</v>
      </c>
      <c r="D819">
        <v>65</v>
      </c>
      <c r="E819">
        <v>16.281788053050398</v>
      </c>
      <c r="F819">
        <v>16.281788053050398</v>
      </c>
      <c r="G819">
        <v>16.281788053050398</v>
      </c>
      <c r="H819">
        <v>44</v>
      </c>
      <c r="I819">
        <v>11.75826</v>
      </c>
      <c r="J819">
        <v>64</v>
      </c>
      <c r="K819" s="89">
        <v>2.18201690577522E-16</v>
      </c>
      <c r="L819" s="89">
        <v>0</v>
      </c>
      <c r="M819">
        <v>4.2137145996093799E-2</v>
      </c>
      <c r="N819">
        <v>0</v>
      </c>
      <c r="O819">
        <v>19.210000000001902</v>
      </c>
      <c r="P819">
        <v>9.2109999999993306</v>
      </c>
      <c r="Q819">
        <f t="shared" si="15"/>
        <v>28.421000000001232</v>
      </c>
    </row>
    <row r="820" spans="2:17" x14ac:dyDescent="0.25">
      <c r="B820">
        <v>747</v>
      </c>
      <c r="C820">
        <v>14.5</v>
      </c>
      <c r="D820">
        <v>63</v>
      </c>
      <c r="E820">
        <v>16.261831689107801</v>
      </c>
      <c r="F820">
        <v>16.261831689107801</v>
      </c>
      <c r="G820">
        <v>16.261831689107801</v>
      </c>
      <c r="H820">
        <v>44</v>
      </c>
      <c r="I820">
        <v>12.488759999999999</v>
      </c>
      <c r="J820">
        <v>62</v>
      </c>
      <c r="K820" s="89">
        <v>0</v>
      </c>
      <c r="L820" s="89">
        <v>0</v>
      </c>
      <c r="M820">
        <v>4.4530153274536098E-2</v>
      </c>
      <c r="N820">
        <v>0</v>
      </c>
      <c r="O820">
        <v>18.634000000001802</v>
      </c>
      <c r="P820">
        <v>7.7189999999982302</v>
      </c>
      <c r="Q820">
        <f t="shared" si="15"/>
        <v>26.35300000000003</v>
      </c>
    </row>
    <row r="821" spans="2:17" x14ac:dyDescent="0.25">
      <c r="B821">
        <v>748</v>
      </c>
      <c r="C821">
        <v>14.5</v>
      </c>
      <c r="D821">
        <v>61</v>
      </c>
      <c r="E821">
        <v>16.223278480497498</v>
      </c>
      <c r="F821">
        <v>16.223278480497498</v>
      </c>
      <c r="G821">
        <v>16.223278480497498</v>
      </c>
      <c r="H821">
        <v>44</v>
      </c>
      <c r="I821">
        <v>13.89386</v>
      </c>
      <c r="J821">
        <v>60</v>
      </c>
      <c r="K821" s="89">
        <v>0</v>
      </c>
      <c r="L821" s="89">
        <v>0</v>
      </c>
      <c r="M821">
        <v>4.7760009765625E-2</v>
      </c>
      <c r="N821">
        <v>0</v>
      </c>
      <c r="O821">
        <v>18.2939999999981</v>
      </c>
      <c r="P821">
        <v>9.3369999999995308</v>
      </c>
      <c r="Q821">
        <f t="shared" si="15"/>
        <v>27.630999999997631</v>
      </c>
    </row>
    <row r="822" spans="2:17" x14ac:dyDescent="0.25">
      <c r="B822">
        <v>749</v>
      </c>
      <c r="C822">
        <v>14.5</v>
      </c>
      <c r="D822">
        <v>59</v>
      </c>
      <c r="E822">
        <v>15.283955333723</v>
      </c>
      <c r="F822">
        <v>15.283955333723</v>
      </c>
      <c r="G822">
        <v>15.283955333723</v>
      </c>
      <c r="H822">
        <v>44</v>
      </c>
      <c r="I822">
        <v>12.43967</v>
      </c>
      <c r="J822">
        <v>55</v>
      </c>
      <c r="K822" s="89">
        <v>-1.1622363456407399E-16</v>
      </c>
      <c r="L822" s="89">
        <v>0</v>
      </c>
      <c r="M822">
        <v>4.8796892166137702E-2</v>
      </c>
      <c r="N822">
        <v>0</v>
      </c>
      <c r="O822">
        <v>17.906999999999201</v>
      </c>
      <c r="P822">
        <v>10.3540000000066</v>
      </c>
      <c r="Q822">
        <f t="shared" si="15"/>
        <v>28.261000000005801</v>
      </c>
    </row>
    <row r="823" spans="2:17" x14ac:dyDescent="0.25">
      <c r="B823">
        <v>750</v>
      </c>
      <c r="C823">
        <v>14.5</v>
      </c>
      <c r="D823">
        <v>54</v>
      </c>
      <c r="E823">
        <v>15.2254827177522</v>
      </c>
      <c r="F823">
        <v>15.2254827177522</v>
      </c>
      <c r="G823">
        <v>15.2254827177522</v>
      </c>
      <c r="H823">
        <v>44</v>
      </c>
      <c r="I823">
        <v>13.84477</v>
      </c>
      <c r="J823">
        <v>53</v>
      </c>
      <c r="K823" s="89">
        <v>-1.16669984941042E-16</v>
      </c>
      <c r="L823" s="89">
        <v>0</v>
      </c>
      <c r="M823">
        <v>6.1923027038574198E-2</v>
      </c>
      <c r="N823">
        <v>0</v>
      </c>
      <c r="O823">
        <v>16.879000000000801</v>
      </c>
      <c r="P823">
        <v>6.86800000000403</v>
      </c>
      <c r="Q823">
        <f t="shared" si="15"/>
        <v>23.747000000004832</v>
      </c>
    </row>
    <row r="824" spans="2:17" x14ac:dyDescent="0.25">
      <c r="B824">
        <v>751</v>
      </c>
      <c r="C824">
        <v>14.5</v>
      </c>
      <c r="D824">
        <v>52</v>
      </c>
      <c r="E824">
        <v>13.328290546419099</v>
      </c>
      <c r="F824">
        <v>13.328290546419099</v>
      </c>
      <c r="G824">
        <v>13.328290546419099</v>
      </c>
      <c r="H824">
        <v>44</v>
      </c>
      <c r="I824">
        <v>10.407159999999999</v>
      </c>
      <c r="J824">
        <v>50</v>
      </c>
      <c r="K824" s="89">
        <v>0</v>
      </c>
      <c r="L824" s="89">
        <v>0</v>
      </c>
      <c r="M824">
        <v>5.8745145797729499E-2</v>
      </c>
      <c r="N824">
        <v>0</v>
      </c>
      <c r="O824">
        <v>16.684000000001099</v>
      </c>
      <c r="P824">
        <v>9.7890000000061299</v>
      </c>
      <c r="Q824">
        <f t="shared" si="15"/>
        <v>26.473000000007229</v>
      </c>
    </row>
    <row r="825" spans="2:17" x14ac:dyDescent="0.25">
      <c r="B825">
        <v>752</v>
      </c>
      <c r="C825">
        <v>14</v>
      </c>
      <c r="D825">
        <v>1000</v>
      </c>
      <c r="E825">
        <v>34.5662671428571</v>
      </c>
      <c r="F825">
        <v>34.5662671428571</v>
      </c>
      <c r="G825">
        <v>34.5662671428571</v>
      </c>
      <c r="H825">
        <v>44</v>
      </c>
      <c r="I825">
        <v>12.89865</v>
      </c>
      <c r="J825">
        <v>163</v>
      </c>
      <c r="K825" s="89">
        <v>0</v>
      </c>
      <c r="L825" s="89">
        <v>0</v>
      </c>
      <c r="M825">
        <v>4.21578884124756E-2</v>
      </c>
      <c r="N825">
        <v>0</v>
      </c>
      <c r="O825">
        <v>27.568000000006599</v>
      </c>
      <c r="P825">
        <v>10.9800000000014</v>
      </c>
      <c r="Q825">
        <f t="shared" si="15"/>
        <v>38.548000000008003</v>
      </c>
    </row>
    <row r="826" spans="2:17" x14ac:dyDescent="0.25">
      <c r="B826">
        <v>753</v>
      </c>
      <c r="C826">
        <v>14</v>
      </c>
      <c r="D826">
        <v>162</v>
      </c>
      <c r="E826">
        <v>33.2504656507937</v>
      </c>
      <c r="F826">
        <v>33.2504656507937</v>
      </c>
      <c r="G826">
        <v>33.254078793650798</v>
      </c>
      <c r="H826">
        <v>44</v>
      </c>
      <c r="I826">
        <v>13.011480000000001</v>
      </c>
      <c r="J826">
        <v>153</v>
      </c>
      <c r="K826" s="89">
        <v>1.0866442879589099E-4</v>
      </c>
      <c r="L826" s="89">
        <v>1.0866442879589099E-4</v>
      </c>
      <c r="M826">
        <v>4.3936967849731397E-2</v>
      </c>
      <c r="N826">
        <v>0</v>
      </c>
      <c r="O826">
        <v>25.368999999998799</v>
      </c>
      <c r="P826">
        <v>19.1249999999973</v>
      </c>
      <c r="Q826">
        <f t="shared" si="15"/>
        <v>44.493999999996099</v>
      </c>
    </row>
    <row r="827" spans="2:17" x14ac:dyDescent="0.25">
      <c r="B827">
        <v>754</v>
      </c>
      <c r="C827">
        <v>14</v>
      </c>
      <c r="D827">
        <v>152</v>
      </c>
      <c r="E827">
        <v>31.298576721804501</v>
      </c>
      <c r="F827">
        <v>31.298576721804501</v>
      </c>
      <c r="G827">
        <v>32.262609293233098</v>
      </c>
      <c r="H827">
        <v>44</v>
      </c>
      <c r="I827">
        <v>10.641920000000001</v>
      </c>
      <c r="J827">
        <v>151</v>
      </c>
      <c r="K827" s="89">
        <v>3.0801163260467699E-2</v>
      </c>
      <c r="L827" s="89">
        <v>3.0801163260467699E-2</v>
      </c>
      <c r="M827">
        <v>4.3478965759277302E-2</v>
      </c>
      <c r="N827">
        <v>0</v>
      </c>
      <c r="O827">
        <v>25.067999999999302</v>
      </c>
      <c r="P827">
        <v>23.519999999996799</v>
      </c>
      <c r="Q827">
        <f t="shared" si="15"/>
        <v>48.5879999999961</v>
      </c>
    </row>
    <row r="828" spans="2:17" x14ac:dyDescent="0.25">
      <c r="B828">
        <v>755</v>
      </c>
      <c r="C828">
        <v>14</v>
      </c>
      <c r="D828">
        <v>150</v>
      </c>
      <c r="E828">
        <v>31.2843671428571</v>
      </c>
      <c r="F828">
        <v>31.2843671428571</v>
      </c>
      <c r="G828">
        <v>31.284371312565501</v>
      </c>
      <c r="H828">
        <v>44</v>
      </c>
      <c r="I828">
        <v>11.88715</v>
      </c>
      <c r="J828">
        <v>141</v>
      </c>
      <c r="K828" s="89">
        <v>1.3328408926978301E-7</v>
      </c>
      <c r="L828" s="89">
        <v>1.3328408938334501E-7</v>
      </c>
      <c r="M828">
        <v>4.4259071350097698E-2</v>
      </c>
      <c r="N828">
        <v>0</v>
      </c>
      <c r="O828">
        <v>25.240999999998198</v>
      </c>
      <c r="P828">
        <v>27.726999999998998</v>
      </c>
      <c r="Q828">
        <f t="shared" si="15"/>
        <v>52.967999999997197</v>
      </c>
    </row>
    <row r="829" spans="2:17" x14ac:dyDescent="0.25">
      <c r="B829">
        <v>756</v>
      </c>
      <c r="C829">
        <v>14</v>
      </c>
      <c r="D829">
        <v>140</v>
      </c>
      <c r="E829">
        <v>30.2549428571429</v>
      </c>
      <c r="F829">
        <v>30.2549428571429</v>
      </c>
      <c r="G829">
        <v>30.2549428571429</v>
      </c>
      <c r="H829">
        <v>44</v>
      </c>
      <c r="I829">
        <v>12.877000000000001</v>
      </c>
      <c r="J829">
        <v>132</v>
      </c>
      <c r="K829" s="89">
        <v>0</v>
      </c>
      <c r="L829" s="89">
        <v>0</v>
      </c>
      <c r="M829">
        <v>4.4285058975219699E-2</v>
      </c>
      <c r="N829">
        <v>0</v>
      </c>
      <c r="O829">
        <v>24.675999999998599</v>
      </c>
      <c r="P829">
        <v>28.562000000000801</v>
      </c>
      <c r="Q829">
        <f t="shared" si="15"/>
        <v>53.237999999999403</v>
      </c>
    </row>
    <row r="830" spans="2:17" x14ac:dyDescent="0.25">
      <c r="B830">
        <v>757</v>
      </c>
      <c r="C830">
        <v>14</v>
      </c>
      <c r="D830">
        <v>131</v>
      </c>
      <c r="E830">
        <v>29.208889755725199</v>
      </c>
      <c r="F830">
        <v>29.208889755725199</v>
      </c>
      <c r="G830">
        <v>29.224879766630298</v>
      </c>
      <c r="H830">
        <v>44</v>
      </c>
      <c r="I830">
        <v>13.97837</v>
      </c>
      <c r="J830">
        <v>128.291</v>
      </c>
      <c r="K830" s="89">
        <v>5.4743644961673305E-4</v>
      </c>
      <c r="L830" s="89">
        <v>5.4743644961685405E-4</v>
      </c>
      <c r="M830">
        <v>4.3593883514404297E-2</v>
      </c>
      <c r="N830">
        <v>0</v>
      </c>
      <c r="O830">
        <v>24.288999999996999</v>
      </c>
      <c r="P830">
        <v>18.909000000003299</v>
      </c>
      <c r="Q830">
        <f t="shared" si="15"/>
        <v>43.198000000000299</v>
      </c>
    </row>
    <row r="831" spans="2:17" x14ac:dyDescent="0.25">
      <c r="B831">
        <v>758</v>
      </c>
      <c r="C831">
        <v>14</v>
      </c>
      <c r="D831">
        <v>127.291</v>
      </c>
      <c r="E831">
        <v>29.212215465896499</v>
      </c>
      <c r="F831">
        <v>29.212215465896499</v>
      </c>
      <c r="G831">
        <v>29.2139363497879</v>
      </c>
      <c r="H831">
        <v>44</v>
      </c>
      <c r="I831">
        <v>13.98127</v>
      </c>
      <c r="J831">
        <v>123.574</v>
      </c>
      <c r="K831" s="89">
        <v>5.8909735671058402E-5</v>
      </c>
      <c r="L831" s="89">
        <v>5.8909735671058402E-5</v>
      </c>
      <c r="M831">
        <v>4.2092084884643603E-2</v>
      </c>
      <c r="N831">
        <v>0</v>
      </c>
      <c r="O831">
        <v>24.230999999995198</v>
      </c>
      <c r="P831">
        <v>13.246000000003701</v>
      </c>
      <c r="Q831">
        <f t="shared" si="15"/>
        <v>37.476999999998895</v>
      </c>
    </row>
    <row r="832" spans="2:17" x14ac:dyDescent="0.25">
      <c r="B832">
        <v>759</v>
      </c>
      <c r="C832">
        <v>14</v>
      </c>
      <c r="D832">
        <v>122.574</v>
      </c>
      <c r="E832">
        <v>28.206646203263801</v>
      </c>
      <c r="F832">
        <v>28.206646203263801</v>
      </c>
      <c r="G832">
        <v>28.206646203263801</v>
      </c>
      <c r="H832">
        <v>44</v>
      </c>
      <c r="I832">
        <v>13.94716</v>
      </c>
      <c r="J832">
        <v>121</v>
      </c>
      <c r="K832" s="89">
        <v>-1.2595306982612499E-16</v>
      </c>
      <c r="L832" s="89">
        <v>0</v>
      </c>
      <c r="M832">
        <v>4.2901039123535198E-2</v>
      </c>
      <c r="N832">
        <v>0</v>
      </c>
      <c r="O832">
        <v>24.085999999999299</v>
      </c>
      <c r="P832">
        <v>14.669999999999201</v>
      </c>
      <c r="Q832">
        <f t="shared" si="15"/>
        <v>38.755999999998501</v>
      </c>
    </row>
    <row r="833" spans="2:17" x14ac:dyDescent="0.25">
      <c r="B833">
        <v>760</v>
      </c>
      <c r="C833">
        <v>14</v>
      </c>
      <c r="D833">
        <v>120</v>
      </c>
      <c r="E833">
        <v>27.297928571428599</v>
      </c>
      <c r="F833">
        <v>27.297928571428599</v>
      </c>
      <c r="G833">
        <v>27.297928571428599</v>
      </c>
      <c r="H833">
        <v>44</v>
      </c>
      <c r="I833">
        <v>10.5725</v>
      </c>
      <c r="J833">
        <v>120</v>
      </c>
      <c r="K833" s="89">
        <v>0</v>
      </c>
      <c r="L833" s="89">
        <v>0</v>
      </c>
      <c r="M833">
        <v>4.5089960098266602E-2</v>
      </c>
      <c r="N833">
        <v>0</v>
      </c>
      <c r="O833">
        <v>23.7850000000035</v>
      </c>
      <c r="P833">
        <v>27.3450000000012</v>
      </c>
      <c r="Q833">
        <f t="shared" si="15"/>
        <v>51.130000000004699</v>
      </c>
    </row>
    <row r="834" spans="2:17" x14ac:dyDescent="0.25">
      <c r="B834">
        <v>761</v>
      </c>
      <c r="C834">
        <v>14</v>
      </c>
      <c r="D834">
        <v>119</v>
      </c>
      <c r="E834">
        <v>26.287802470588201</v>
      </c>
      <c r="F834">
        <v>26.287802470588201</v>
      </c>
      <c r="G834">
        <v>26.287802470588201</v>
      </c>
      <c r="H834">
        <v>44</v>
      </c>
      <c r="I834">
        <v>11.86809</v>
      </c>
      <c r="J834">
        <v>111</v>
      </c>
      <c r="K834" s="89">
        <v>-1.35146849295425E-16</v>
      </c>
      <c r="L834" s="89">
        <v>0</v>
      </c>
      <c r="M834">
        <v>4.5635938644409201E-2</v>
      </c>
      <c r="N834">
        <v>0</v>
      </c>
      <c r="O834">
        <v>23.689999999998701</v>
      </c>
      <c r="P834">
        <v>30.062999999997398</v>
      </c>
      <c r="Q834">
        <f t="shared" si="15"/>
        <v>53.752999999996099</v>
      </c>
    </row>
    <row r="835" spans="2:17" x14ac:dyDescent="0.25">
      <c r="B835">
        <v>762</v>
      </c>
      <c r="C835">
        <v>14</v>
      </c>
      <c r="D835">
        <v>110</v>
      </c>
      <c r="E835">
        <v>25.2687587792208</v>
      </c>
      <c r="F835">
        <v>25.2687587792208</v>
      </c>
      <c r="G835">
        <v>25.270768516378901</v>
      </c>
      <c r="H835">
        <v>44</v>
      </c>
      <c r="I835">
        <v>12.53857</v>
      </c>
      <c r="J835">
        <v>102.574</v>
      </c>
      <c r="K835" s="89">
        <v>7.9534462920038404E-5</v>
      </c>
      <c r="L835" s="89">
        <v>7.9534462920038404E-5</v>
      </c>
      <c r="M835">
        <v>4.3801069259643603E-2</v>
      </c>
      <c r="N835">
        <v>0</v>
      </c>
      <c r="O835">
        <v>23.157999999995798</v>
      </c>
      <c r="P835">
        <v>16.840999999995802</v>
      </c>
      <c r="Q835">
        <f t="shared" si="15"/>
        <v>39.998999999991597</v>
      </c>
    </row>
    <row r="836" spans="2:17" x14ac:dyDescent="0.25">
      <c r="B836">
        <v>763</v>
      </c>
      <c r="C836">
        <v>14</v>
      </c>
      <c r="D836">
        <v>101.574</v>
      </c>
      <c r="E836">
        <v>25.207725008036402</v>
      </c>
      <c r="F836">
        <v>25.207725008036402</v>
      </c>
      <c r="G836">
        <v>25.207725008036402</v>
      </c>
      <c r="H836">
        <v>44</v>
      </c>
      <c r="I836">
        <v>13.946569999999999</v>
      </c>
      <c r="J836">
        <v>100</v>
      </c>
      <c r="K836" s="89">
        <v>0</v>
      </c>
      <c r="L836" s="89">
        <v>0</v>
      </c>
      <c r="M836">
        <v>5.7081937789916999E-2</v>
      </c>
      <c r="N836">
        <v>0</v>
      </c>
      <c r="O836">
        <v>22.4290000000037</v>
      </c>
      <c r="P836">
        <v>6.6040000000002701</v>
      </c>
      <c r="Q836">
        <f t="shared" si="15"/>
        <v>29.03300000000397</v>
      </c>
    </row>
    <row r="837" spans="2:17" x14ac:dyDescent="0.25">
      <c r="B837">
        <v>764</v>
      </c>
      <c r="C837">
        <v>14</v>
      </c>
      <c r="D837">
        <v>99</v>
      </c>
      <c r="E837">
        <v>24.201847714285702</v>
      </c>
      <c r="F837">
        <v>24.201847714285702</v>
      </c>
      <c r="G837">
        <v>24.201847714285702</v>
      </c>
      <c r="H837">
        <v>44</v>
      </c>
      <c r="I837">
        <v>13.93533</v>
      </c>
      <c r="J837">
        <v>99</v>
      </c>
      <c r="K837" s="89">
        <v>0</v>
      </c>
      <c r="L837" s="89">
        <v>0</v>
      </c>
      <c r="M837">
        <v>5.6751012802124003E-2</v>
      </c>
      <c r="N837">
        <v>0</v>
      </c>
      <c r="O837">
        <v>22.465000000002899</v>
      </c>
      <c r="P837">
        <v>10.517000000004399</v>
      </c>
      <c r="Q837">
        <f t="shared" si="15"/>
        <v>32.982000000007297</v>
      </c>
    </row>
    <row r="838" spans="2:17" x14ac:dyDescent="0.25">
      <c r="B838">
        <v>765</v>
      </c>
      <c r="C838">
        <v>14</v>
      </c>
      <c r="D838">
        <v>98</v>
      </c>
      <c r="E838">
        <v>23.207003918367299</v>
      </c>
      <c r="F838">
        <v>23.207003918367299</v>
      </c>
      <c r="G838">
        <v>23.207003918367299</v>
      </c>
      <c r="H838">
        <v>44</v>
      </c>
      <c r="I838">
        <v>13.89772</v>
      </c>
      <c r="J838">
        <v>97</v>
      </c>
      <c r="K838" s="89">
        <v>0</v>
      </c>
      <c r="L838" s="89">
        <v>0</v>
      </c>
      <c r="M838">
        <v>5.7454824447631801E-2</v>
      </c>
      <c r="N838">
        <v>0</v>
      </c>
      <c r="O838">
        <v>22.055000000000302</v>
      </c>
      <c r="P838">
        <v>14.9729999999981</v>
      </c>
      <c r="Q838">
        <f t="shared" si="15"/>
        <v>37.0279999999984</v>
      </c>
    </row>
    <row r="839" spans="2:17" x14ac:dyDescent="0.25">
      <c r="B839">
        <v>766</v>
      </c>
      <c r="C839">
        <v>14</v>
      </c>
      <c r="D839">
        <v>96</v>
      </c>
      <c r="E839">
        <v>22.326146571428598</v>
      </c>
      <c r="F839">
        <v>22.326146571428598</v>
      </c>
      <c r="G839">
        <v>22.326151869365599</v>
      </c>
      <c r="H839">
        <v>44</v>
      </c>
      <c r="I839">
        <v>10.45987</v>
      </c>
      <c r="J839">
        <v>90</v>
      </c>
      <c r="K839" s="89">
        <v>2.37297420788693E-7</v>
      </c>
      <c r="L839" s="89">
        <v>2.3729742062956499E-7</v>
      </c>
      <c r="M839">
        <v>5.9428930282592801E-2</v>
      </c>
      <c r="N839">
        <v>0</v>
      </c>
      <c r="O839">
        <v>22.329999999997199</v>
      </c>
      <c r="P839">
        <v>16.838999999997199</v>
      </c>
      <c r="Q839">
        <f t="shared" si="15"/>
        <v>39.168999999994398</v>
      </c>
    </row>
    <row r="840" spans="2:17" x14ac:dyDescent="0.25">
      <c r="B840">
        <v>767</v>
      </c>
      <c r="C840">
        <v>14</v>
      </c>
      <c r="D840">
        <v>89</v>
      </c>
      <c r="E840">
        <v>21.271525049759202</v>
      </c>
      <c r="F840">
        <v>21.271525049759202</v>
      </c>
      <c r="G840">
        <v>21.271525049759202</v>
      </c>
      <c r="H840">
        <v>44</v>
      </c>
      <c r="I840">
        <v>11.81123</v>
      </c>
      <c r="J840">
        <v>87</v>
      </c>
      <c r="K840" s="89">
        <v>1.67017346922228E-16</v>
      </c>
      <c r="L840" s="89">
        <v>0</v>
      </c>
      <c r="M840">
        <v>6.1367988586425802E-2</v>
      </c>
      <c r="N840">
        <v>0</v>
      </c>
      <c r="O840">
        <v>21.451000000000001</v>
      </c>
      <c r="P840">
        <v>11.524000000003101</v>
      </c>
      <c r="Q840">
        <f t="shared" si="15"/>
        <v>32.975000000003099</v>
      </c>
    </row>
    <row r="841" spans="2:17" x14ac:dyDescent="0.25">
      <c r="B841">
        <v>768</v>
      </c>
      <c r="C841">
        <v>14</v>
      </c>
      <c r="D841">
        <v>86</v>
      </c>
      <c r="E841">
        <v>21.241782857142901</v>
      </c>
      <c r="F841">
        <v>21.241782857142901</v>
      </c>
      <c r="G841">
        <v>21.241782948840498</v>
      </c>
      <c r="H841">
        <v>44</v>
      </c>
      <c r="I841">
        <v>12.537599999999999</v>
      </c>
      <c r="J841">
        <v>86</v>
      </c>
      <c r="K841" s="89">
        <v>4.3168539970234804E-9</v>
      </c>
      <c r="L841" s="89">
        <v>4.3168539970234804E-9</v>
      </c>
      <c r="M841">
        <v>6.0883045196533203E-2</v>
      </c>
      <c r="N841">
        <v>0</v>
      </c>
      <c r="O841">
        <v>21.227000000002601</v>
      </c>
      <c r="P841">
        <v>10.509</v>
      </c>
      <c r="Q841">
        <f t="shared" si="15"/>
        <v>31.736000000002601</v>
      </c>
    </row>
    <row r="842" spans="2:17" x14ac:dyDescent="0.25">
      <c r="B842">
        <v>769</v>
      </c>
      <c r="C842">
        <v>14</v>
      </c>
      <c r="D842">
        <v>85</v>
      </c>
      <c r="E842">
        <v>21.206343025210099</v>
      </c>
      <c r="F842">
        <v>21.206343025210099</v>
      </c>
      <c r="G842">
        <v>21.206343025210099</v>
      </c>
      <c r="H842">
        <v>44</v>
      </c>
      <c r="I842">
        <v>13.9427</v>
      </c>
      <c r="J842">
        <v>84</v>
      </c>
      <c r="K842" s="89">
        <v>0</v>
      </c>
      <c r="L842" s="89">
        <v>0</v>
      </c>
      <c r="M842">
        <v>6.1102151870727497E-2</v>
      </c>
      <c r="N842">
        <v>0</v>
      </c>
      <c r="O842">
        <v>21.0119999999988</v>
      </c>
      <c r="P842">
        <v>8.5060000000021301</v>
      </c>
      <c r="Q842">
        <f t="shared" si="15"/>
        <v>29.518000000000931</v>
      </c>
    </row>
    <row r="843" spans="2:17" x14ac:dyDescent="0.25">
      <c r="B843">
        <v>770</v>
      </c>
      <c r="C843">
        <v>14</v>
      </c>
      <c r="D843">
        <v>83</v>
      </c>
      <c r="E843">
        <v>20.267164099827902</v>
      </c>
      <c r="F843">
        <v>20.267164099827902</v>
      </c>
      <c r="G843">
        <v>20.267164099827902</v>
      </c>
      <c r="H843">
        <v>44</v>
      </c>
      <c r="I843">
        <v>12.49263</v>
      </c>
      <c r="J843">
        <v>78</v>
      </c>
      <c r="K843" s="89">
        <v>0</v>
      </c>
      <c r="L843" s="89">
        <v>0</v>
      </c>
      <c r="M843">
        <v>6.0909032821655301E-2</v>
      </c>
      <c r="N843">
        <v>0</v>
      </c>
      <c r="O843">
        <v>20.905999999998102</v>
      </c>
      <c r="P843">
        <v>8.5119999999979008</v>
      </c>
      <c r="Q843">
        <f t="shared" ref="Q843:Q906" si="16">+SUM(O843:P843)</f>
        <v>29.417999999996002</v>
      </c>
    </row>
    <row r="844" spans="2:17" x14ac:dyDescent="0.25">
      <c r="B844">
        <v>771</v>
      </c>
      <c r="C844">
        <v>14</v>
      </c>
      <c r="D844">
        <v>77</v>
      </c>
      <c r="E844">
        <v>20.208116805194798</v>
      </c>
      <c r="F844">
        <v>20.208116805194798</v>
      </c>
      <c r="G844">
        <v>20.208116805194798</v>
      </c>
      <c r="H844">
        <v>44</v>
      </c>
      <c r="I844">
        <v>13.897729999999999</v>
      </c>
      <c r="J844">
        <v>76</v>
      </c>
      <c r="K844" s="89">
        <v>0</v>
      </c>
      <c r="L844" s="89">
        <v>0</v>
      </c>
      <c r="M844">
        <v>5.3025007247924798E-2</v>
      </c>
      <c r="N844">
        <v>0</v>
      </c>
      <c r="O844">
        <v>20.6260000000029</v>
      </c>
      <c r="P844">
        <v>7.0120000000024403</v>
      </c>
      <c r="Q844">
        <f t="shared" si="16"/>
        <v>27.638000000005341</v>
      </c>
    </row>
    <row r="845" spans="2:17" x14ac:dyDescent="0.25">
      <c r="B845">
        <v>772</v>
      </c>
      <c r="C845">
        <v>14</v>
      </c>
      <c r="D845">
        <v>75</v>
      </c>
      <c r="E845">
        <v>18.3065904761905</v>
      </c>
      <c r="F845">
        <v>18.3065904761905</v>
      </c>
      <c r="G845">
        <v>18.3065904761905</v>
      </c>
      <c r="H845">
        <v>44</v>
      </c>
      <c r="I845">
        <v>10.456</v>
      </c>
      <c r="J845">
        <v>74</v>
      </c>
      <c r="K845" s="89">
        <v>1.9406746894901901E-16</v>
      </c>
      <c r="L845" s="89">
        <v>0</v>
      </c>
      <c r="M845">
        <v>5.5985927581787102E-2</v>
      </c>
      <c r="N845">
        <v>0</v>
      </c>
      <c r="O845">
        <v>20.340000000002899</v>
      </c>
      <c r="P845">
        <v>11.4760000000069</v>
      </c>
      <c r="Q845">
        <f t="shared" si="16"/>
        <v>31.816000000009801</v>
      </c>
    </row>
    <row r="846" spans="2:17" x14ac:dyDescent="0.25">
      <c r="B846">
        <v>773</v>
      </c>
      <c r="C846">
        <v>14</v>
      </c>
      <c r="D846">
        <v>73</v>
      </c>
      <c r="E846">
        <v>17.340898164383599</v>
      </c>
      <c r="F846">
        <v>17.340898164383599</v>
      </c>
      <c r="G846">
        <v>17.340898164383599</v>
      </c>
      <c r="H846">
        <v>44</v>
      </c>
      <c r="I846">
        <v>10.41103</v>
      </c>
      <c r="J846">
        <v>66</v>
      </c>
      <c r="K846" s="89">
        <v>0</v>
      </c>
      <c r="L846" s="89">
        <v>0</v>
      </c>
      <c r="M846">
        <v>5.1568031311035198E-2</v>
      </c>
      <c r="N846">
        <v>0</v>
      </c>
      <c r="O846">
        <v>19.897000000000801</v>
      </c>
      <c r="P846">
        <v>11.851000000000599</v>
      </c>
      <c r="Q846">
        <f t="shared" si="16"/>
        <v>31.748000000001401</v>
      </c>
    </row>
    <row r="847" spans="2:17" x14ac:dyDescent="0.25">
      <c r="B847">
        <v>774</v>
      </c>
      <c r="C847">
        <v>14</v>
      </c>
      <c r="D847">
        <v>65</v>
      </c>
      <c r="E847">
        <v>16.270203560439601</v>
      </c>
      <c r="F847">
        <v>16.270203560439601</v>
      </c>
      <c r="G847">
        <v>16.270203560439601</v>
      </c>
      <c r="H847">
        <v>44</v>
      </c>
      <c r="I847">
        <v>11.75826</v>
      </c>
      <c r="J847">
        <v>64</v>
      </c>
      <c r="K847" s="89">
        <v>2.18357051625267E-16</v>
      </c>
      <c r="L847" s="89">
        <v>0</v>
      </c>
      <c r="M847">
        <v>4.1096925735473598E-2</v>
      </c>
      <c r="N847">
        <v>0</v>
      </c>
      <c r="O847">
        <v>18.702000000003899</v>
      </c>
      <c r="P847">
        <v>8.9810000000070396</v>
      </c>
      <c r="Q847">
        <f t="shared" si="16"/>
        <v>27.683000000010939</v>
      </c>
    </row>
    <row r="848" spans="2:17" x14ac:dyDescent="0.25">
      <c r="B848">
        <v>775</v>
      </c>
      <c r="C848">
        <v>14</v>
      </c>
      <c r="D848">
        <v>63</v>
      </c>
      <c r="E848">
        <v>16.2495274920635</v>
      </c>
      <c r="F848">
        <v>16.2495274920635</v>
      </c>
      <c r="G848">
        <v>16.2495274920635</v>
      </c>
      <c r="H848">
        <v>44</v>
      </c>
      <c r="I848">
        <v>12.488759999999999</v>
      </c>
      <c r="J848">
        <v>62</v>
      </c>
      <c r="K848" s="89">
        <v>0</v>
      </c>
      <c r="L848" s="89">
        <v>0</v>
      </c>
      <c r="M848">
        <v>4.5789957046508803E-2</v>
      </c>
      <c r="N848">
        <v>0</v>
      </c>
      <c r="O848">
        <v>18.251000000003799</v>
      </c>
      <c r="P848">
        <v>10.968999999999101</v>
      </c>
      <c r="Q848">
        <f t="shared" si="16"/>
        <v>29.220000000002898</v>
      </c>
    </row>
    <row r="849" spans="2:17" x14ac:dyDescent="0.25">
      <c r="B849">
        <v>776</v>
      </c>
      <c r="C849">
        <v>14</v>
      </c>
      <c r="D849">
        <v>61</v>
      </c>
      <c r="E849">
        <v>16.209589948477799</v>
      </c>
      <c r="F849">
        <v>16.209589948477799</v>
      </c>
      <c r="G849">
        <v>16.209589948477799</v>
      </c>
      <c r="H849">
        <v>44</v>
      </c>
      <c r="I849">
        <v>13.89386</v>
      </c>
      <c r="J849">
        <v>60</v>
      </c>
      <c r="K849" s="89">
        <v>0</v>
      </c>
      <c r="L849" s="89">
        <v>0</v>
      </c>
      <c r="M849">
        <v>4.5716047286987298E-2</v>
      </c>
      <c r="N849">
        <v>0</v>
      </c>
      <c r="O849">
        <v>17.924999999995599</v>
      </c>
      <c r="P849">
        <v>9.4580000000032705</v>
      </c>
      <c r="Q849">
        <f t="shared" si="16"/>
        <v>27.382999999998869</v>
      </c>
    </row>
    <row r="850" spans="2:17" x14ac:dyDescent="0.25">
      <c r="B850">
        <v>777</v>
      </c>
      <c r="C850">
        <v>14</v>
      </c>
      <c r="D850">
        <v>59</v>
      </c>
      <c r="E850">
        <v>15.2716995012107</v>
      </c>
      <c r="F850">
        <v>15.2716995012107</v>
      </c>
      <c r="G850">
        <v>15.2716995012107</v>
      </c>
      <c r="H850">
        <v>44</v>
      </c>
      <c r="I850">
        <v>12.43967</v>
      </c>
      <c r="J850">
        <v>55</v>
      </c>
      <c r="K850" s="89">
        <v>1.1631690626570001E-16</v>
      </c>
      <c r="L850" s="89">
        <v>0</v>
      </c>
      <c r="M850">
        <v>4.9452066421508803E-2</v>
      </c>
      <c r="N850">
        <v>0</v>
      </c>
      <c r="O850">
        <v>17.5170000000026</v>
      </c>
      <c r="P850">
        <v>11.933000000003601</v>
      </c>
      <c r="Q850">
        <f t="shared" si="16"/>
        <v>29.450000000006199</v>
      </c>
    </row>
    <row r="851" spans="2:17" x14ac:dyDescent="0.25">
      <c r="B851">
        <v>778</v>
      </c>
      <c r="C851">
        <v>14</v>
      </c>
      <c r="D851">
        <v>54</v>
      </c>
      <c r="E851">
        <v>15.211842550264601</v>
      </c>
      <c r="F851">
        <v>15.2118425502645</v>
      </c>
      <c r="G851">
        <v>15.2118425502645</v>
      </c>
      <c r="H851">
        <v>44</v>
      </c>
      <c r="I851">
        <v>13.84477</v>
      </c>
      <c r="J851">
        <v>53</v>
      </c>
      <c r="K851" s="89">
        <v>-1.16774600679085E-16</v>
      </c>
      <c r="L851" s="89">
        <v>0</v>
      </c>
      <c r="M851">
        <v>6.1703920364379897E-2</v>
      </c>
      <c r="N851">
        <v>0</v>
      </c>
      <c r="O851">
        <v>16.9769999999953</v>
      </c>
      <c r="P851">
        <v>8.06999999999789</v>
      </c>
      <c r="Q851">
        <f t="shared" si="16"/>
        <v>25.04699999999319</v>
      </c>
    </row>
    <row r="852" spans="2:17" x14ac:dyDescent="0.25">
      <c r="B852">
        <v>779</v>
      </c>
      <c r="C852">
        <v>14</v>
      </c>
      <c r="D852">
        <v>52</v>
      </c>
      <c r="E852">
        <v>13.3180371868132</v>
      </c>
      <c r="F852">
        <v>13.3180371868132</v>
      </c>
      <c r="G852">
        <v>13.3180371868132</v>
      </c>
      <c r="H852">
        <v>44</v>
      </c>
      <c r="I852">
        <v>10.407159999999999</v>
      </c>
      <c r="J852">
        <v>50</v>
      </c>
      <c r="K852" s="89">
        <v>1.3337977770171001E-16</v>
      </c>
      <c r="L852" s="89">
        <v>0</v>
      </c>
      <c r="M852">
        <v>6.0803890228271498E-2</v>
      </c>
      <c r="N852">
        <v>0</v>
      </c>
      <c r="O852">
        <v>16.503999999997198</v>
      </c>
      <c r="P852">
        <v>9.63599999999769</v>
      </c>
      <c r="Q852">
        <f t="shared" si="16"/>
        <v>26.139999999994888</v>
      </c>
    </row>
    <row r="853" spans="2:17" x14ac:dyDescent="0.25">
      <c r="B853">
        <v>780</v>
      </c>
      <c r="C853">
        <v>13.5</v>
      </c>
      <c r="D853">
        <v>1000</v>
      </c>
      <c r="E853">
        <v>34.552617777777797</v>
      </c>
      <c r="F853">
        <v>34.552617777777797</v>
      </c>
      <c r="G853">
        <v>34.552617777777797</v>
      </c>
      <c r="H853">
        <v>44</v>
      </c>
      <c r="I853">
        <v>12.89865</v>
      </c>
      <c r="J853">
        <v>163</v>
      </c>
      <c r="K853" s="89">
        <v>0</v>
      </c>
      <c r="L853" s="89">
        <v>0</v>
      </c>
      <c r="M853">
        <v>4.5289993286132799E-2</v>
      </c>
      <c r="N853">
        <v>0</v>
      </c>
      <c r="O853">
        <v>26.4390000000021</v>
      </c>
      <c r="P853">
        <v>19.2559999999967</v>
      </c>
      <c r="Q853">
        <f t="shared" si="16"/>
        <v>45.694999999998799</v>
      </c>
    </row>
    <row r="854" spans="2:17" x14ac:dyDescent="0.25">
      <c r="B854">
        <v>781</v>
      </c>
      <c r="C854">
        <v>13.5</v>
      </c>
      <c r="D854">
        <v>162</v>
      </c>
      <c r="E854">
        <v>33.2404438518519</v>
      </c>
      <c r="F854">
        <v>33.2404438518519</v>
      </c>
      <c r="G854">
        <v>33.2404438518519</v>
      </c>
      <c r="H854">
        <v>44</v>
      </c>
      <c r="I854">
        <v>12.885020000000001</v>
      </c>
      <c r="J854">
        <v>153</v>
      </c>
      <c r="K854" s="89">
        <v>0</v>
      </c>
      <c r="L854" s="89">
        <v>0</v>
      </c>
      <c r="M854">
        <v>4.6603918075561503E-2</v>
      </c>
      <c r="N854">
        <v>0</v>
      </c>
      <c r="O854">
        <v>24.531999999999201</v>
      </c>
      <c r="P854">
        <v>14.254999999998301</v>
      </c>
      <c r="Q854">
        <f t="shared" si="16"/>
        <v>38.786999999997505</v>
      </c>
    </row>
    <row r="855" spans="2:17" x14ac:dyDescent="0.25">
      <c r="B855">
        <v>782</v>
      </c>
      <c r="C855">
        <v>13.5</v>
      </c>
      <c r="D855">
        <v>152</v>
      </c>
      <c r="E855">
        <v>32.248585653021401</v>
      </c>
      <c r="F855">
        <v>32.248585653021401</v>
      </c>
      <c r="G855">
        <v>32.250015875243697</v>
      </c>
      <c r="H855">
        <v>44</v>
      </c>
      <c r="I855">
        <v>11.94905</v>
      </c>
      <c r="J855">
        <v>151</v>
      </c>
      <c r="K855" s="89">
        <v>4.4349920880466498E-5</v>
      </c>
      <c r="L855" s="89">
        <v>4.4349920880686801E-5</v>
      </c>
      <c r="M855">
        <v>4.6700000762939502E-2</v>
      </c>
      <c r="N855">
        <v>0</v>
      </c>
      <c r="O855">
        <v>24.3039999999964</v>
      </c>
      <c r="P855">
        <v>13.2729999999992</v>
      </c>
      <c r="Q855">
        <f t="shared" si="16"/>
        <v>37.5769999999956</v>
      </c>
    </row>
    <row r="856" spans="2:17" x14ac:dyDescent="0.25">
      <c r="B856">
        <v>783</v>
      </c>
      <c r="C856">
        <v>13.5</v>
      </c>
      <c r="D856">
        <v>150</v>
      </c>
      <c r="E856">
        <v>31.271295407407401</v>
      </c>
      <c r="F856">
        <v>31.271295407407401</v>
      </c>
      <c r="G856">
        <v>31.271788148148101</v>
      </c>
      <c r="H856">
        <v>44</v>
      </c>
      <c r="I856">
        <v>11.903779999999999</v>
      </c>
      <c r="J856">
        <v>141</v>
      </c>
      <c r="K856" s="89">
        <v>1.5756966071161801E-5</v>
      </c>
      <c r="L856" s="89">
        <v>1.5756966071275399E-5</v>
      </c>
      <c r="M856">
        <v>4.6234130859375E-2</v>
      </c>
      <c r="N856">
        <v>0</v>
      </c>
      <c r="O856">
        <v>24.456999999998501</v>
      </c>
      <c r="P856">
        <v>18.5169999999971</v>
      </c>
      <c r="Q856">
        <f t="shared" si="16"/>
        <v>42.973999999995598</v>
      </c>
    </row>
    <row r="857" spans="2:17" x14ac:dyDescent="0.25">
      <c r="B857">
        <v>784</v>
      </c>
      <c r="C857">
        <v>13.5</v>
      </c>
      <c r="D857">
        <v>140</v>
      </c>
      <c r="E857">
        <v>30.2413164021164</v>
      </c>
      <c r="F857">
        <v>30.2413164021164</v>
      </c>
      <c r="G857">
        <v>30.2413164021164</v>
      </c>
      <c r="H857">
        <v>44</v>
      </c>
      <c r="I857">
        <v>12.877000000000001</v>
      </c>
      <c r="J857">
        <v>132</v>
      </c>
      <c r="K857" s="89">
        <v>0</v>
      </c>
      <c r="L857" s="89">
        <v>0</v>
      </c>
      <c r="M857">
        <v>4.4250965118408203E-2</v>
      </c>
      <c r="N857">
        <v>0</v>
      </c>
      <c r="O857">
        <v>24.3369999999959</v>
      </c>
      <c r="P857">
        <v>17.800999999998599</v>
      </c>
      <c r="Q857">
        <f t="shared" si="16"/>
        <v>42.137999999994499</v>
      </c>
    </row>
    <row r="858" spans="2:17" x14ac:dyDescent="0.25">
      <c r="B858">
        <v>785</v>
      </c>
      <c r="C858">
        <v>13.5</v>
      </c>
      <c r="D858">
        <v>131</v>
      </c>
      <c r="E858">
        <v>28.289390324003399</v>
      </c>
      <c r="F858">
        <v>28.289390324003399</v>
      </c>
      <c r="G858">
        <v>28.289390324003399</v>
      </c>
      <c r="H858">
        <v>44</v>
      </c>
      <c r="I858">
        <v>10.586130000000001</v>
      </c>
      <c r="J858">
        <v>130</v>
      </c>
      <c r="K858" s="89">
        <v>0</v>
      </c>
      <c r="L858" s="89">
        <v>0</v>
      </c>
      <c r="M858">
        <v>4.7027111053466797E-2</v>
      </c>
      <c r="N858">
        <v>0</v>
      </c>
      <c r="O858">
        <v>23.7930000000006</v>
      </c>
      <c r="P858">
        <v>30.574999999998902</v>
      </c>
      <c r="Q858">
        <f t="shared" si="16"/>
        <v>54.367999999999498</v>
      </c>
    </row>
    <row r="859" spans="2:17" x14ac:dyDescent="0.25">
      <c r="B859">
        <v>786</v>
      </c>
      <c r="C859">
        <v>13.5</v>
      </c>
      <c r="D859">
        <v>129</v>
      </c>
      <c r="E859">
        <v>28.246767910422101</v>
      </c>
      <c r="F859">
        <v>28.246767910422101</v>
      </c>
      <c r="G859">
        <v>28.246767910422101</v>
      </c>
      <c r="H859">
        <v>44</v>
      </c>
      <c r="I859">
        <v>12.54949</v>
      </c>
      <c r="J859">
        <v>123</v>
      </c>
      <c r="K859" s="89">
        <v>0</v>
      </c>
      <c r="L859" s="89">
        <v>0</v>
      </c>
      <c r="M859">
        <v>4.4739961624145501E-2</v>
      </c>
      <c r="N859">
        <v>0</v>
      </c>
      <c r="O859">
        <v>23.854000000002099</v>
      </c>
      <c r="P859">
        <v>18.639999999995801</v>
      </c>
      <c r="Q859">
        <f t="shared" si="16"/>
        <v>42.493999999997897</v>
      </c>
    </row>
    <row r="860" spans="2:17" x14ac:dyDescent="0.25">
      <c r="B860">
        <v>787</v>
      </c>
      <c r="C860">
        <v>13.5</v>
      </c>
      <c r="D860">
        <v>122</v>
      </c>
      <c r="E860">
        <v>27.293298117789899</v>
      </c>
      <c r="F860">
        <v>27.293298117789899</v>
      </c>
      <c r="G860">
        <v>27.293298117789899</v>
      </c>
      <c r="H860">
        <v>44</v>
      </c>
      <c r="I860">
        <v>10.5725</v>
      </c>
      <c r="J860">
        <v>120</v>
      </c>
      <c r="K860" s="89">
        <v>0</v>
      </c>
      <c r="L860" s="89">
        <v>0</v>
      </c>
      <c r="M860">
        <v>4.66351509094238E-2</v>
      </c>
      <c r="N860">
        <v>0</v>
      </c>
      <c r="O860">
        <v>23.520999999999699</v>
      </c>
      <c r="P860">
        <v>20.280999999994499</v>
      </c>
      <c r="Q860">
        <f t="shared" si="16"/>
        <v>43.801999999994194</v>
      </c>
    </row>
    <row r="861" spans="2:17" x14ac:dyDescent="0.25">
      <c r="B861">
        <v>788</v>
      </c>
      <c r="C861">
        <v>13.5</v>
      </c>
      <c r="D861">
        <v>119</v>
      </c>
      <c r="E861">
        <v>26.275243645191399</v>
      </c>
      <c r="F861">
        <v>26.275243645191399</v>
      </c>
      <c r="G861">
        <v>26.275243645191399</v>
      </c>
      <c r="H861">
        <v>44</v>
      </c>
      <c r="I861">
        <v>11.86809</v>
      </c>
      <c r="J861">
        <v>111</v>
      </c>
      <c r="K861" s="89">
        <v>0</v>
      </c>
      <c r="L861" s="89">
        <v>0</v>
      </c>
      <c r="M861">
        <v>4.7119140625E-2</v>
      </c>
      <c r="N861">
        <v>0</v>
      </c>
      <c r="O861">
        <v>23.326000000000899</v>
      </c>
      <c r="P861">
        <v>17.541000000003802</v>
      </c>
      <c r="Q861">
        <f t="shared" si="16"/>
        <v>40.867000000004701</v>
      </c>
    </row>
    <row r="862" spans="2:17" x14ac:dyDescent="0.25">
      <c r="B862">
        <v>789</v>
      </c>
      <c r="C862">
        <v>13.5</v>
      </c>
      <c r="D862">
        <v>110</v>
      </c>
      <c r="E862">
        <v>25.257491797979799</v>
      </c>
      <c r="F862">
        <v>25.257491797979799</v>
      </c>
      <c r="G862">
        <v>25.257491797979799</v>
      </c>
      <c r="H862">
        <v>44</v>
      </c>
      <c r="I862">
        <v>12.54147</v>
      </c>
      <c r="J862">
        <v>102</v>
      </c>
      <c r="K862" s="89">
        <v>0</v>
      </c>
      <c r="L862" s="89">
        <v>0</v>
      </c>
      <c r="M862">
        <v>5.6813955307006801E-2</v>
      </c>
      <c r="N862">
        <v>0</v>
      </c>
      <c r="O862">
        <v>22.613000000004799</v>
      </c>
      <c r="P862">
        <v>14.062000000000801</v>
      </c>
      <c r="Q862">
        <f t="shared" si="16"/>
        <v>36.675000000005596</v>
      </c>
    </row>
    <row r="863" spans="2:17" x14ac:dyDescent="0.25">
      <c r="B863">
        <v>790</v>
      </c>
      <c r="C863">
        <v>13.5</v>
      </c>
      <c r="D863">
        <v>101</v>
      </c>
      <c r="E863">
        <v>23.292204247891501</v>
      </c>
      <c r="F863">
        <v>23.292204247891501</v>
      </c>
      <c r="G863">
        <v>23.293634470113702</v>
      </c>
      <c r="H863">
        <v>44</v>
      </c>
      <c r="I863">
        <v>10.52177</v>
      </c>
      <c r="J863">
        <v>100</v>
      </c>
      <c r="K863" s="89">
        <v>6.1403472466607404E-5</v>
      </c>
      <c r="L863" s="89">
        <v>6.1403472466454897E-5</v>
      </c>
      <c r="M863">
        <v>5.9269905090331997E-2</v>
      </c>
      <c r="N863">
        <v>0</v>
      </c>
      <c r="O863">
        <v>21.765999999995099</v>
      </c>
      <c r="P863">
        <v>12.090000000000099</v>
      </c>
      <c r="Q863">
        <f t="shared" si="16"/>
        <v>33.855999999995198</v>
      </c>
    </row>
    <row r="864" spans="2:17" x14ac:dyDescent="0.25">
      <c r="B864">
        <v>791</v>
      </c>
      <c r="C864">
        <v>13.5</v>
      </c>
      <c r="D864">
        <v>99</v>
      </c>
      <c r="E864">
        <v>23.229847111111098</v>
      </c>
      <c r="F864">
        <v>23.229847111111098</v>
      </c>
      <c r="G864">
        <v>23.229848</v>
      </c>
      <c r="H864">
        <v>44</v>
      </c>
      <c r="I864">
        <v>12.492660000000001</v>
      </c>
      <c r="J864">
        <v>99</v>
      </c>
      <c r="K864" s="89">
        <v>3.8264947831005402E-8</v>
      </c>
      <c r="L864" s="89">
        <v>3.8264947831005402E-8</v>
      </c>
      <c r="M864">
        <v>6.0180902481079102E-2</v>
      </c>
      <c r="N864">
        <v>0</v>
      </c>
      <c r="O864">
        <v>21.7659999999996</v>
      </c>
      <c r="P864">
        <v>12.7050000000054</v>
      </c>
      <c r="Q864">
        <f t="shared" si="16"/>
        <v>34.471000000004999</v>
      </c>
    </row>
    <row r="865" spans="2:17" x14ac:dyDescent="0.25">
      <c r="B865">
        <v>792</v>
      </c>
      <c r="C865">
        <v>13.5</v>
      </c>
      <c r="D865">
        <v>98</v>
      </c>
      <c r="E865">
        <v>22.3227309871504</v>
      </c>
      <c r="F865">
        <v>22.3227309871504</v>
      </c>
      <c r="G865">
        <v>22.3227309871504</v>
      </c>
      <c r="H865">
        <v>44</v>
      </c>
      <c r="I865">
        <v>10.45987</v>
      </c>
      <c r="J865">
        <v>90</v>
      </c>
      <c r="K865" s="89">
        <v>0</v>
      </c>
      <c r="L865" s="89">
        <v>0</v>
      </c>
      <c r="M865">
        <v>6.0451984405517599E-2</v>
      </c>
      <c r="N865">
        <v>0</v>
      </c>
      <c r="O865">
        <v>21.521000000000601</v>
      </c>
      <c r="P865">
        <v>15.772000000003599</v>
      </c>
      <c r="Q865">
        <f t="shared" si="16"/>
        <v>37.293000000004199</v>
      </c>
    </row>
    <row r="866" spans="2:17" x14ac:dyDescent="0.25">
      <c r="B866">
        <v>793</v>
      </c>
      <c r="C866">
        <v>13.5</v>
      </c>
      <c r="D866">
        <v>89</v>
      </c>
      <c r="E866">
        <v>21.259026393674599</v>
      </c>
      <c r="F866">
        <v>21.259026393674599</v>
      </c>
      <c r="G866">
        <v>21.259026393674599</v>
      </c>
      <c r="H866">
        <v>44</v>
      </c>
      <c r="I866">
        <v>11.81123</v>
      </c>
      <c r="J866">
        <v>87</v>
      </c>
      <c r="K866" s="89">
        <v>0</v>
      </c>
      <c r="L866" s="89">
        <v>0</v>
      </c>
      <c r="M866">
        <v>6.1774015426635701E-2</v>
      </c>
      <c r="N866">
        <v>0</v>
      </c>
      <c r="O866">
        <v>20.6069999999991</v>
      </c>
      <c r="P866">
        <v>16.609999999998799</v>
      </c>
      <c r="Q866">
        <f t="shared" si="16"/>
        <v>37.216999999997896</v>
      </c>
    </row>
    <row r="867" spans="2:17" x14ac:dyDescent="0.25">
      <c r="B867">
        <v>794</v>
      </c>
      <c r="C867">
        <v>13.5</v>
      </c>
      <c r="D867">
        <v>86</v>
      </c>
      <c r="E867">
        <v>21.2285155555556</v>
      </c>
      <c r="F867">
        <v>21.2285155555556</v>
      </c>
      <c r="G867">
        <v>21.2285155555556</v>
      </c>
      <c r="H867">
        <v>44</v>
      </c>
      <c r="I867">
        <v>12.537599999999999</v>
      </c>
      <c r="J867">
        <v>86</v>
      </c>
      <c r="K867" s="89">
        <v>1.67355728171523E-16</v>
      </c>
      <c r="L867" s="89">
        <v>0</v>
      </c>
      <c r="M867">
        <v>6.2932014465332003E-2</v>
      </c>
      <c r="N867">
        <v>0</v>
      </c>
      <c r="O867">
        <v>20.073000000004001</v>
      </c>
      <c r="P867">
        <v>8.7079999999987194</v>
      </c>
      <c r="Q867">
        <f t="shared" si="16"/>
        <v>28.78100000000272</v>
      </c>
    </row>
    <row r="868" spans="2:17" x14ac:dyDescent="0.25">
      <c r="B868">
        <v>795</v>
      </c>
      <c r="C868">
        <v>13.5</v>
      </c>
      <c r="D868">
        <v>85</v>
      </c>
      <c r="E868">
        <v>20.262789176470601</v>
      </c>
      <c r="F868">
        <v>20.262789176470601</v>
      </c>
      <c r="G868">
        <v>20.262789179962699</v>
      </c>
      <c r="H868">
        <v>44</v>
      </c>
      <c r="I868">
        <v>12.49263</v>
      </c>
      <c r="J868">
        <v>78</v>
      </c>
      <c r="K868" s="89">
        <v>1.7233970292762799E-10</v>
      </c>
      <c r="L868" s="89">
        <v>1.7233970292762799E-10</v>
      </c>
      <c r="M868">
        <v>6.2057018280029297E-2</v>
      </c>
      <c r="N868">
        <v>0</v>
      </c>
      <c r="O868">
        <v>20.0469999999987</v>
      </c>
      <c r="P868">
        <v>10.3550000000014</v>
      </c>
      <c r="Q868">
        <f t="shared" si="16"/>
        <v>30.4020000000001</v>
      </c>
    </row>
    <row r="869" spans="2:17" x14ac:dyDescent="0.25">
      <c r="B869">
        <v>796</v>
      </c>
      <c r="C869">
        <v>13.5</v>
      </c>
      <c r="D869">
        <v>77</v>
      </c>
      <c r="E869">
        <v>18.305777008176999</v>
      </c>
      <c r="F869">
        <v>18.305777008176999</v>
      </c>
      <c r="G869">
        <v>18.305777008176999</v>
      </c>
      <c r="H869">
        <v>44</v>
      </c>
      <c r="I869">
        <v>10.456</v>
      </c>
      <c r="J869">
        <v>74</v>
      </c>
      <c r="K869" s="89">
        <v>1.94076092875683E-16</v>
      </c>
      <c r="L869" s="89">
        <v>0</v>
      </c>
      <c r="M869">
        <v>5.7525157928466797E-2</v>
      </c>
      <c r="N869">
        <v>0</v>
      </c>
      <c r="O869">
        <v>19.6019999999953</v>
      </c>
      <c r="P869">
        <v>11.461999999997699</v>
      </c>
      <c r="Q869">
        <f t="shared" si="16"/>
        <v>31.063999999993001</v>
      </c>
    </row>
    <row r="870" spans="2:17" x14ac:dyDescent="0.25">
      <c r="B870">
        <v>797</v>
      </c>
      <c r="C870">
        <v>13.5</v>
      </c>
      <c r="D870">
        <v>73</v>
      </c>
      <c r="E870">
        <v>17.329881201420601</v>
      </c>
      <c r="F870">
        <v>17.329881201420601</v>
      </c>
      <c r="G870">
        <v>17.329881201420601</v>
      </c>
      <c r="H870">
        <v>44</v>
      </c>
      <c r="I870">
        <v>10.41103</v>
      </c>
      <c r="J870">
        <v>66</v>
      </c>
      <c r="K870" s="89">
        <v>0</v>
      </c>
      <c r="L870" s="89">
        <v>0</v>
      </c>
      <c r="M870">
        <v>5.61349391937256E-2</v>
      </c>
      <c r="N870">
        <v>0</v>
      </c>
      <c r="O870">
        <v>19.018999999996598</v>
      </c>
      <c r="P870">
        <v>14.1500000000042</v>
      </c>
      <c r="Q870">
        <f t="shared" si="16"/>
        <v>33.1690000000008</v>
      </c>
    </row>
    <row r="871" spans="2:17" x14ac:dyDescent="0.25">
      <c r="B871">
        <v>798</v>
      </c>
      <c r="C871">
        <v>13.5</v>
      </c>
      <c r="D871">
        <v>65</v>
      </c>
      <c r="E871">
        <v>16.257760957264999</v>
      </c>
      <c r="F871">
        <v>16.257760957264999</v>
      </c>
      <c r="G871">
        <v>16.257761034256198</v>
      </c>
      <c r="H871">
        <v>44</v>
      </c>
      <c r="I871">
        <v>11.75826</v>
      </c>
      <c r="J871">
        <v>64</v>
      </c>
      <c r="K871" s="89">
        <v>4.7356582124793997E-9</v>
      </c>
      <c r="L871" s="89">
        <v>4.7356582124793997E-9</v>
      </c>
      <c r="M871">
        <v>5.5705070495605503E-2</v>
      </c>
      <c r="N871">
        <v>0</v>
      </c>
      <c r="O871">
        <v>18.547999999995199</v>
      </c>
      <c r="P871">
        <v>6.4499999999934499</v>
      </c>
      <c r="Q871">
        <f t="shared" si="16"/>
        <v>24.99799999998865</v>
      </c>
    </row>
    <row r="872" spans="2:17" x14ac:dyDescent="0.25">
      <c r="B872">
        <v>799</v>
      </c>
      <c r="C872">
        <v>13.5</v>
      </c>
      <c r="D872">
        <v>63</v>
      </c>
      <c r="E872">
        <v>16.2363118730159</v>
      </c>
      <c r="F872">
        <v>16.2363118730159</v>
      </c>
      <c r="G872">
        <v>16.2363118730159</v>
      </c>
      <c r="H872">
        <v>44</v>
      </c>
      <c r="I872">
        <v>12.488759999999999</v>
      </c>
      <c r="J872">
        <v>62</v>
      </c>
      <c r="K872" s="89">
        <v>-2.1881285026958501E-16</v>
      </c>
      <c r="L872" s="89">
        <v>0</v>
      </c>
      <c r="M872">
        <v>5.59639930725098E-2</v>
      </c>
      <c r="N872">
        <v>0</v>
      </c>
      <c r="O872">
        <v>17.4460000000036</v>
      </c>
      <c r="P872">
        <v>8.9400000000005093</v>
      </c>
      <c r="Q872">
        <f t="shared" si="16"/>
        <v>26.38600000000411</v>
      </c>
    </row>
    <row r="873" spans="2:17" x14ac:dyDescent="0.25">
      <c r="B873">
        <v>800</v>
      </c>
      <c r="C873">
        <v>13.5</v>
      </c>
      <c r="D873">
        <v>61</v>
      </c>
      <c r="E873">
        <v>15.2707614474803</v>
      </c>
      <c r="F873">
        <v>15.2707614474803</v>
      </c>
      <c r="G873">
        <v>15.2707614474803</v>
      </c>
      <c r="H873">
        <v>44</v>
      </c>
      <c r="I873">
        <v>12.43967</v>
      </c>
      <c r="J873">
        <v>55</v>
      </c>
      <c r="K873" s="89">
        <v>0</v>
      </c>
      <c r="L873" s="89">
        <v>0</v>
      </c>
      <c r="M873">
        <v>5.5969953536987298E-2</v>
      </c>
      <c r="N873">
        <v>0</v>
      </c>
      <c r="O873">
        <v>17.340999999995802</v>
      </c>
      <c r="P873">
        <v>9.1729999999988596</v>
      </c>
      <c r="Q873">
        <f t="shared" si="16"/>
        <v>26.51399999999466</v>
      </c>
    </row>
    <row r="874" spans="2:17" x14ac:dyDescent="0.25">
      <c r="B874">
        <v>801</v>
      </c>
      <c r="C874">
        <v>13.5</v>
      </c>
      <c r="D874">
        <v>54</v>
      </c>
      <c r="E874">
        <v>13.3212693333333</v>
      </c>
      <c r="F874">
        <v>13.3212693333333</v>
      </c>
      <c r="G874">
        <v>13.3212693333333</v>
      </c>
      <c r="H874">
        <v>44</v>
      </c>
      <c r="I874">
        <v>10.407159999999999</v>
      </c>
      <c r="J874">
        <v>50</v>
      </c>
      <c r="K874" s="89">
        <v>0</v>
      </c>
      <c r="L874" s="89">
        <v>0</v>
      </c>
      <c r="M874">
        <v>6.2662124633789104E-2</v>
      </c>
      <c r="N874">
        <v>0</v>
      </c>
      <c r="O874">
        <v>16.482999999995599</v>
      </c>
      <c r="P874">
        <v>6.3010000000012996</v>
      </c>
      <c r="Q874">
        <f t="shared" si="16"/>
        <v>22.783999999996897</v>
      </c>
    </row>
    <row r="875" spans="2:17" x14ac:dyDescent="0.25">
      <c r="B875">
        <v>802</v>
      </c>
      <c r="C875">
        <v>13</v>
      </c>
      <c r="D875">
        <v>1000</v>
      </c>
      <c r="E875">
        <v>34.537918461538503</v>
      </c>
      <c r="F875">
        <v>34.537918461538503</v>
      </c>
      <c r="G875">
        <v>34.537918461538503</v>
      </c>
      <c r="H875">
        <v>44</v>
      </c>
      <c r="I875">
        <v>12.89865</v>
      </c>
      <c r="J875">
        <v>163</v>
      </c>
      <c r="K875" s="89">
        <v>-2.0572830309717801E-16</v>
      </c>
      <c r="L875" s="89">
        <v>0</v>
      </c>
      <c r="M875">
        <v>4.2241096496581997E-2</v>
      </c>
      <c r="N875">
        <v>0</v>
      </c>
      <c r="O875">
        <v>25.692000000001801</v>
      </c>
      <c r="P875">
        <v>8.2089999999961893</v>
      </c>
      <c r="Q875">
        <f t="shared" si="16"/>
        <v>33.900999999997993</v>
      </c>
    </row>
    <row r="876" spans="2:17" x14ac:dyDescent="0.25">
      <c r="B876">
        <v>803</v>
      </c>
      <c r="C876">
        <v>13</v>
      </c>
      <c r="D876">
        <v>162</v>
      </c>
      <c r="E876">
        <v>33.225760068376097</v>
      </c>
      <c r="F876">
        <v>33.225760068376097</v>
      </c>
      <c r="G876">
        <v>33.225760068376097</v>
      </c>
      <c r="H876">
        <v>44</v>
      </c>
      <c r="I876">
        <v>12.885020000000001</v>
      </c>
      <c r="J876">
        <v>153</v>
      </c>
      <c r="K876" s="89">
        <v>0</v>
      </c>
      <c r="L876" s="89">
        <v>0</v>
      </c>
      <c r="M876">
        <v>4.38799858093262E-2</v>
      </c>
      <c r="N876">
        <v>0</v>
      </c>
      <c r="O876">
        <v>24.3559999999989</v>
      </c>
      <c r="P876">
        <v>9.7939999999989595</v>
      </c>
      <c r="Q876">
        <f t="shared" si="16"/>
        <v>34.14999999999786</v>
      </c>
    </row>
    <row r="877" spans="2:17" x14ac:dyDescent="0.25">
      <c r="B877">
        <v>804</v>
      </c>
      <c r="C877">
        <v>13</v>
      </c>
      <c r="D877">
        <v>152</v>
      </c>
      <c r="E877">
        <v>32.2364537327935</v>
      </c>
      <c r="F877">
        <v>32.2364537327935</v>
      </c>
      <c r="G877">
        <v>32.2364537327935</v>
      </c>
      <c r="H877">
        <v>44</v>
      </c>
      <c r="I877">
        <v>11.900779999999999</v>
      </c>
      <c r="J877">
        <v>151</v>
      </c>
      <c r="K877" s="89">
        <v>0</v>
      </c>
      <c r="L877" s="89">
        <v>0</v>
      </c>
      <c r="M877">
        <v>4.3842077255249003E-2</v>
      </c>
      <c r="N877">
        <v>0</v>
      </c>
      <c r="O877">
        <v>24.220000000004799</v>
      </c>
      <c r="P877">
        <v>19.055000000004799</v>
      </c>
      <c r="Q877">
        <f t="shared" si="16"/>
        <v>43.275000000009598</v>
      </c>
    </row>
    <row r="878" spans="2:17" x14ac:dyDescent="0.25">
      <c r="B878">
        <v>805</v>
      </c>
      <c r="C878">
        <v>13</v>
      </c>
      <c r="D878">
        <v>150</v>
      </c>
      <c r="E878">
        <v>31.258241538461501</v>
      </c>
      <c r="F878">
        <v>31.258241538461501</v>
      </c>
      <c r="G878">
        <v>31.258246009823502</v>
      </c>
      <c r="H878">
        <v>44</v>
      </c>
      <c r="I878">
        <v>11.88715</v>
      </c>
      <c r="J878">
        <v>141</v>
      </c>
      <c r="K878" s="89">
        <v>1.4304585807849201E-7</v>
      </c>
      <c r="L878" s="89">
        <v>1.4304585796483499E-7</v>
      </c>
      <c r="M878">
        <v>4.3383121490478502E-2</v>
      </c>
      <c r="N878">
        <v>0</v>
      </c>
      <c r="O878">
        <v>24.162000000000301</v>
      </c>
      <c r="P878">
        <v>16.9529999999986</v>
      </c>
      <c r="Q878">
        <f t="shared" si="16"/>
        <v>41.114999999998901</v>
      </c>
    </row>
    <row r="879" spans="2:17" x14ac:dyDescent="0.25">
      <c r="B879">
        <v>806</v>
      </c>
      <c r="C879">
        <v>13</v>
      </c>
      <c r="D879">
        <v>140</v>
      </c>
      <c r="E879">
        <v>30.226641758241801</v>
      </c>
      <c r="F879">
        <v>30.226641758241801</v>
      </c>
      <c r="G879">
        <v>30.226641758241801</v>
      </c>
      <c r="H879">
        <v>44</v>
      </c>
      <c r="I879">
        <v>12.877000000000001</v>
      </c>
      <c r="J879">
        <v>132</v>
      </c>
      <c r="K879" s="89">
        <v>1.1753583832487099E-16</v>
      </c>
      <c r="L879" s="89">
        <v>0</v>
      </c>
      <c r="M879">
        <v>4.3622016906738302E-2</v>
      </c>
      <c r="N879">
        <v>0</v>
      </c>
      <c r="O879">
        <v>24.083999999997999</v>
      </c>
      <c r="P879">
        <v>12.097000000003399</v>
      </c>
      <c r="Q879">
        <f t="shared" si="16"/>
        <v>36.181000000001397</v>
      </c>
    </row>
    <row r="880" spans="2:17" x14ac:dyDescent="0.25">
      <c r="B880">
        <v>807</v>
      </c>
      <c r="C880">
        <v>13</v>
      </c>
      <c r="D880">
        <v>131</v>
      </c>
      <c r="E880">
        <v>28.275841127422201</v>
      </c>
      <c r="F880">
        <v>28.275841127422201</v>
      </c>
      <c r="G880">
        <v>28.277326358191399</v>
      </c>
      <c r="H880">
        <v>44</v>
      </c>
      <c r="I880">
        <v>10.634399999999999</v>
      </c>
      <c r="J880">
        <v>130</v>
      </c>
      <c r="K880" s="89">
        <v>5.2526492935686198E-5</v>
      </c>
      <c r="L880" s="89">
        <v>5.2526492935686198E-5</v>
      </c>
      <c r="M880">
        <v>4.3366193771362298E-2</v>
      </c>
      <c r="N880">
        <v>0</v>
      </c>
      <c r="O880">
        <v>23.699000000000499</v>
      </c>
      <c r="P880">
        <v>16.260000000001099</v>
      </c>
      <c r="Q880">
        <f t="shared" si="16"/>
        <v>39.959000000001595</v>
      </c>
    </row>
    <row r="881" spans="2:17" x14ac:dyDescent="0.25">
      <c r="B881">
        <v>808</v>
      </c>
      <c r="C881">
        <v>13</v>
      </c>
      <c r="D881">
        <v>129</v>
      </c>
      <c r="E881">
        <v>27.3025992844365</v>
      </c>
      <c r="F881">
        <v>27.3025992844365</v>
      </c>
      <c r="G881">
        <v>28.232469469666398</v>
      </c>
      <c r="H881">
        <v>44</v>
      </c>
      <c r="I881">
        <v>10.5725</v>
      </c>
      <c r="J881">
        <v>120</v>
      </c>
      <c r="K881" s="89">
        <v>3.4057936225872901E-2</v>
      </c>
      <c r="L881" s="89">
        <v>3.4057936225872797E-2</v>
      </c>
      <c r="M881">
        <v>4.3744087219238302E-2</v>
      </c>
      <c r="N881">
        <v>0</v>
      </c>
      <c r="O881">
        <v>23.666000000004701</v>
      </c>
      <c r="P881">
        <v>14.035999999999101</v>
      </c>
      <c r="Q881">
        <f t="shared" si="16"/>
        <v>37.7020000000038</v>
      </c>
    </row>
    <row r="882" spans="2:17" x14ac:dyDescent="0.25">
      <c r="B882">
        <v>809</v>
      </c>
      <c r="C882">
        <v>13</v>
      </c>
      <c r="D882">
        <v>119</v>
      </c>
      <c r="E882">
        <v>26.2617187563025</v>
      </c>
      <c r="F882">
        <v>26.2617187563025</v>
      </c>
      <c r="G882">
        <v>26.2617187563025</v>
      </c>
      <c r="H882">
        <v>44</v>
      </c>
      <c r="I882">
        <v>11.86809</v>
      </c>
      <c r="J882">
        <v>111</v>
      </c>
      <c r="K882" s="89">
        <v>0</v>
      </c>
      <c r="L882" s="89">
        <v>0</v>
      </c>
      <c r="M882">
        <v>6.3060998916626004E-2</v>
      </c>
      <c r="N882">
        <v>0</v>
      </c>
      <c r="O882">
        <v>23.180000000000302</v>
      </c>
      <c r="P882">
        <v>13.3009999999986</v>
      </c>
      <c r="Q882">
        <f t="shared" si="16"/>
        <v>36.4809999999989</v>
      </c>
    </row>
    <row r="883" spans="2:17" x14ac:dyDescent="0.25">
      <c r="B883">
        <v>810</v>
      </c>
      <c r="C883">
        <v>13</v>
      </c>
      <c r="D883">
        <v>110</v>
      </c>
      <c r="E883">
        <v>25.2431995244755</v>
      </c>
      <c r="F883">
        <v>25.2431995244755</v>
      </c>
      <c r="G883">
        <v>25.243200834068801</v>
      </c>
      <c r="H883">
        <v>44</v>
      </c>
      <c r="I883">
        <v>12.54147</v>
      </c>
      <c r="J883">
        <v>102</v>
      </c>
      <c r="K883" s="89">
        <v>5.1879052340936102E-8</v>
      </c>
      <c r="L883" s="89">
        <v>5.1879052340936102E-8</v>
      </c>
      <c r="M883">
        <v>6.4301967620849595E-2</v>
      </c>
      <c r="N883">
        <v>0</v>
      </c>
      <c r="O883">
        <v>22.259000000001802</v>
      </c>
      <c r="P883">
        <v>9.3149999999932298</v>
      </c>
      <c r="Q883">
        <f t="shared" si="16"/>
        <v>31.573999999995031</v>
      </c>
    </row>
    <row r="884" spans="2:17" x14ac:dyDescent="0.25">
      <c r="B884">
        <v>811</v>
      </c>
      <c r="C884">
        <v>13</v>
      </c>
      <c r="D884">
        <v>101</v>
      </c>
      <c r="E884">
        <v>23.2816988575781</v>
      </c>
      <c r="F884">
        <v>23.2816988575781</v>
      </c>
      <c r="G884">
        <v>23.281701363103199</v>
      </c>
      <c r="H884">
        <v>44</v>
      </c>
      <c r="I884">
        <v>10.4735</v>
      </c>
      <c r="J884">
        <v>100</v>
      </c>
      <c r="K884" s="89">
        <v>1.0761779504016499E-7</v>
      </c>
      <c r="L884" s="89">
        <v>1.0761779504016499E-7</v>
      </c>
      <c r="M884">
        <v>6.2145948410034201E-2</v>
      </c>
      <c r="N884">
        <v>0</v>
      </c>
      <c r="O884">
        <v>21.625999999996601</v>
      </c>
      <c r="P884">
        <v>11.998000000001401</v>
      </c>
      <c r="Q884">
        <f t="shared" si="16"/>
        <v>33.623999999998006</v>
      </c>
    </row>
    <row r="885" spans="2:17" x14ac:dyDescent="0.25">
      <c r="B885">
        <v>812</v>
      </c>
      <c r="C885">
        <v>13</v>
      </c>
      <c r="D885">
        <v>99</v>
      </c>
      <c r="E885">
        <v>23.2156104615385</v>
      </c>
      <c r="F885">
        <v>23.2156104615385</v>
      </c>
      <c r="G885">
        <v>23.2156113846154</v>
      </c>
      <c r="H885">
        <v>44</v>
      </c>
      <c r="I885">
        <v>12.492660000000001</v>
      </c>
      <c r="J885">
        <v>99</v>
      </c>
      <c r="K885" s="89">
        <v>3.9761044539212302E-8</v>
      </c>
      <c r="L885" s="89">
        <v>3.9761044386181103E-8</v>
      </c>
      <c r="M885">
        <v>6.2932968139648396E-2</v>
      </c>
      <c r="N885">
        <v>0</v>
      </c>
      <c r="O885">
        <v>21.333000000005999</v>
      </c>
      <c r="P885">
        <v>11.510999999995899</v>
      </c>
      <c r="Q885">
        <f t="shared" si="16"/>
        <v>32.844000000001898</v>
      </c>
    </row>
    <row r="886" spans="2:17" x14ac:dyDescent="0.25">
      <c r="B886">
        <v>813</v>
      </c>
      <c r="C886">
        <v>13</v>
      </c>
      <c r="D886">
        <v>98</v>
      </c>
      <c r="E886">
        <v>22.310810907378301</v>
      </c>
      <c r="F886">
        <v>22.310810907378301</v>
      </c>
      <c r="G886">
        <v>22.310812355143501</v>
      </c>
      <c r="H886">
        <v>44</v>
      </c>
      <c r="I886">
        <v>10.45987</v>
      </c>
      <c r="J886">
        <v>90</v>
      </c>
      <c r="K886" s="89">
        <v>6.4890747159343895E-8</v>
      </c>
      <c r="L886" s="89">
        <v>6.4890747159343895E-8</v>
      </c>
      <c r="M886">
        <v>6.3160181045532199E-2</v>
      </c>
      <c r="N886">
        <v>0</v>
      </c>
      <c r="O886">
        <v>21.009999999993902</v>
      </c>
      <c r="P886">
        <v>11.318000000002</v>
      </c>
      <c r="Q886">
        <f t="shared" si="16"/>
        <v>32.327999999995903</v>
      </c>
    </row>
    <row r="887" spans="2:17" x14ac:dyDescent="0.25">
      <c r="B887">
        <v>814</v>
      </c>
      <c r="C887">
        <v>13</v>
      </c>
      <c r="D887">
        <v>89</v>
      </c>
      <c r="E887">
        <v>21.2455653794296</v>
      </c>
      <c r="F887">
        <v>21.2455653794296</v>
      </c>
      <c r="G887">
        <v>21.2455663025065</v>
      </c>
      <c r="H887">
        <v>44</v>
      </c>
      <c r="I887">
        <v>11.811260000000001</v>
      </c>
      <c r="J887">
        <v>87</v>
      </c>
      <c r="K887" s="89">
        <v>4.3447981029489502E-8</v>
      </c>
      <c r="L887" s="89">
        <v>4.3447981029489502E-8</v>
      </c>
      <c r="M887">
        <v>6.1826944351196303E-2</v>
      </c>
      <c r="N887">
        <v>0</v>
      </c>
      <c r="O887">
        <v>20.379000000000801</v>
      </c>
      <c r="P887">
        <v>8.3580000000001693</v>
      </c>
      <c r="Q887">
        <f t="shared" si="16"/>
        <v>28.737000000000968</v>
      </c>
    </row>
    <row r="888" spans="2:17" x14ac:dyDescent="0.25">
      <c r="B888">
        <v>815</v>
      </c>
      <c r="C888">
        <v>13</v>
      </c>
      <c r="D888">
        <v>86</v>
      </c>
      <c r="E888">
        <v>21.214227692307698</v>
      </c>
      <c r="F888">
        <v>21.214227692307698</v>
      </c>
      <c r="G888">
        <v>21.214227692307698</v>
      </c>
      <c r="H888">
        <v>44</v>
      </c>
      <c r="I888">
        <v>12.537599999999999</v>
      </c>
      <c r="J888">
        <v>86</v>
      </c>
      <c r="K888" s="89">
        <v>0</v>
      </c>
      <c r="L888" s="89">
        <v>0</v>
      </c>
      <c r="M888">
        <v>6.4013957977294894E-2</v>
      </c>
      <c r="N888">
        <v>0</v>
      </c>
      <c r="O888">
        <v>19.7959999999985</v>
      </c>
      <c r="P888">
        <v>6.2140000000008504</v>
      </c>
      <c r="Q888">
        <f t="shared" si="16"/>
        <v>26.009999999999351</v>
      </c>
    </row>
    <row r="889" spans="2:17" x14ac:dyDescent="0.25">
      <c r="B889">
        <v>816</v>
      </c>
      <c r="C889">
        <v>13</v>
      </c>
      <c r="D889">
        <v>85</v>
      </c>
      <c r="E889">
        <v>20.248552561086001</v>
      </c>
      <c r="F889">
        <v>20.248552561086001</v>
      </c>
      <c r="G889">
        <v>20.248552561086001</v>
      </c>
      <c r="H889">
        <v>44</v>
      </c>
      <c r="I889">
        <v>12.49263</v>
      </c>
      <c r="J889">
        <v>78</v>
      </c>
      <c r="K889" s="89">
        <v>1.7545519207274901E-16</v>
      </c>
      <c r="L889" s="89">
        <v>0</v>
      </c>
      <c r="M889">
        <v>6.4311981201171903E-2</v>
      </c>
      <c r="N889">
        <v>0</v>
      </c>
      <c r="O889">
        <v>19.7969999999987</v>
      </c>
      <c r="P889">
        <v>9.1959999999999091</v>
      </c>
      <c r="Q889">
        <f t="shared" si="16"/>
        <v>28.992999999998609</v>
      </c>
    </row>
    <row r="890" spans="2:17" x14ac:dyDescent="0.25">
      <c r="B890">
        <v>817</v>
      </c>
      <c r="C890">
        <v>13</v>
      </c>
      <c r="D890">
        <v>77</v>
      </c>
      <c r="E890">
        <v>18.293861338661301</v>
      </c>
      <c r="F890">
        <v>18.293861338661301</v>
      </c>
      <c r="G890">
        <v>18.293861338661301</v>
      </c>
      <c r="H890">
        <v>44</v>
      </c>
      <c r="I890">
        <v>10.456</v>
      </c>
      <c r="J890">
        <v>74</v>
      </c>
      <c r="K890" s="89">
        <v>0</v>
      </c>
      <c r="L890" s="89">
        <v>0</v>
      </c>
      <c r="M890">
        <v>5.9639930725097698E-2</v>
      </c>
      <c r="N890">
        <v>0</v>
      </c>
      <c r="O890">
        <v>18.9400000000023</v>
      </c>
      <c r="P890">
        <v>8.2909999999938009</v>
      </c>
      <c r="Q890">
        <f t="shared" si="16"/>
        <v>27.230999999996101</v>
      </c>
    </row>
    <row r="891" spans="2:17" x14ac:dyDescent="0.25">
      <c r="B891">
        <v>818</v>
      </c>
      <c r="C891">
        <v>13</v>
      </c>
      <c r="D891">
        <v>73</v>
      </c>
      <c r="E891">
        <v>17.3180167797682</v>
      </c>
      <c r="F891">
        <v>17.3180167797682</v>
      </c>
      <c r="G891">
        <v>17.3180167797682</v>
      </c>
      <c r="H891">
        <v>44</v>
      </c>
      <c r="I891">
        <v>10.41103</v>
      </c>
      <c r="J891">
        <v>66</v>
      </c>
      <c r="K891" s="89">
        <v>0</v>
      </c>
      <c r="L891" s="89">
        <v>0</v>
      </c>
      <c r="M891">
        <v>5.8373212814331103E-2</v>
      </c>
      <c r="N891">
        <v>0</v>
      </c>
      <c r="O891">
        <v>18.475000000002201</v>
      </c>
      <c r="P891">
        <v>7.6479999999983201</v>
      </c>
      <c r="Q891">
        <f t="shared" si="16"/>
        <v>26.12300000000052</v>
      </c>
    </row>
    <row r="892" spans="2:17" x14ac:dyDescent="0.25">
      <c r="B892">
        <v>819</v>
      </c>
      <c r="C892">
        <v>13</v>
      </c>
      <c r="D892">
        <v>65</v>
      </c>
      <c r="E892">
        <v>16.244361230769201</v>
      </c>
      <c r="F892">
        <v>16.244361230769201</v>
      </c>
      <c r="G892">
        <v>16.244361230769201</v>
      </c>
      <c r="H892">
        <v>44</v>
      </c>
      <c r="I892">
        <v>11.75826</v>
      </c>
      <c r="J892">
        <v>64</v>
      </c>
      <c r="K892" s="89">
        <v>0</v>
      </c>
      <c r="L892" s="89">
        <v>0</v>
      </c>
      <c r="M892">
        <v>5.9134960174560498E-2</v>
      </c>
      <c r="N892">
        <v>0</v>
      </c>
      <c r="O892">
        <v>17.570999999999898</v>
      </c>
      <c r="P892">
        <v>7.3910000000005303</v>
      </c>
      <c r="Q892">
        <f t="shared" si="16"/>
        <v>24.96200000000043</v>
      </c>
    </row>
    <row r="893" spans="2:17" x14ac:dyDescent="0.25">
      <c r="B893">
        <v>820</v>
      </c>
      <c r="C893">
        <v>13</v>
      </c>
      <c r="D893">
        <v>63</v>
      </c>
      <c r="E893">
        <v>16.222079667887702</v>
      </c>
      <c r="F893">
        <v>16.222079667887702</v>
      </c>
      <c r="G893">
        <v>16.222079667887702</v>
      </c>
      <c r="H893">
        <v>44</v>
      </c>
      <c r="I893">
        <v>12.488759999999999</v>
      </c>
      <c r="J893">
        <v>62</v>
      </c>
      <c r="K893" s="89">
        <v>0</v>
      </c>
      <c r="L893" s="89">
        <v>0</v>
      </c>
      <c r="M893">
        <v>5.6186914443969699E-2</v>
      </c>
      <c r="N893">
        <v>0</v>
      </c>
      <c r="O893">
        <v>17.040999999993801</v>
      </c>
      <c r="P893">
        <v>9.2040000000006295</v>
      </c>
      <c r="Q893">
        <f t="shared" si="16"/>
        <v>26.24499999999443</v>
      </c>
    </row>
    <row r="894" spans="2:17" x14ac:dyDescent="0.25">
      <c r="B894">
        <v>821</v>
      </c>
      <c r="C894">
        <v>13</v>
      </c>
      <c r="D894">
        <v>61</v>
      </c>
      <c r="E894">
        <v>15.256585185372</v>
      </c>
      <c r="F894">
        <v>15.256585185372</v>
      </c>
      <c r="G894">
        <v>15.256585185372</v>
      </c>
      <c r="H894">
        <v>44</v>
      </c>
      <c r="I894">
        <v>12.43967</v>
      </c>
      <c r="J894">
        <v>55</v>
      </c>
      <c r="K894" s="89">
        <v>1.16432138503931E-16</v>
      </c>
      <c r="L894" s="89">
        <v>0</v>
      </c>
      <c r="M894">
        <v>5.8182954788208001E-2</v>
      </c>
      <c r="N894">
        <v>0</v>
      </c>
      <c r="O894">
        <v>17.080999999998301</v>
      </c>
      <c r="P894">
        <v>6.6079999999983601</v>
      </c>
      <c r="Q894">
        <f t="shared" si="16"/>
        <v>23.688999999996661</v>
      </c>
    </row>
    <row r="895" spans="2:17" x14ac:dyDescent="0.25">
      <c r="B895">
        <v>822</v>
      </c>
      <c r="C895">
        <v>13</v>
      </c>
      <c r="D895">
        <v>54</v>
      </c>
      <c r="E895">
        <v>13.3094093219373</v>
      </c>
      <c r="F895">
        <v>13.3094093219373</v>
      </c>
      <c r="G895">
        <v>13.3094093219373</v>
      </c>
      <c r="H895">
        <v>44</v>
      </c>
      <c r="I895">
        <v>10.407159999999999</v>
      </c>
      <c r="J895">
        <v>50</v>
      </c>
      <c r="K895" s="89">
        <v>0</v>
      </c>
      <c r="L895" s="89">
        <v>0</v>
      </c>
      <c r="M895">
        <v>6.5880775451660198E-2</v>
      </c>
      <c r="N895">
        <v>0</v>
      </c>
      <c r="O895">
        <v>15.8379999999961</v>
      </c>
      <c r="P895">
        <v>7.3019999999942202</v>
      </c>
      <c r="Q895">
        <f t="shared" si="16"/>
        <v>23.139999999990319</v>
      </c>
    </row>
    <row r="896" spans="2:17" x14ac:dyDescent="0.25">
      <c r="B896">
        <v>823</v>
      </c>
      <c r="C896">
        <v>12.5</v>
      </c>
      <c r="D896">
        <v>1000</v>
      </c>
      <c r="E896">
        <v>32.55824192</v>
      </c>
      <c r="F896">
        <v>32.55824192</v>
      </c>
      <c r="G896">
        <v>32.55877512</v>
      </c>
      <c r="H896">
        <v>42</v>
      </c>
      <c r="I896">
        <v>11.917439999999999</v>
      </c>
      <c r="J896">
        <v>151</v>
      </c>
      <c r="K896" s="89">
        <v>1.6376805642937098E-5</v>
      </c>
      <c r="L896" s="89">
        <v>1.6376805642937098E-5</v>
      </c>
      <c r="M896">
        <v>6.3954114913940402E-2</v>
      </c>
      <c r="N896">
        <v>0</v>
      </c>
      <c r="O896">
        <v>25.580000000005398</v>
      </c>
      <c r="P896">
        <v>9.3049999999984703</v>
      </c>
      <c r="Q896">
        <f t="shared" si="16"/>
        <v>34.88500000000387</v>
      </c>
    </row>
    <row r="897" spans="2:17" x14ac:dyDescent="0.25">
      <c r="B897">
        <v>824</v>
      </c>
      <c r="C897">
        <v>12.5</v>
      </c>
      <c r="D897">
        <v>150</v>
      </c>
      <c r="E897">
        <v>31.2436112</v>
      </c>
      <c r="F897">
        <v>31.2436112</v>
      </c>
      <c r="G897">
        <v>31.2436112</v>
      </c>
      <c r="H897">
        <v>42</v>
      </c>
      <c r="I897">
        <v>11.88715</v>
      </c>
      <c r="J897">
        <v>141</v>
      </c>
      <c r="K897" s="89">
        <v>0</v>
      </c>
      <c r="L897" s="89">
        <v>0</v>
      </c>
      <c r="M897">
        <v>6.5375089645385701E-2</v>
      </c>
      <c r="N897">
        <v>0</v>
      </c>
      <c r="O897">
        <v>24.1500000000005</v>
      </c>
      <c r="P897">
        <v>13.6270000000004</v>
      </c>
      <c r="Q897">
        <f t="shared" si="16"/>
        <v>37.777000000000896</v>
      </c>
    </row>
    <row r="898" spans="2:17" x14ac:dyDescent="0.25">
      <c r="B898">
        <v>825</v>
      </c>
      <c r="C898">
        <v>12.5</v>
      </c>
      <c r="D898">
        <v>140</v>
      </c>
      <c r="E898">
        <v>28.289815268571399</v>
      </c>
      <c r="F898">
        <v>28.289815268571399</v>
      </c>
      <c r="G898">
        <v>28.289825498144701</v>
      </c>
      <c r="H898">
        <v>42</v>
      </c>
      <c r="I898">
        <v>10.586130000000001</v>
      </c>
      <c r="J898">
        <v>130</v>
      </c>
      <c r="K898" s="89">
        <v>3.6159915458383102E-7</v>
      </c>
      <c r="L898" s="89">
        <v>3.6159915470941398E-7</v>
      </c>
      <c r="M898">
        <v>6.5713882446289104E-2</v>
      </c>
      <c r="N898">
        <v>0</v>
      </c>
      <c r="O898">
        <v>23.748999999996201</v>
      </c>
      <c r="P898">
        <v>20.3000000000002</v>
      </c>
      <c r="Q898">
        <f t="shared" si="16"/>
        <v>44.048999999996397</v>
      </c>
    </row>
    <row r="899" spans="2:17" x14ac:dyDescent="0.25">
      <c r="B899">
        <v>826</v>
      </c>
      <c r="C899">
        <v>12.5</v>
      </c>
      <c r="D899">
        <v>129</v>
      </c>
      <c r="E899">
        <v>27.2895869767442</v>
      </c>
      <c r="F899">
        <v>27.2895869767442</v>
      </c>
      <c r="G899">
        <v>27.289587436485199</v>
      </c>
      <c r="H899">
        <v>42</v>
      </c>
      <c r="I899">
        <v>10.5725</v>
      </c>
      <c r="J899">
        <v>120</v>
      </c>
      <c r="K899" s="89">
        <v>1.6846757696846998E-8</v>
      </c>
      <c r="L899" s="89">
        <v>1.68467578270327E-8</v>
      </c>
      <c r="M899">
        <v>6.5949916839599595E-2</v>
      </c>
      <c r="N899">
        <v>0</v>
      </c>
      <c r="O899">
        <v>23.497000000002998</v>
      </c>
      <c r="P899">
        <v>17.6180000000004</v>
      </c>
      <c r="Q899">
        <f t="shared" si="16"/>
        <v>41.115000000003398</v>
      </c>
    </row>
    <row r="900" spans="2:17" x14ac:dyDescent="0.25">
      <c r="B900">
        <v>827</v>
      </c>
      <c r="C900">
        <v>12.5</v>
      </c>
      <c r="D900">
        <v>119</v>
      </c>
      <c r="E900">
        <v>26.247111876302501</v>
      </c>
      <c r="F900">
        <v>26.247111876302501</v>
      </c>
      <c r="G900">
        <v>26.247111876302501</v>
      </c>
      <c r="H900">
        <v>42</v>
      </c>
      <c r="I900">
        <v>11.86809</v>
      </c>
      <c r="J900">
        <v>111</v>
      </c>
      <c r="K900" s="89">
        <v>-1.3535636589441701E-16</v>
      </c>
      <c r="L900" s="89">
        <v>0</v>
      </c>
      <c r="M900">
        <v>6.6578149795532199E-2</v>
      </c>
      <c r="N900">
        <v>0</v>
      </c>
      <c r="O900">
        <v>22.921000000002099</v>
      </c>
      <c r="P900">
        <v>15.5430000000015</v>
      </c>
      <c r="Q900">
        <f t="shared" si="16"/>
        <v>38.464000000003601</v>
      </c>
    </row>
    <row r="901" spans="2:17" x14ac:dyDescent="0.25">
      <c r="B901">
        <v>828</v>
      </c>
      <c r="C901">
        <v>12.5</v>
      </c>
      <c r="D901">
        <v>110</v>
      </c>
      <c r="E901">
        <v>23.3012116363636</v>
      </c>
      <c r="F901">
        <v>23.3012116363636</v>
      </c>
      <c r="G901">
        <v>23.3012116363636</v>
      </c>
      <c r="H901">
        <v>42</v>
      </c>
      <c r="I901">
        <v>10.4735</v>
      </c>
      <c r="J901">
        <v>100</v>
      </c>
      <c r="K901" s="89">
        <v>1.52469053294043E-16</v>
      </c>
      <c r="L901" s="89">
        <v>0</v>
      </c>
      <c r="M901">
        <v>6.82940483093262E-2</v>
      </c>
      <c r="N901">
        <v>0</v>
      </c>
      <c r="O901">
        <v>22.1549999999988</v>
      </c>
      <c r="P901">
        <v>16.143999999999298</v>
      </c>
      <c r="Q901">
        <f t="shared" si="16"/>
        <v>38.298999999998102</v>
      </c>
    </row>
    <row r="902" spans="2:17" x14ac:dyDescent="0.25">
      <c r="B902">
        <v>829</v>
      </c>
      <c r="C902">
        <v>12.5</v>
      </c>
      <c r="D902">
        <v>99</v>
      </c>
      <c r="E902">
        <v>22.3016477963636</v>
      </c>
      <c r="F902">
        <v>22.3016477963636</v>
      </c>
      <c r="G902">
        <v>23.200235840000001</v>
      </c>
      <c r="H902">
        <v>42</v>
      </c>
      <c r="I902">
        <v>10.45987</v>
      </c>
      <c r="J902">
        <v>90</v>
      </c>
      <c r="K902" s="89">
        <v>4.0292450667384599E-2</v>
      </c>
      <c r="L902" s="89">
        <v>4.0292450667384502E-2</v>
      </c>
      <c r="M902">
        <v>6.8220138549804701E-2</v>
      </c>
      <c r="N902">
        <v>0</v>
      </c>
      <c r="O902">
        <v>21.021000000000601</v>
      </c>
      <c r="P902">
        <v>10.3729999999996</v>
      </c>
      <c r="Q902">
        <f t="shared" si="16"/>
        <v>31.394000000000201</v>
      </c>
    </row>
    <row r="903" spans="2:17" x14ac:dyDescent="0.25">
      <c r="B903">
        <v>830</v>
      </c>
      <c r="C903">
        <v>12.5</v>
      </c>
      <c r="D903">
        <v>89</v>
      </c>
      <c r="E903">
        <v>21.2310294040449</v>
      </c>
      <c r="F903">
        <v>21.2310294040449</v>
      </c>
      <c r="G903">
        <v>21.2310294040449</v>
      </c>
      <c r="H903">
        <v>42</v>
      </c>
      <c r="I903">
        <v>11.81123</v>
      </c>
      <c r="J903">
        <v>87</v>
      </c>
      <c r="K903" s="89">
        <v>0</v>
      </c>
      <c r="L903" s="89">
        <v>0</v>
      </c>
      <c r="M903">
        <v>6.6331863403320299E-2</v>
      </c>
      <c r="N903">
        <v>0</v>
      </c>
      <c r="O903">
        <v>19.9639999999963</v>
      </c>
      <c r="P903">
        <v>8.2660000000005294</v>
      </c>
      <c r="Q903">
        <f t="shared" si="16"/>
        <v>28.229999999996828</v>
      </c>
    </row>
    <row r="904" spans="2:17" x14ac:dyDescent="0.25">
      <c r="B904">
        <v>831</v>
      </c>
      <c r="C904">
        <v>12.5</v>
      </c>
      <c r="D904">
        <v>86</v>
      </c>
      <c r="E904">
        <v>20.237445142325601</v>
      </c>
      <c r="F904">
        <v>20.237445142325601</v>
      </c>
      <c r="G904">
        <v>20.237445142325601</v>
      </c>
      <c r="H904">
        <v>42</v>
      </c>
      <c r="I904">
        <v>12.49263</v>
      </c>
      <c r="J904">
        <v>78</v>
      </c>
      <c r="K904" s="89">
        <v>0</v>
      </c>
      <c r="L904" s="89">
        <v>0</v>
      </c>
      <c r="M904">
        <v>6.7677974700927707E-2</v>
      </c>
      <c r="N904">
        <v>0</v>
      </c>
      <c r="O904">
        <v>19.4550000000017</v>
      </c>
      <c r="P904">
        <v>9.2369999999946195</v>
      </c>
      <c r="Q904">
        <f t="shared" si="16"/>
        <v>28.69199999999632</v>
      </c>
    </row>
    <row r="905" spans="2:17" x14ac:dyDescent="0.25">
      <c r="B905">
        <v>832</v>
      </c>
      <c r="C905">
        <v>12.5</v>
      </c>
      <c r="D905">
        <v>77</v>
      </c>
      <c r="E905">
        <v>18.2809924155844</v>
      </c>
      <c r="F905">
        <v>18.2809924155844</v>
      </c>
      <c r="G905">
        <v>18.2809924155844</v>
      </c>
      <c r="H905">
        <v>42</v>
      </c>
      <c r="I905">
        <v>10.456</v>
      </c>
      <c r="J905">
        <v>74</v>
      </c>
      <c r="K905" s="89">
        <v>0</v>
      </c>
      <c r="L905" s="89">
        <v>0</v>
      </c>
      <c r="M905">
        <v>6.2472820281982401E-2</v>
      </c>
      <c r="N905">
        <v>0</v>
      </c>
      <c r="O905">
        <v>18.616999999998399</v>
      </c>
      <c r="P905">
        <v>9.6300000000028394</v>
      </c>
      <c r="Q905">
        <f t="shared" si="16"/>
        <v>28.247000000001236</v>
      </c>
    </row>
    <row r="906" spans="2:17" x14ac:dyDescent="0.25">
      <c r="B906">
        <v>833</v>
      </c>
      <c r="C906">
        <v>12.5</v>
      </c>
      <c r="D906">
        <v>73</v>
      </c>
      <c r="E906">
        <v>17.305203204383599</v>
      </c>
      <c r="F906">
        <v>17.305203204383599</v>
      </c>
      <c r="G906">
        <v>17.305203204383599</v>
      </c>
      <c r="H906">
        <v>42</v>
      </c>
      <c r="I906">
        <v>10.41103</v>
      </c>
      <c r="J906">
        <v>66</v>
      </c>
      <c r="K906" s="89">
        <v>0</v>
      </c>
      <c r="L906" s="89">
        <v>0</v>
      </c>
      <c r="M906">
        <v>6.1494112014770501E-2</v>
      </c>
      <c r="N906">
        <v>0</v>
      </c>
      <c r="O906">
        <v>17.9860000000035</v>
      </c>
      <c r="P906">
        <v>7.4699999999948004</v>
      </c>
      <c r="Q906">
        <f t="shared" si="16"/>
        <v>25.455999999998301</v>
      </c>
    </row>
    <row r="907" spans="2:17" x14ac:dyDescent="0.25">
      <c r="B907">
        <v>834</v>
      </c>
      <c r="C907">
        <v>12.5</v>
      </c>
      <c r="D907">
        <v>65</v>
      </c>
      <c r="E907">
        <v>16.229889526153801</v>
      </c>
      <c r="F907">
        <v>16.229889526153801</v>
      </c>
      <c r="G907">
        <v>16.229889526153801</v>
      </c>
      <c r="H907">
        <v>42</v>
      </c>
      <c r="I907">
        <v>11.75826</v>
      </c>
      <c r="J907">
        <v>64</v>
      </c>
      <c r="K907" s="89">
        <v>2.1889943693550299E-16</v>
      </c>
      <c r="L907" s="89">
        <v>0</v>
      </c>
      <c r="M907">
        <v>6.1876058578491197E-2</v>
      </c>
      <c r="N907">
        <v>0</v>
      </c>
      <c r="O907">
        <v>17.317999999999302</v>
      </c>
      <c r="P907">
        <v>6.0849999999982201</v>
      </c>
      <c r="Q907">
        <f t="shared" ref="Q907:Q970" si="17">+SUM(O907:P907)</f>
        <v>23.402999999997522</v>
      </c>
    </row>
    <row r="908" spans="2:17" x14ac:dyDescent="0.25">
      <c r="B908">
        <v>835</v>
      </c>
      <c r="C908">
        <v>12.5</v>
      </c>
      <c r="D908">
        <v>63</v>
      </c>
      <c r="E908">
        <v>16.206708886349201</v>
      </c>
      <c r="F908">
        <v>16.206708886349201</v>
      </c>
      <c r="G908">
        <v>16.206708886349201</v>
      </c>
      <c r="H908">
        <v>42</v>
      </c>
      <c r="I908">
        <v>12.488759999999999</v>
      </c>
      <c r="J908">
        <v>62</v>
      </c>
      <c r="K908" s="89">
        <v>0</v>
      </c>
      <c r="L908" s="89">
        <v>0</v>
      </c>
      <c r="M908">
        <v>5.8943033218383803E-2</v>
      </c>
      <c r="N908">
        <v>0</v>
      </c>
      <c r="O908">
        <v>16.9110000000037</v>
      </c>
      <c r="P908">
        <v>12.551999999999699</v>
      </c>
      <c r="Q908">
        <f t="shared" si="17"/>
        <v>29.463000000003397</v>
      </c>
    </row>
    <row r="909" spans="2:17" x14ac:dyDescent="0.25">
      <c r="B909">
        <v>836</v>
      </c>
      <c r="C909">
        <v>12.5</v>
      </c>
      <c r="D909">
        <v>61</v>
      </c>
      <c r="E909">
        <v>15.2412748222951</v>
      </c>
      <c r="F909">
        <v>15.2412748222951</v>
      </c>
      <c r="G909">
        <v>15.2412748222951</v>
      </c>
      <c r="H909">
        <v>42</v>
      </c>
      <c r="I909">
        <v>12.43967</v>
      </c>
      <c r="J909">
        <v>55</v>
      </c>
      <c r="K909" s="89">
        <v>0</v>
      </c>
      <c r="L909" s="89">
        <v>0</v>
      </c>
      <c r="M909">
        <v>5.7175874710083001E-2</v>
      </c>
      <c r="N909">
        <v>0</v>
      </c>
      <c r="O909">
        <v>16.717999999997101</v>
      </c>
      <c r="P909">
        <v>8.9310000000050405</v>
      </c>
      <c r="Q909">
        <f t="shared" si="17"/>
        <v>25.64900000000214</v>
      </c>
    </row>
    <row r="910" spans="2:17" x14ac:dyDescent="0.25">
      <c r="B910">
        <v>837</v>
      </c>
      <c r="C910">
        <v>12.5</v>
      </c>
      <c r="D910">
        <v>54</v>
      </c>
      <c r="E910">
        <v>13.2966005096296</v>
      </c>
      <c r="F910">
        <v>13.2966005096296</v>
      </c>
      <c r="G910">
        <v>13.2966005096296</v>
      </c>
      <c r="H910">
        <v>42</v>
      </c>
      <c r="I910">
        <v>10.407159999999999</v>
      </c>
      <c r="J910">
        <v>50</v>
      </c>
      <c r="K910" s="89">
        <v>0</v>
      </c>
      <c r="L910" s="89">
        <v>0</v>
      </c>
      <c r="M910">
        <v>6.6675901412963895E-2</v>
      </c>
      <c r="N910">
        <v>0</v>
      </c>
      <c r="O910">
        <v>15.494000000001501</v>
      </c>
      <c r="P910">
        <v>7.8669999999974598</v>
      </c>
      <c r="Q910">
        <f t="shared" si="17"/>
        <v>23.36099999999896</v>
      </c>
    </row>
    <row r="911" spans="2:17" x14ac:dyDescent="0.25">
      <c r="B911">
        <v>838</v>
      </c>
      <c r="C911">
        <v>12</v>
      </c>
      <c r="D911">
        <v>1000</v>
      </c>
      <c r="E911">
        <v>32.542907333333297</v>
      </c>
      <c r="F911">
        <v>32.542907333333297</v>
      </c>
      <c r="G911">
        <v>32.542911133333298</v>
      </c>
      <c r="H911">
        <v>41</v>
      </c>
      <c r="I911">
        <v>11.900779999999999</v>
      </c>
      <c r="J911">
        <v>151</v>
      </c>
      <c r="K911" s="89">
        <v>1.1676891566115001E-7</v>
      </c>
      <c r="L911" s="89">
        <v>1.1676891566115001E-7</v>
      </c>
      <c r="M911">
        <v>5.0581932067871101E-2</v>
      </c>
      <c r="N911">
        <v>0</v>
      </c>
      <c r="O911">
        <v>24.5770000000011</v>
      </c>
      <c r="P911">
        <v>6.5919999999987304</v>
      </c>
      <c r="Q911">
        <f t="shared" si="17"/>
        <v>31.16899999999983</v>
      </c>
    </row>
    <row r="912" spans="2:17" x14ac:dyDescent="0.25">
      <c r="B912">
        <v>839</v>
      </c>
      <c r="C912">
        <v>12</v>
      </c>
      <c r="D912">
        <v>150</v>
      </c>
      <c r="E912">
        <v>31.227761666666702</v>
      </c>
      <c r="F912">
        <v>31.227761666666702</v>
      </c>
      <c r="G912">
        <v>31.227762623419501</v>
      </c>
      <c r="H912">
        <v>41</v>
      </c>
      <c r="I912">
        <v>11.88715</v>
      </c>
      <c r="J912">
        <v>141</v>
      </c>
      <c r="K912" s="89">
        <v>3.0637893467745697E-8</v>
      </c>
      <c r="L912" s="89">
        <v>3.0637893467745697E-8</v>
      </c>
      <c r="M912">
        <v>5.4900169372558601E-2</v>
      </c>
      <c r="N912">
        <v>0</v>
      </c>
      <c r="O912">
        <v>23.573000000000299</v>
      </c>
      <c r="P912">
        <v>11.9100000000044</v>
      </c>
      <c r="Q912">
        <f t="shared" si="17"/>
        <v>35.483000000004701</v>
      </c>
    </row>
    <row r="913" spans="2:17" x14ac:dyDescent="0.25">
      <c r="B913">
        <v>840</v>
      </c>
      <c r="C913">
        <v>12</v>
      </c>
      <c r="D913">
        <v>140</v>
      </c>
      <c r="E913">
        <v>28.275700428571401</v>
      </c>
      <c r="F913">
        <v>28.275700428571401</v>
      </c>
      <c r="G913">
        <v>28.275700428571401</v>
      </c>
      <c r="H913">
        <v>41</v>
      </c>
      <c r="I913">
        <v>10.586130000000001</v>
      </c>
      <c r="J913">
        <v>130</v>
      </c>
      <c r="K913" s="89">
        <v>0</v>
      </c>
      <c r="L913" s="89">
        <v>0</v>
      </c>
      <c r="M913">
        <v>5.4773092269897503E-2</v>
      </c>
      <c r="N913">
        <v>0</v>
      </c>
      <c r="O913">
        <v>23.632999999993402</v>
      </c>
      <c r="P913">
        <v>14.2570000000023</v>
      </c>
      <c r="Q913">
        <f t="shared" si="17"/>
        <v>37.889999999995702</v>
      </c>
    </row>
    <row r="914" spans="2:17" x14ac:dyDescent="0.25">
      <c r="B914">
        <v>841</v>
      </c>
      <c r="C914">
        <v>12</v>
      </c>
      <c r="D914">
        <v>129</v>
      </c>
      <c r="E914">
        <v>27.275490310077501</v>
      </c>
      <c r="F914">
        <v>27.275490310077501</v>
      </c>
      <c r="G914">
        <v>27.275498760991098</v>
      </c>
      <c r="H914">
        <v>41</v>
      </c>
      <c r="I914">
        <v>10.5725</v>
      </c>
      <c r="J914">
        <v>120</v>
      </c>
      <c r="K914" s="89">
        <v>3.0983544283167403E-7</v>
      </c>
      <c r="L914" s="89">
        <v>3.0983544283167403E-7</v>
      </c>
      <c r="M914">
        <v>5.4399967193603502E-2</v>
      </c>
      <c r="N914">
        <v>0</v>
      </c>
      <c r="O914">
        <v>23.097999999998098</v>
      </c>
      <c r="P914">
        <v>11.9550000000054</v>
      </c>
      <c r="Q914">
        <f t="shared" si="17"/>
        <v>35.0530000000035</v>
      </c>
    </row>
    <row r="915" spans="2:17" x14ac:dyDescent="0.25">
      <c r="B915">
        <v>842</v>
      </c>
      <c r="C915">
        <v>12</v>
      </c>
      <c r="D915">
        <v>119</v>
      </c>
      <c r="E915">
        <v>26.2312877563025</v>
      </c>
      <c r="F915">
        <v>26.2312877563025</v>
      </c>
      <c r="G915">
        <v>26.2312877563025</v>
      </c>
      <c r="H915">
        <v>41</v>
      </c>
      <c r="I915">
        <v>11.86809</v>
      </c>
      <c r="J915">
        <v>111</v>
      </c>
      <c r="K915" s="89">
        <v>0</v>
      </c>
      <c r="L915" s="89">
        <v>0</v>
      </c>
      <c r="M915">
        <v>5.5505037307739299E-2</v>
      </c>
      <c r="N915">
        <v>0</v>
      </c>
      <c r="O915">
        <v>22.744999999995301</v>
      </c>
      <c r="P915">
        <v>10.5189999999966</v>
      </c>
      <c r="Q915">
        <f t="shared" si="17"/>
        <v>33.263999999991903</v>
      </c>
    </row>
    <row r="916" spans="2:17" x14ac:dyDescent="0.25">
      <c r="B916">
        <v>843</v>
      </c>
      <c r="C916">
        <v>12</v>
      </c>
      <c r="D916">
        <v>110</v>
      </c>
      <c r="E916">
        <v>23.2856553030303</v>
      </c>
      <c r="F916">
        <v>23.2856553030303</v>
      </c>
      <c r="G916">
        <v>23.287246969697001</v>
      </c>
      <c r="H916">
        <v>41</v>
      </c>
      <c r="I916">
        <v>10.52125</v>
      </c>
      <c r="J916">
        <v>100</v>
      </c>
      <c r="K916" s="89">
        <v>6.8353956371546899E-5</v>
      </c>
      <c r="L916" s="89">
        <v>6.8353956371546899E-5</v>
      </c>
      <c r="M916">
        <v>6.44378662109375E-2</v>
      </c>
      <c r="N916">
        <v>0</v>
      </c>
      <c r="O916">
        <v>22.282000000002</v>
      </c>
      <c r="P916">
        <v>27.468999999990999</v>
      </c>
      <c r="Q916">
        <f t="shared" si="17"/>
        <v>49.750999999992999</v>
      </c>
    </row>
    <row r="917" spans="2:17" x14ac:dyDescent="0.25">
      <c r="B917">
        <v>844</v>
      </c>
      <c r="C917">
        <v>12</v>
      </c>
      <c r="D917">
        <v>99</v>
      </c>
      <c r="E917">
        <v>22.2877013030303</v>
      </c>
      <c r="F917">
        <v>22.2877013030303</v>
      </c>
      <c r="G917">
        <v>22.287701525367499</v>
      </c>
      <c r="H917">
        <v>41</v>
      </c>
      <c r="I917">
        <v>10.45987</v>
      </c>
      <c r="J917">
        <v>90</v>
      </c>
      <c r="K917" s="89">
        <v>9.9757802275509399E-9</v>
      </c>
      <c r="L917" s="89">
        <v>9.9757802275509399E-9</v>
      </c>
      <c r="M917">
        <v>6.6036939620971694E-2</v>
      </c>
      <c r="N917">
        <v>0</v>
      </c>
      <c r="O917">
        <v>21.098000000008099</v>
      </c>
      <c r="P917">
        <v>10.1089999999949</v>
      </c>
      <c r="Q917">
        <f t="shared" si="17"/>
        <v>31.207000000002999</v>
      </c>
    </row>
    <row r="918" spans="2:17" x14ac:dyDescent="0.25">
      <c r="B918">
        <v>845</v>
      </c>
      <c r="C918">
        <v>12</v>
      </c>
      <c r="D918">
        <v>89</v>
      </c>
      <c r="E918">
        <v>21.215281097378298</v>
      </c>
      <c r="F918">
        <v>21.215281097378298</v>
      </c>
      <c r="G918">
        <v>21.215281097378298</v>
      </c>
      <c r="H918">
        <v>41</v>
      </c>
      <c r="I918">
        <v>11.81123</v>
      </c>
      <c r="J918">
        <v>87</v>
      </c>
      <c r="K918" s="89">
        <v>1.6746012756057901E-16</v>
      </c>
      <c r="L918" s="89">
        <v>0</v>
      </c>
      <c r="M918">
        <v>6.6238880157470703E-2</v>
      </c>
      <c r="N918">
        <v>0</v>
      </c>
      <c r="O918">
        <v>19.832999999995099</v>
      </c>
      <c r="P918">
        <v>9.7730000000028703</v>
      </c>
      <c r="Q918">
        <f t="shared" si="17"/>
        <v>29.605999999997969</v>
      </c>
    </row>
    <row r="919" spans="2:17" x14ac:dyDescent="0.25">
      <c r="B919">
        <v>846</v>
      </c>
      <c r="C919">
        <v>12</v>
      </c>
      <c r="D919">
        <v>86</v>
      </c>
      <c r="E919">
        <v>19.260425658914698</v>
      </c>
      <c r="F919">
        <v>19.260425658914698</v>
      </c>
      <c r="G919">
        <v>19.260425658914698</v>
      </c>
      <c r="H919">
        <v>41</v>
      </c>
      <c r="I919">
        <v>10.4663</v>
      </c>
      <c r="J919">
        <v>84</v>
      </c>
      <c r="K919" s="89">
        <v>0</v>
      </c>
      <c r="L919" s="89">
        <v>0</v>
      </c>
      <c r="M919">
        <v>6.3630104064941406E-2</v>
      </c>
      <c r="N919">
        <v>0</v>
      </c>
      <c r="O919">
        <v>19.588999999991799</v>
      </c>
      <c r="P919">
        <v>8.8659999999927095</v>
      </c>
      <c r="Q919">
        <f t="shared" si="17"/>
        <v>28.454999999984508</v>
      </c>
    </row>
    <row r="920" spans="2:17" x14ac:dyDescent="0.25">
      <c r="B920">
        <v>847</v>
      </c>
      <c r="C920">
        <v>12</v>
      </c>
      <c r="D920">
        <v>83</v>
      </c>
      <c r="E920">
        <v>18.2948401606426</v>
      </c>
      <c r="F920">
        <v>18.2948401606426</v>
      </c>
      <c r="G920">
        <v>18.2948408825571</v>
      </c>
      <c r="H920">
        <v>41</v>
      </c>
      <c r="I920">
        <v>10.456</v>
      </c>
      <c r="J920">
        <v>74</v>
      </c>
      <c r="K920" s="89">
        <v>3.9460005460044302E-8</v>
      </c>
      <c r="L920" s="89">
        <v>3.9460005654236399E-8</v>
      </c>
      <c r="M920">
        <v>6.5485000610351604E-2</v>
      </c>
      <c r="N920">
        <v>0</v>
      </c>
      <c r="O920">
        <v>19.067000000001801</v>
      </c>
      <c r="P920">
        <v>10.436000000004199</v>
      </c>
      <c r="Q920">
        <f t="shared" si="17"/>
        <v>29.503000000006001</v>
      </c>
    </row>
    <row r="921" spans="2:17" x14ac:dyDescent="0.25">
      <c r="B921">
        <v>848</v>
      </c>
      <c r="C921">
        <v>12</v>
      </c>
      <c r="D921">
        <v>73</v>
      </c>
      <c r="E921">
        <v>17.291321831050201</v>
      </c>
      <c r="F921">
        <v>17.291321831050201</v>
      </c>
      <c r="G921">
        <v>17.291321831050201</v>
      </c>
      <c r="H921">
        <v>41</v>
      </c>
      <c r="I921">
        <v>10.41103</v>
      </c>
      <c r="J921">
        <v>66</v>
      </c>
      <c r="K921" s="89">
        <v>0</v>
      </c>
      <c r="L921" s="89">
        <v>0</v>
      </c>
      <c r="M921">
        <v>6.4028978347778306E-2</v>
      </c>
      <c r="N921">
        <v>0</v>
      </c>
      <c r="O921">
        <v>17.762000000002399</v>
      </c>
      <c r="P921">
        <v>7.2389999999923003</v>
      </c>
      <c r="Q921">
        <f t="shared" si="17"/>
        <v>25.000999999994697</v>
      </c>
    </row>
    <row r="922" spans="2:17" x14ac:dyDescent="0.25">
      <c r="B922">
        <v>849</v>
      </c>
      <c r="C922">
        <v>12</v>
      </c>
      <c r="D922">
        <v>65</v>
      </c>
      <c r="E922">
        <v>16.214211846153798</v>
      </c>
      <c r="F922">
        <v>16.214211846153798</v>
      </c>
      <c r="G922">
        <v>16.214211846153798</v>
      </c>
      <c r="H922">
        <v>41</v>
      </c>
      <c r="I922">
        <v>11.75826</v>
      </c>
      <c r="J922">
        <v>64</v>
      </c>
      <c r="K922" s="89">
        <v>0</v>
      </c>
      <c r="L922" s="89">
        <v>0</v>
      </c>
      <c r="M922">
        <v>6.2319993972778299E-2</v>
      </c>
      <c r="N922">
        <v>0</v>
      </c>
      <c r="O922">
        <v>16.8930000000109</v>
      </c>
      <c r="P922">
        <v>8.3999999999950905</v>
      </c>
      <c r="Q922">
        <f t="shared" si="17"/>
        <v>25.293000000005989</v>
      </c>
    </row>
    <row r="923" spans="2:17" x14ac:dyDescent="0.25">
      <c r="B923">
        <v>850</v>
      </c>
      <c r="C923">
        <v>12</v>
      </c>
      <c r="D923">
        <v>63</v>
      </c>
      <c r="E923">
        <v>14.2728104126984</v>
      </c>
      <c r="F923">
        <v>14.2728104126984</v>
      </c>
      <c r="G923">
        <v>14.2728104126984</v>
      </c>
      <c r="H923">
        <v>41</v>
      </c>
      <c r="I923">
        <v>10.19664</v>
      </c>
      <c r="J923">
        <v>61</v>
      </c>
      <c r="K923" s="89">
        <v>-1.2445739752976999E-16</v>
      </c>
      <c r="L923" s="89">
        <v>0</v>
      </c>
      <c r="M923">
        <v>6.2176942825317397E-2</v>
      </c>
      <c r="N923">
        <v>0</v>
      </c>
      <c r="O923">
        <v>16.536999999993</v>
      </c>
      <c r="P923">
        <v>9.0180000000000309</v>
      </c>
      <c r="Q923">
        <f t="shared" si="17"/>
        <v>25.554999999993029</v>
      </c>
    </row>
    <row r="924" spans="2:17" x14ac:dyDescent="0.25">
      <c r="B924">
        <v>851</v>
      </c>
      <c r="C924">
        <v>12</v>
      </c>
      <c r="D924">
        <v>60</v>
      </c>
      <c r="E924">
        <v>14.2527513333333</v>
      </c>
      <c r="F924">
        <v>14.2527513333333</v>
      </c>
      <c r="G924">
        <v>14.2527513333333</v>
      </c>
      <c r="H924">
        <v>41</v>
      </c>
      <c r="I924">
        <v>10.41746</v>
      </c>
      <c r="J924">
        <v>60</v>
      </c>
      <c r="K924" s="89">
        <v>1.2463255675034701E-16</v>
      </c>
      <c r="L924" s="89">
        <v>0</v>
      </c>
      <c r="M924">
        <v>6.2263965606689502E-2</v>
      </c>
      <c r="N924">
        <v>0</v>
      </c>
      <c r="O924">
        <v>16.135999999997701</v>
      </c>
      <c r="P924">
        <v>6.6639999999861201</v>
      </c>
      <c r="Q924">
        <f t="shared" si="17"/>
        <v>22.799999999983822</v>
      </c>
    </row>
    <row r="925" spans="2:17" x14ac:dyDescent="0.25">
      <c r="B925">
        <v>852</v>
      </c>
      <c r="C925">
        <v>12</v>
      </c>
      <c r="D925">
        <v>59</v>
      </c>
      <c r="E925">
        <v>13.314111615819201</v>
      </c>
      <c r="F925">
        <v>13.314111615819201</v>
      </c>
      <c r="G925">
        <v>13.314111615819201</v>
      </c>
      <c r="H925">
        <v>41</v>
      </c>
      <c r="I925">
        <v>10.407159999999999</v>
      </c>
      <c r="J925">
        <v>50</v>
      </c>
      <c r="K925" s="89">
        <v>1.3341910377930601E-16</v>
      </c>
      <c r="L925" s="89">
        <v>0</v>
      </c>
      <c r="M925">
        <v>6.2742948532104506E-2</v>
      </c>
      <c r="N925">
        <v>0</v>
      </c>
      <c r="O925">
        <v>15.9110000000037</v>
      </c>
      <c r="P925">
        <v>7.6260000000038399</v>
      </c>
      <c r="Q925">
        <f t="shared" si="17"/>
        <v>23.537000000007538</v>
      </c>
    </row>
    <row r="926" spans="2:17" x14ac:dyDescent="0.25">
      <c r="B926">
        <v>853</v>
      </c>
      <c r="C926">
        <v>11.5</v>
      </c>
      <c r="D926">
        <v>1000</v>
      </c>
      <c r="E926">
        <v>31.571107826087001</v>
      </c>
      <c r="F926">
        <v>31.571107826087001</v>
      </c>
      <c r="G926">
        <v>31.571107826087001</v>
      </c>
      <c r="H926">
        <v>41</v>
      </c>
      <c r="I926">
        <v>10.594150000000001</v>
      </c>
      <c r="J926">
        <v>151</v>
      </c>
      <c r="K926" s="89">
        <v>0</v>
      </c>
      <c r="L926" s="89">
        <v>0</v>
      </c>
      <c r="M926">
        <v>6.4622879028320299E-2</v>
      </c>
      <c r="N926">
        <v>0</v>
      </c>
      <c r="O926">
        <v>23.471000000000501</v>
      </c>
      <c r="P926">
        <v>7.2330000000019901</v>
      </c>
      <c r="Q926">
        <f t="shared" si="17"/>
        <v>30.704000000002491</v>
      </c>
    </row>
    <row r="927" spans="2:17" x14ac:dyDescent="0.25">
      <c r="B927">
        <v>854</v>
      </c>
      <c r="C927">
        <v>11.5</v>
      </c>
      <c r="D927">
        <v>150</v>
      </c>
      <c r="E927">
        <v>30.255981913043499</v>
      </c>
      <c r="F927">
        <v>30.255981913043499</v>
      </c>
      <c r="G927">
        <v>30.255985794305801</v>
      </c>
      <c r="H927">
        <v>41</v>
      </c>
      <c r="I927">
        <v>10.58052</v>
      </c>
      <c r="J927">
        <v>141</v>
      </c>
      <c r="K927" s="89">
        <v>1.2828082659591699E-7</v>
      </c>
      <c r="L927" s="89">
        <v>1.2828082659591699E-7</v>
      </c>
      <c r="M927">
        <v>6.5731048583984403E-2</v>
      </c>
      <c r="N927">
        <v>0</v>
      </c>
      <c r="O927">
        <v>22.251000000003799</v>
      </c>
      <c r="P927">
        <v>5.1709999999911798</v>
      </c>
      <c r="Q927">
        <f t="shared" si="17"/>
        <v>27.421999999994981</v>
      </c>
    </row>
    <row r="928" spans="2:17" x14ac:dyDescent="0.25">
      <c r="B928">
        <v>855</v>
      </c>
      <c r="C928">
        <v>11.5</v>
      </c>
      <c r="D928">
        <v>140</v>
      </c>
      <c r="E928">
        <v>28.260358211180101</v>
      </c>
      <c r="F928">
        <v>28.260358211180101</v>
      </c>
      <c r="G928">
        <v>28.260360613120799</v>
      </c>
      <c r="H928">
        <v>41</v>
      </c>
      <c r="I928">
        <v>10.586130000000001</v>
      </c>
      <c r="J928">
        <v>130</v>
      </c>
      <c r="K928" s="89">
        <v>8.4993285394309494E-8</v>
      </c>
      <c r="L928" s="89">
        <v>8.4993285394309494E-8</v>
      </c>
      <c r="M928">
        <v>6.5955877304077107E-2</v>
      </c>
      <c r="N928">
        <v>0</v>
      </c>
      <c r="O928">
        <v>22.033999999987799</v>
      </c>
      <c r="P928">
        <v>7.7450000000017099</v>
      </c>
      <c r="Q928">
        <f t="shared" si="17"/>
        <v>29.778999999989509</v>
      </c>
    </row>
    <row r="929" spans="2:17" x14ac:dyDescent="0.25">
      <c r="B929">
        <v>856</v>
      </c>
      <c r="C929">
        <v>11.5</v>
      </c>
      <c r="D929">
        <v>129</v>
      </c>
      <c r="E929">
        <v>27.2601678463094</v>
      </c>
      <c r="F929">
        <v>27.2601678463094</v>
      </c>
      <c r="G929">
        <v>27.2601678463094</v>
      </c>
      <c r="H929">
        <v>41</v>
      </c>
      <c r="I929">
        <v>10.5725</v>
      </c>
      <c r="J929">
        <v>120</v>
      </c>
      <c r="K929" s="89">
        <v>0</v>
      </c>
      <c r="L929" s="89">
        <v>0</v>
      </c>
      <c r="M929">
        <v>6.5975904464721694E-2</v>
      </c>
      <c r="N929">
        <v>0</v>
      </c>
      <c r="O929">
        <v>21.7300000000068</v>
      </c>
      <c r="P929">
        <v>8.5419999999921892</v>
      </c>
      <c r="Q929">
        <f t="shared" si="17"/>
        <v>30.271999999998989</v>
      </c>
    </row>
    <row r="930" spans="2:17" x14ac:dyDescent="0.25">
      <c r="B930">
        <v>857</v>
      </c>
      <c r="C930">
        <v>11.5</v>
      </c>
      <c r="D930">
        <v>119</v>
      </c>
      <c r="E930">
        <v>25.262790234563401</v>
      </c>
      <c r="F930">
        <v>25.262790234563401</v>
      </c>
      <c r="G930">
        <v>25.262790234563401</v>
      </c>
      <c r="H930">
        <v>41</v>
      </c>
      <c r="I930">
        <v>10.467890000000001</v>
      </c>
      <c r="J930">
        <v>111</v>
      </c>
      <c r="K930" s="89">
        <v>-1.4063029640882001E-16</v>
      </c>
      <c r="L930" s="89">
        <v>0</v>
      </c>
      <c r="M930">
        <v>6.6949844360351604E-2</v>
      </c>
      <c r="N930">
        <v>0</v>
      </c>
      <c r="O930">
        <v>21.753999999992601</v>
      </c>
      <c r="P930">
        <v>9.8269999999929496</v>
      </c>
      <c r="Q930">
        <f t="shared" si="17"/>
        <v>31.580999999985551</v>
      </c>
    </row>
    <row r="931" spans="2:17" x14ac:dyDescent="0.25">
      <c r="B931">
        <v>858</v>
      </c>
      <c r="C931">
        <v>11.5</v>
      </c>
      <c r="D931">
        <v>110</v>
      </c>
      <c r="E931">
        <v>23.2720679841897</v>
      </c>
      <c r="F931">
        <v>23.2720679841897</v>
      </c>
      <c r="G931">
        <v>23.2720679841897</v>
      </c>
      <c r="H931">
        <v>41</v>
      </c>
      <c r="I931">
        <v>10.4735</v>
      </c>
      <c r="J931">
        <v>100</v>
      </c>
      <c r="K931" s="89">
        <v>-1.5265999056096301E-16</v>
      </c>
      <c r="L931" s="89">
        <v>0</v>
      </c>
      <c r="M931">
        <v>6.72149658203125E-2</v>
      </c>
      <c r="N931">
        <v>0</v>
      </c>
      <c r="O931">
        <v>21.407999999987599</v>
      </c>
      <c r="P931">
        <v>9.6460000000088293</v>
      </c>
      <c r="Q931">
        <f t="shared" si="17"/>
        <v>31.053999999996428</v>
      </c>
    </row>
    <row r="932" spans="2:17" x14ac:dyDescent="0.25">
      <c r="B932">
        <v>859</v>
      </c>
      <c r="C932">
        <v>11.5</v>
      </c>
      <c r="D932">
        <v>99</v>
      </c>
      <c r="E932">
        <v>22.272542071146201</v>
      </c>
      <c r="F932">
        <v>22.272542071146201</v>
      </c>
      <c r="G932">
        <v>22.272542071146201</v>
      </c>
      <c r="H932">
        <v>41</v>
      </c>
      <c r="I932">
        <v>10.45987</v>
      </c>
      <c r="J932">
        <v>90</v>
      </c>
      <c r="K932" s="89">
        <v>0</v>
      </c>
      <c r="L932" s="89">
        <v>0</v>
      </c>
      <c r="M932">
        <v>6.8778991699218806E-2</v>
      </c>
      <c r="N932">
        <v>0</v>
      </c>
      <c r="O932">
        <v>20.509999999998399</v>
      </c>
      <c r="P932">
        <v>7.0460000000011904</v>
      </c>
      <c r="Q932">
        <f t="shared" si="17"/>
        <v>27.555999999999589</v>
      </c>
    </row>
    <row r="933" spans="2:17" x14ac:dyDescent="0.25">
      <c r="B933">
        <v>860</v>
      </c>
      <c r="C933">
        <v>11.5</v>
      </c>
      <c r="D933">
        <v>89</v>
      </c>
      <c r="E933">
        <v>20.246864937958001</v>
      </c>
      <c r="F933">
        <v>20.246864937958001</v>
      </c>
      <c r="G933">
        <v>20.246865981436301</v>
      </c>
      <c r="H933">
        <v>41</v>
      </c>
      <c r="I933">
        <v>10.411060000000001</v>
      </c>
      <c r="J933">
        <v>87</v>
      </c>
      <c r="K933" s="89">
        <v>5.1537769772916099E-8</v>
      </c>
      <c r="L933" s="89">
        <v>5.1537769772916099E-8</v>
      </c>
      <c r="M933">
        <v>6.81719779968262E-2</v>
      </c>
      <c r="N933">
        <v>0</v>
      </c>
      <c r="O933">
        <v>19.4939999999979</v>
      </c>
      <c r="P933">
        <v>7.8600000000024002</v>
      </c>
      <c r="Q933">
        <f t="shared" si="17"/>
        <v>27.354000000000301</v>
      </c>
    </row>
    <row r="934" spans="2:17" x14ac:dyDescent="0.25">
      <c r="B934">
        <v>861</v>
      </c>
      <c r="C934">
        <v>11.5</v>
      </c>
      <c r="D934">
        <v>86</v>
      </c>
      <c r="E934">
        <v>19.245257108190099</v>
      </c>
      <c r="F934">
        <v>19.245257108190099</v>
      </c>
      <c r="G934">
        <v>19.245257108190099</v>
      </c>
      <c r="H934">
        <v>41</v>
      </c>
      <c r="I934">
        <v>10.4663</v>
      </c>
      <c r="J934">
        <v>84</v>
      </c>
      <c r="K934" s="89">
        <v>0</v>
      </c>
      <c r="L934" s="89">
        <v>0</v>
      </c>
      <c r="M934">
        <v>6.6117048263549805E-2</v>
      </c>
      <c r="N934">
        <v>0</v>
      </c>
      <c r="O934">
        <v>18.944999999992401</v>
      </c>
      <c r="P934">
        <v>7.7929999999923902</v>
      </c>
      <c r="Q934">
        <f t="shared" si="17"/>
        <v>26.73799999998479</v>
      </c>
    </row>
    <row r="935" spans="2:17" x14ac:dyDescent="0.25">
      <c r="B935">
        <v>862</v>
      </c>
      <c r="C935">
        <v>11.5</v>
      </c>
      <c r="D935">
        <v>83</v>
      </c>
      <c r="E935">
        <v>18.2796865374542</v>
      </c>
      <c r="F935">
        <v>18.2796865374542</v>
      </c>
      <c r="G935">
        <v>18.2796865374542</v>
      </c>
      <c r="H935">
        <v>41</v>
      </c>
      <c r="I935">
        <v>10.456</v>
      </c>
      <c r="J935">
        <v>74</v>
      </c>
      <c r="K935" s="89">
        <v>0</v>
      </c>
      <c r="L935" s="89">
        <v>0</v>
      </c>
      <c r="M935">
        <v>6.9173097610473605E-2</v>
      </c>
      <c r="N935">
        <v>0</v>
      </c>
      <c r="O935">
        <v>18.841999999995998</v>
      </c>
      <c r="P935">
        <v>7.1990000000087102</v>
      </c>
      <c r="Q935">
        <f t="shared" si="17"/>
        <v>26.041000000004708</v>
      </c>
    </row>
    <row r="936" spans="2:17" x14ac:dyDescent="0.25">
      <c r="B936">
        <v>863</v>
      </c>
      <c r="C936">
        <v>11.5</v>
      </c>
      <c r="D936">
        <v>73</v>
      </c>
      <c r="E936">
        <v>17.276233381774901</v>
      </c>
      <c r="F936">
        <v>17.276233381774901</v>
      </c>
      <c r="G936">
        <v>17.276233381774901</v>
      </c>
      <c r="H936">
        <v>41</v>
      </c>
      <c r="I936">
        <v>10.41103</v>
      </c>
      <c r="J936">
        <v>66</v>
      </c>
      <c r="K936" s="89">
        <v>2.05641681279228E-16</v>
      </c>
      <c r="L936" s="89">
        <v>0</v>
      </c>
      <c r="M936">
        <v>6.8055868148803697E-2</v>
      </c>
      <c r="N936">
        <v>0</v>
      </c>
      <c r="O936">
        <v>17.7450000000063</v>
      </c>
      <c r="P936">
        <v>5.0419999999994598</v>
      </c>
      <c r="Q936">
        <f t="shared" si="17"/>
        <v>22.787000000005762</v>
      </c>
    </row>
    <row r="937" spans="2:17" x14ac:dyDescent="0.25">
      <c r="B937">
        <v>864</v>
      </c>
      <c r="C937">
        <v>11.5</v>
      </c>
      <c r="D937">
        <v>65</v>
      </c>
      <c r="E937">
        <v>15.2458734983278</v>
      </c>
      <c r="F937">
        <v>15.2458734983278</v>
      </c>
      <c r="G937">
        <v>15.2458734983278</v>
      </c>
      <c r="H937">
        <v>41</v>
      </c>
      <c r="I937">
        <v>10.35806</v>
      </c>
      <c r="J937">
        <v>64</v>
      </c>
      <c r="K937" s="89">
        <v>0</v>
      </c>
      <c r="L937" s="89">
        <v>0</v>
      </c>
      <c r="M937">
        <v>6.8043947219848605E-2</v>
      </c>
      <c r="N937">
        <v>0</v>
      </c>
      <c r="O937">
        <v>16.634000000000899</v>
      </c>
      <c r="P937">
        <v>5.8450000000020701</v>
      </c>
      <c r="Q937">
        <f t="shared" si="17"/>
        <v>22.479000000002969</v>
      </c>
    </row>
    <row r="938" spans="2:17" x14ac:dyDescent="0.25">
      <c r="B938">
        <v>865</v>
      </c>
      <c r="C938">
        <v>11.5</v>
      </c>
      <c r="D938">
        <v>63</v>
      </c>
      <c r="E938">
        <v>14.258032673568</v>
      </c>
      <c r="F938">
        <v>14.258032673568</v>
      </c>
      <c r="G938">
        <v>14.258032673568</v>
      </c>
      <c r="H938">
        <v>41</v>
      </c>
      <c r="I938">
        <v>10.19664</v>
      </c>
      <c r="J938">
        <v>61</v>
      </c>
      <c r="K938" s="89">
        <v>-1.2458639140961701E-16</v>
      </c>
      <c r="L938" s="89">
        <v>0</v>
      </c>
      <c r="M938">
        <v>6.7981958389282199E-2</v>
      </c>
      <c r="N938">
        <v>0</v>
      </c>
      <c r="O938">
        <v>16.286000000007299</v>
      </c>
      <c r="P938">
        <v>6.8429999999962101</v>
      </c>
      <c r="Q938">
        <f t="shared" si="17"/>
        <v>23.129000000003508</v>
      </c>
    </row>
    <row r="939" spans="2:17" x14ac:dyDescent="0.25">
      <c r="B939">
        <v>866</v>
      </c>
      <c r="C939">
        <v>11.5</v>
      </c>
      <c r="D939">
        <v>60</v>
      </c>
      <c r="E939">
        <v>14.2376535652174</v>
      </c>
      <c r="F939">
        <v>14.2376535652174</v>
      </c>
      <c r="G939">
        <v>14.2376535652174</v>
      </c>
      <c r="H939">
        <v>41</v>
      </c>
      <c r="I939">
        <v>10.41746</v>
      </c>
      <c r="J939">
        <v>60</v>
      </c>
      <c r="K939" s="89">
        <v>0</v>
      </c>
      <c r="L939" s="89">
        <v>0</v>
      </c>
      <c r="M939">
        <v>6.8888187408447293E-2</v>
      </c>
      <c r="N939">
        <v>0</v>
      </c>
      <c r="O939">
        <v>15.954000000012501</v>
      </c>
      <c r="P939">
        <v>5.5510000000003901</v>
      </c>
      <c r="Q939">
        <f t="shared" si="17"/>
        <v>21.505000000012892</v>
      </c>
    </row>
    <row r="940" spans="2:17" x14ac:dyDescent="0.25">
      <c r="B940">
        <v>867</v>
      </c>
      <c r="C940">
        <v>11.5</v>
      </c>
      <c r="D940">
        <v>59</v>
      </c>
      <c r="E940">
        <v>13.299028775239499</v>
      </c>
      <c r="F940">
        <v>13.299028775239499</v>
      </c>
      <c r="G940">
        <v>13.299028775239499</v>
      </c>
      <c r="H940">
        <v>41</v>
      </c>
      <c r="I940">
        <v>10.407159999999999</v>
      </c>
      <c r="J940">
        <v>50</v>
      </c>
      <c r="K940" s="89">
        <v>-1.33570418518646E-16</v>
      </c>
      <c r="L940" s="89">
        <v>0</v>
      </c>
      <c r="M940">
        <v>6.6761970520019503E-2</v>
      </c>
      <c r="N940">
        <v>0</v>
      </c>
      <c r="O940">
        <v>15.7209999999905</v>
      </c>
      <c r="P940">
        <v>6.1070000000045201</v>
      </c>
      <c r="Q940">
        <f t="shared" si="17"/>
        <v>21.827999999995022</v>
      </c>
    </row>
    <row r="941" spans="2:17" x14ac:dyDescent="0.25">
      <c r="B941">
        <v>868</v>
      </c>
      <c r="C941">
        <v>11</v>
      </c>
      <c r="D941">
        <v>1000</v>
      </c>
      <c r="E941">
        <v>31.554358181818198</v>
      </c>
      <c r="F941">
        <v>31.554358181818198</v>
      </c>
      <c r="G941">
        <v>31.554358181818198</v>
      </c>
      <c r="H941">
        <v>41</v>
      </c>
      <c r="I941">
        <v>10.594150000000001</v>
      </c>
      <c r="J941">
        <v>151</v>
      </c>
      <c r="K941" s="89">
        <v>0</v>
      </c>
      <c r="L941" s="89">
        <v>0</v>
      </c>
      <c r="M941">
        <v>5.8855056762695299E-2</v>
      </c>
      <c r="N941">
        <v>0</v>
      </c>
      <c r="O941">
        <v>21.377999999992401</v>
      </c>
      <c r="P941">
        <v>9.3109999999996909</v>
      </c>
      <c r="Q941">
        <f t="shared" si="17"/>
        <v>30.688999999992092</v>
      </c>
    </row>
    <row r="942" spans="2:17" x14ac:dyDescent="0.25">
      <c r="B942">
        <v>869</v>
      </c>
      <c r="C942">
        <v>11</v>
      </c>
      <c r="D942">
        <v>150</v>
      </c>
      <c r="E942">
        <v>30.239253818181801</v>
      </c>
      <c r="F942">
        <v>30.239253818181801</v>
      </c>
      <c r="G942">
        <v>30.239253818181801</v>
      </c>
      <c r="H942">
        <v>41</v>
      </c>
      <c r="I942">
        <v>10.58052</v>
      </c>
      <c r="J942">
        <v>141</v>
      </c>
      <c r="K942" s="89">
        <v>1.17486816975106E-16</v>
      </c>
      <c r="L942" s="89">
        <v>0</v>
      </c>
      <c r="M942">
        <v>6.2510013580322293E-2</v>
      </c>
      <c r="N942">
        <v>0</v>
      </c>
      <c r="O942">
        <v>20.4180000000006</v>
      </c>
      <c r="P942">
        <v>8.0169999999989194</v>
      </c>
      <c r="Q942">
        <f t="shared" si="17"/>
        <v>28.434999999999519</v>
      </c>
    </row>
    <row r="943" spans="2:17" x14ac:dyDescent="0.25">
      <c r="B943">
        <v>870</v>
      </c>
      <c r="C943">
        <v>11</v>
      </c>
      <c r="D943">
        <v>140</v>
      </c>
      <c r="E943">
        <v>28.2436212467532</v>
      </c>
      <c r="F943">
        <v>28.2436212467532</v>
      </c>
      <c r="G943">
        <v>28.2436250174493</v>
      </c>
      <c r="H943">
        <v>41</v>
      </c>
      <c r="I943">
        <v>10.586130000000001</v>
      </c>
      <c r="J943">
        <v>130</v>
      </c>
      <c r="K943" s="89">
        <v>1.33506111864035E-7</v>
      </c>
      <c r="L943" s="89">
        <v>1.3350611173824701E-7</v>
      </c>
      <c r="M943">
        <v>6.4224004745483398E-2</v>
      </c>
      <c r="N943">
        <v>0</v>
      </c>
      <c r="O943">
        <v>20.419000000005301</v>
      </c>
      <c r="P943">
        <v>5.2809999999953998</v>
      </c>
      <c r="Q943">
        <f t="shared" si="17"/>
        <v>25.700000000000699</v>
      </c>
    </row>
    <row r="944" spans="2:17" x14ac:dyDescent="0.25">
      <c r="B944">
        <v>871</v>
      </c>
      <c r="C944">
        <v>11</v>
      </c>
      <c r="D944">
        <v>129</v>
      </c>
      <c r="E944">
        <v>27.243452431289601</v>
      </c>
      <c r="F944">
        <v>27.243452431289601</v>
      </c>
      <c r="G944">
        <v>27.243454423953501</v>
      </c>
      <c r="H944">
        <v>41</v>
      </c>
      <c r="I944">
        <v>10.5725</v>
      </c>
      <c r="J944">
        <v>120</v>
      </c>
      <c r="K944" s="89">
        <v>7.3142854181316E-8</v>
      </c>
      <c r="L944" s="89">
        <v>7.3142854181316E-8</v>
      </c>
      <c r="M944">
        <v>6.3893079757690402E-2</v>
      </c>
      <c r="N944">
        <v>0</v>
      </c>
      <c r="O944">
        <v>20.1210000000092</v>
      </c>
      <c r="P944">
        <v>7.2949999999964303</v>
      </c>
      <c r="Q944">
        <f t="shared" si="17"/>
        <v>27.416000000005631</v>
      </c>
    </row>
    <row r="945" spans="2:17" x14ac:dyDescent="0.25">
      <c r="B945">
        <v>872</v>
      </c>
      <c r="C945">
        <v>11</v>
      </c>
      <c r="D945">
        <v>119</v>
      </c>
      <c r="E945">
        <v>25.246240210848001</v>
      </c>
      <c r="F945">
        <v>25.246240210848001</v>
      </c>
      <c r="G945">
        <v>25.246240210848001</v>
      </c>
      <c r="H945">
        <v>41</v>
      </c>
      <c r="I945">
        <v>10.467890000000001</v>
      </c>
      <c r="J945">
        <v>111</v>
      </c>
      <c r="K945" s="89">
        <v>0</v>
      </c>
      <c r="L945" s="89">
        <v>0</v>
      </c>
      <c r="M945">
        <v>6.6658020019531194E-2</v>
      </c>
      <c r="N945">
        <v>0</v>
      </c>
      <c r="O945">
        <v>20.055999999996899</v>
      </c>
      <c r="P945">
        <v>6.30900000000383</v>
      </c>
      <c r="Q945">
        <f t="shared" si="17"/>
        <v>26.36500000000073</v>
      </c>
    </row>
    <row r="946" spans="2:17" x14ac:dyDescent="0.25">
      <c r="B946">
        <v>873</v>
      </c>
      <c r="C946">
        <v>11</v>
      </c>
      <c r="D946">
        <v>110</v>
      </c>
      <c r="E946">
        <v>23.2537727272727</v>
      </c>
      <c r="F946">
        <v>23.2537727272727</v>
      </c>
      <c r="G946">
        <v>23.2555127698528</v>
      </c>
      <c r="H946">
        <v>41</v>
      </c>
      <c r="I946">
        <v>10.52125</v>
      </c>
      <c r="J946">
        <v>100</v>
      </c>
      <c r="K946" s="89">
        <v>7.4828398834774298E-5</v>
      </c>
      <c r="L946" s="89">
        <v>7.4828398834774298E-5</v>
      </c>
      <c r="M946">
        <v>6.4349889755248996E-2</v>
      </c>
      <c r="N946">
        <v>0</v>
      </c>
      <c r="O946">
        <v>19.796000000002099</v>
      </c>
      <c r="P946">
        <v>7.30400000000009</v>
      </c>
      <c r="Q946">
        <f t="shared" si="17"/>
        <v>27.10000000000219</v>
      </c>
    </row>
    <row r="947" spans="2:17" x14ac:dyDescent="0.25">
      <c r="B947">
        <v>874</v>
      </c>
      <c r="C947">
        <v>11</v>
      </c>
      <c r="D947">
        <v>99</v>
      </c>
      <c r="E947">
        <v>22.2560047272727</v>
      </c>
      <c r="F947">
        <v>22.2560047272727</v>
      </c>
      <c r="G947">
        <v>22.2560047272727</v>
      </c>
      <c r="H947">
        <v>41</v>
      </c>
      <c r="I947">
        <v>10.45987</v>
      </c>
      <c r="J947">
        <v>90</v>
      </c>
      <c r="K947" s="89">
        <v>0</v>
      </c>
      <c r="L947" s="89">
        <v>0</v>
      </c>
      <c r="M947">
        <v>6.3385963439941406E-2</v>
      </c>
      <c r="N947">
        <v>0</v>
      </c>
      <c r="O947">
        <v>19.1730000000098</v>
      </c>
      <c r="P947">
        <v>6.7810000000017698</v>
      </c>
      <c r="Q947">
        <f t="shared" si="17"/>
        <v>25.954000000011568</v>
      </c>
    </row>
    <row r="948" spans="2:17" x14ac:dyDescent="0.25">
      <c r="B948">
        <v>875</v>
      </c>
      <c r="C948">
        <v>11</v>
      </c>
      <c r="D948">
        <v>89</v>
      </c>
      <c r="E948">
        <v>20.230404764044899</v>
      </c>
      <c r="F948">
        <v>20.230404764044899</v>
      </c>
      <c r="G948">
        <v>20.230405854954</v>
      </c>
      <c r="H948">
        <v>41</v>
      </c>
      <c r="I948">
        <v>10.411060000000001</v>
      </c>
      <c r="J948">
        <v>87</v>
      </c>
      <c r="K948" s="89">
        <v>5.3924234526460102E-8</v>
      </c>
      <c r="L948" s="89">
        <v>5.3924234526460102E-8</v>
      </c>
      <c r="M948">
        <v>2.1741867065429701E-2</v>
      </c>
      <c r="N948">
        <v>0</v>
      </c>
      <c r="O948">
        <v>18.673000000005199</v>
      </c>
      <c r="P948">
        <v>6.5410000000019899</v>
      </c>
      <c r="Q948">
        <f t="shared" si="17"/>
        <v>25.214000000007189</v>
      </c>
    </row>
    <row r="949" spans="2:17" x14ac:dyDescent="0.25">
      <c r="B949">
        <v>876</v>
      </c>
      <c r="C949">
        <v>11</v>
      </c>
      <c r="D949">
        <v>86</v>
      </c>
      <c r="E949">
        <v>19.2269732346723</v>
      </c>
      <c r="F949">
        <v>19.2269732346723</v>
      </c>
      <c r="G949">
        <v>19.228709598308701</v>
      </c>
      <c r="H949">
        <v>41</v>
      </c>
      <c r="I949">
        <v>10.514049999999999</v>
      </c>
      <c r="J949">
        <v>84</v>
      </c>
      <c r="K949" s="89">
        <v>9.0308735294515599E-5</v>
      </c>
      <c r="L949" s="89">
        <v>9.0308735294515599E-5</v>
      </c>
      <c r="M949">
        <v>5.4887056350708001E-2</v>
      </c>
      <c r="N949">
        <v>0</v>
      </c>
      <c r="O949">
        <v>18.1369999999988</v>
      </c>
      <c r="P949">
        <v>6.4390000000057599</v>
      </c>
      <c r="Q949">
        <f t="shared" si="17"/>
        <v>24.576000000004559</v>
      </c>
    </row>
    <row r="950" spans="2:17" x14ac:dyDescent="0.25">
      <c r="B950">
        <v>877</v>
      </c>
      <c r="C950">
        <v>11</v>
      </c>
      <c r="D950">
        <v>83</v>
      </c>
      <c r="E950">
        <v>18.2631553121577</v>
      </c>
      <c r="F950">
        <v>18.2631553121577</v>
      </c>
      <c r="G950">
        <v>18.2631553121577</v>
      </c>
      <c r="H950">
        <v>41</v>
      </c>
      <c r="I950">
        <v>10.456</v>
      </c>
      <c r="J950">
        <v>74</v>
      </c>
      <c r="K950" s="89">
        <v>1.9452901856644001E-16</v>
      </c>
      <c r="L950" s="89">
        <v>0</v>
      </c>
      <c r="M950">
        <v>6.5448999404907199E-2</v>
      </c>
      <c r="N950">
        <v>0</v>
      </c>
      <c r="O950">
        <v>18.043000000005101</v>
      </c>
      <c r="P950">
        <v>6.2970000000086701</v>
      </c>
      <c r="Q950">
        <f t="shared" si="17"/>
        <v>24.34000000001377</v>
      </c>
    </row>
    <row r="951" spans="2:17" x14ac:dyDescent="0.25">
      <c r="B951">
        <v>878</v>
      </c>
      <c r="C951">
        <v>11</v>
      </c>
      <c r="D951">
        <v>73</v>
      </c>
      <c r="E951">
        <v>17.2597732552927</v>
      </c>
      <c r="F951">
        <v>17.2597732552927</v>
      </c>
      <c r="G951">
        <v>17.2597732552927</v>
      </c>
      <c r="H951">
        <v>41</v>
      </c>
      <c r="I951">
        <v>10.41103</v>
      </c>
      <c r="J951">
        <v>66</v>
      </c>
      <c r="K951" s="89">
        <v>0</v>
      </c>
      <c r="L951" s="89">
        <v>0</v>
      </c>
      <c r="M951">
        <v>6.4625024795532199E-2</v>
      </c>
      <c r="N951">
        <v>0</v>
      </c>
      <c r="O951">
        <v>17.169000000005301</v>
      </c>
      <c r="P951">
        <v>4.5359999999964202</v>
      </c>
      <c r="Q951">
        <f t="shared" si="17"/>
        <v>21.705000000001721</v>
      </c>
    </row>
    <row r="952" spans="2:17" x14ac:dyDescent="0.25">
      <c r="B952">
        <v>879</v>
      </c>
      <c r="C952">
        <v>11</v>
      </c>
      <c r="D952">
        <v>65</v>
      </c>
      <c r="E952">
        <v>15.229497118881101</v>
      </c>
      <c r="F952">
        <v>15.229497118881101</v>
      </c>
      <c r="G952">
        <v>15.229497118881101</v>
      </c>
      <c r="H952">
        <v>41</v>
      </c>
      <c r="I952">
        <v>10.35806</v>
      </c>
      <c r="J952">
        <v>64</v>
      </c>
      <c r="K952" s="89">
        <v>0</v>
      </c>
      <c r="L952" s="89">
        <v>0</v>
      </c>
      <c r="M952">
        <v>6.5500974655151395E-2</v>
      </c>
      <c r="N952">
        <v>0</v>
      </c>
      <c r="O952">
        <v>16.268000000003699</v>
      </c>
      <c r="P952">
        <v>4.5600000000040399</v>
      </c>
      <c r="Q952">
        <f t="shared" si="17"/>
        <v>20.828000000007741</v>
      </c>
    </row>
    <row r="953" spans="2:17" x14ac:dyDescent="0.25">
      <c r="B953">
        <v>880</v>
      </c>
      <c r="C953">
        <v>11</v>
      </c>
      <c r="D953">
        <v>63</v>
      </c>
      <c r="E953">
        <v>14.241911503607501</v>
      </c>
      <c r="F953">
        <v>14.241911503607501</v>
      </c>
      <c r="G953">
        <v>14.241911503607501</v>
      </c>
      <c r="H953">
        <v>41</v>
      </c>
      <c r="I953">
        <v>10.19664</v>
      </c>
      <c r="J953">
        <v>61</v>
      </c>
      <c r="K953" s="89">
        <v>0</v>
      </c>
      <c r="L953" s="89">
        <v>0</v>
      </c>
      <c r="M953">
        <v>6.4957857131957994E-2</v>
      </c>
      <c r="N953">
        <v>0</v>
      </c>
      <c r="O953">
        <v>15.905999999991799</v>
      </c>
      <c r="P953">
        <v>5.6270000000013196</v>
      </c>
      <c r="Q953">
        <f t="shared" si="17"/>
        <v>21.53299999999312</v>
      </c>
    </row>
    <row r="954" spans="2:17" x14ac:dyDescent="0.25">
      <c r="B954">
        <v>881</v>
      </c>
      <c r="C954">
        <v>11</v>
      </c>
      <c r="D954">
        <v>60</v>
      </c>
      <c r="E954">
        <v>14.2211832727273</v>
      </c>
      <c r="F954">
        <v>14.2211832727273</v>
      </c>
      <c r="G954">
        <v>14.2211832727273</v>
      </c>
      <c r="H954">
        <v>41</v>
      </c>
      <c r="I954">
        <v>10.41746</v>
      </c>
      <c r="J954">
        <v>60</v>
      </c>
      <c r="K954" s="89">
        <v>1.2490921503043E-16</v>
      </c>
      <c r="L954" s="89">
        <v>0</v>
      </c>
      <c r="M954">
        <v>6.6253900527954102E-2</v>
      </c>
      <c r="N954">
        <v>0</v>
      </c>
      <c r="O954">
        <v>15.5829999999905</v>
      </c>
      <c r="P954">
        <v>5.1920000000072797</v>
      </c>
      <c r="Q954">
        <f t="shared" si="17"/>
        <v>20.774999999997782</v>
      </c>
    </row>
    <row r="955" spans="2:17" x14ac:dyDescent="0.25">
      <c r="B955">
        <v>882</v>
      </c>
      <c r="C955">
        <v>11</v>
      </c>
      <c r="D955">
        <v>59</v>
      </c>
      <c r="E955">
        <v>13.282574767334401</v>
      </c>
      <c r="F955">
        <v>13.282574767334401</v>
      </c>
      <c r="G955">
        <v>13.282574767334401</v>
      </c>
      <c r="H955">
        <v>41</v>
      </c>
      <c r="I955">
        <v>10.407159999999999</v>
      </c>
      <c r="J955">
        <v>50</v>
      </c>
      <c r="K955" s="89">
        <v>0</v>
      </c>
      <c r="L955" s="89">
        <v>0</v>
      </c>
      <c r="M955">
        <v>6.5710067749023396E-2</v>
      </c>
      <c r="N955">
        <v>0</v>
      </c>
      <c r="O955">
        <v>15.4049999999907</v>
      </c>
      <c r="P955">
        <v>5.6410000000087201</v>
      </c>
      <c r="Q955">
        <f t="shared" si="17"/>
        <v>21.04599999999942</v>
      </c>
    </row>
    <row r="956" spans="2:17" x14ac:dyDescent="0.25">
      <c r="B956">
        <v>883</v>
      </c>
      <c r="C956">
        <v>10.5</v>
      </c>
      <c r="D956">
        <v>1000</v>
      </c>
      <c r="E956">
        <v>27.549238095238099</v>
      </c>
      <c r="F956">
        <v>27.528828304761898</v>
      </c>
      <c r="G956">
        <v>27.546313142857102</v>
      </c>
      <c r="H956">
        <v>34.290709136245802</v>
      </c>
      <c r="I956">
        <v>10.49785</v>
      </c>
      <c r="J956">
        <v>178.13399999999999</v>
      </c>
      <c r="K956" s="89">
        <v>-1.06171806669917E-4</v>
      </c>
      <c r="L956" s="89">
        <v>6.3514646906401501E-4</v>
      </c>
      <c r="M956">
        <v>7.32748508453369E-2</v>
      </c>
      <c r="N956">
        <v>0</v>
      </c>
      <c r="O956">
        <v>19.006000000004899</v>
      </c>
      <c r="P956">
        <v>9.3009999999958399</v>
      </c>
      <c r="Q956">
        <f t="shared" si="17"/>
        <v>28.307000000000741</v>
      </c>
    </row>
    <row r="957" spans="2:17" x14ac:dyDescent="0.25">
      <c r="B957">
        <v>884</v>
      </c>
      <c r="C957">
        <v>10.5</v>
      </c>
      <c r="D957">
        <v>177.13399999999999</v>
      </c>
      <c r="E957">
        <v>27.326256804238099</v>
      </c>
      <c r="F957">
        <v>26.327464531575</v>
      </c>
      <c r="G957">
        <v>27.2898846582071</v>
      </c>
      <c r="H957">
        <v>33.854612370601998</v>
      </c>
      <c r="I957">
        <v>10.4815199999999</v>
      </c>
      <c r="J957">
        <v>121</v>
      </c>
      <c r="K957" s="89">
        <v>-1.3310328703825701E-3</v>
      </c>
      <c r="L957" s="89">
        <v>3.6555746774547503E-2</v>
      </c>
      <c r="M957">
        <v>7.5873851776123005E-2</v>
      </c>
      <c r="N957">
        <v>0</v>
      </c>
      <c r="O957">
        <v>18.3159999999943</v>
      </c>
      <c r="P957">
        <v>6.7100000000073097</v>
      </c>
      <c r="Q957">
        <f t="shared" si="17"/>
        <v>25.026000000001609</v>
      </c>
    </row>
    <row r="958" spans="2:17" x14ac:dyDescent="0.25">
      <c r="B958">
        <v>885</v>
      </c>
      <c r="C958">
        <v>10.5</v>
      </c>
      <c r="D958">
        <v>120</v>
      </c>
      <c r="E958">
        <v>25.2312232380952</v>
      </c>
      <c r="F958">
        <v>25.2312232380952</v>
      </c>
      <c r="G958">
        <v>25.2312232380952</v>
      </c>
      <c r="H958">
        <v>41</v>
      </c>
      <c r="I958">
        <v>10.467890000000001</v>
      </c>
      <c r="J958">
        <v>111</v>
      </c>
      <c r="K958" s="89">
        <v>0</v>
      </c>
      <c r="L958" s="89">
        <v>0</v>
      </c>
      <c r="M958">
        <v>6.3928127288818401E-2</v>
      </c>
      <c r="N958">
        <v>0</v>
      </c>
      <c r="O958">
        <v>17.688999999998501</v>
      </c>
      <c r="P958">
        <v>6.9460000000026403</v>
      </c>
      <c r="Q958">
        <f t="shared" si="17"/>
        <v>24.635000000001142</v>
      </c>
    </row>
    <row r="959" spans="2:17" x14ac:dyDescent="0.25">
      <c r="B959">
        <v>886</v>
      </c>
      <c r="C959">
        <v>10.5</v>
      </c>
      <c r="D959">
        <v>110</v>
      </c>
      <c r="E959">
        <v>23.237373160173199</v>
      </c>
      <c r="F959">
        <v>23.237373160173199</v>
      </c>
      <c r="G959">
        <v>23.2373740884582</v>
      </c>
      <c r="H959">
        <v>41</v>
      </c>
      <c r="I959">
        <v>10.4735</v>
      </c>
      <c r="J959">
        <v>100</v>
      </c>
      <c r="K959" s="89">
        <v>3.9947931761309298E-8</v>
      </c>
      <c r="L959" s="89">
        <v>3.9947931761309298E-8</v>
      </c>
      <c r="M959">
        <v>2.4941921234130901E-2</v>
      </c>
      <c r="N959">
        <v>0</v>
      </c>
      <c r="O959">
        <v>17.690999999988001</v>
      </c>
      <c r="P959">
        <v>9.7669999999934607</v>
      </c>
      <c r="Q959">
        <f t="shared" si="17"/>
        <v>27.45799999998146</v>
      </c>
    </row>
    <row r="960" spans="2:17" x14ac:dyDescent="0.25">
      <c r="B960">
        <v>887</v>
      </c>
      <c r="C960">
        <v>10.5</v>
      </c>
      <c r="D960">
        <v>99</v>
      </c>
      <c r="E960">
        <v>22.2378923982684</v>
      </c>
      <c r="F960">
        <v>22.2378923982684</v>
      </c>
      <c r="G960">
        <v>22.2378923982684</v>
      </c>
      <c r="H960">
        <v>41</v>
      </c>
      <c r="I960">
        <v>10.45987</v>
      </c>
      <c r="J960">
        <v>90</v>
      </c>
      <c r="K960" s="89">
        <v>-1.59759459897249E-16</v>
      </c>
      <c r="L960" s="89">
        <v>0</v>
      </c>
      <c r="M960">
        <v>6.2954902648925795E-2</v>
      </c>
      <c r="N960">
        <v>0</v>
      </c>
      <c r="O960">
        <v>17.484999999993299</v>
      </c>
      <c r="P960">
        <v>5.6630000000095597</v>
      </c>
      <c r="Q960">
        <f t="shared" si="17"/>
        <v>23.14800000000286</v>
      </c>
    </row>
    <row r="961" spans="2:17" x14ac:dyDescent="0.25">
      <c r="B961">
        <v>888</v>
      </c>
      <c r="C961">
        <v>10.5</v>
      </c>
      <c r="D961">
        <v>89</v>
      </c>
      <c r="E961">
        <v>20.212378097378298</v>
      </c>
      <c r="F961">
        <v>20.212378097378298</v>
      </c>
      <c r="G961">
        <v>20.212378097378298</v>
      </c>
      <c r="H961">
        <v>41</v>
      </c>
      <c r="I961">
        <v>10.41103</v>
      </c>
      <c r="J961">
        <v>87</v>
      </c>
      <c r="K961" s="89">
        <v>0</v>
      </c>
      <c r="L961" s="89">
        <v>0</v>
      </c>
      <c r="M961">
        <v>6.4968109130859403E-2</v>
      </c>
      <c r="N961">
        <v>0</v>
      </c>
      <c r="O961">
        <v>17.247000000002998</v>
      </c>
      <c r="P961">
        <v>5.0880000000006502</v>
      </c>
      <c r="Q961">
        <f t="shared" si="17"/>
        <v>22.335000000003649</v>
      </c>
    </row>
    <row r="962" spans="2:17" x14ac:dyDescent="0.25">
      <c r="B962">
        <v>889</v>
      </c>
      <c r="C962">
        <v>10.5</v>
      </c>
      <c r="D962">
        <v>86</v>
      </c>
      <c r="E962">
        <v>19.210586135105199</v>
      </c>
      <c r="F962">
        <v>19.210586135105199</v>
      </c>
      <c r="G962">
        <v>19.210586135105199</v>
      </c>
      <c r="H962">
        <v>41</v>
      </c>
      <c r="I962">
        <v>10.4663</v>
      </c>
      <c r="J962">
        <v>84</v>
      </c>
      <c r="K962" s="89">
        <v>0</v>
      </c>
      <c r="L962" s="89">
        <v>0</v>
      </c>
      <c r="M962">
        <v>6.5656900405883803E-2</v>
      </c>
      <c r="N962">
        <v>0</v>
      </c>
      <c r="O962">
        <v>16.945000000003301</v>
      </c>
      <c r="P962">
        <v>4.2220000000033897</v>
      </c>
      <c r="Q962">
        <f t="shared" si="17"/>
        <v>21.167000000006691</v>
      </c>
    </row>
    <row r="963" spans="2:17" x14ac:dyDescent="0.25">
      <c r="B963">
        <v>890</v>
      </c>
      <c r="C963">
        <v>10.5</v>
      </c>
      <c r="D963">
        <v>83</v>
      </c>
      <c r="E963">
        <v>18.245049684452098</v>
      </c>
      <c r="F963">
        <v>18.245049684452098</v>
      </c>
      <c r="G963">
        <v>18.245049684452098</v>
      </c>
      <c r="H963">
        <v>41</v>
      </c>
      <c r="I963">
        <v>10.456</v>
      </c>
      <c r="J963">
        <v>74</v>
      </c>
      <c r="K963" s="89">
        <v>0</v>
      </c>
      <c r="L963" s="89">
        <v>0</v>
      </c>
      <c r="M963">
        <v>6.5349817276001004E-2</v>
      </c>
      <c r="N963">
        <v>0</v>
      </c>
      <c r="O963">
        <v>17.109000000006699</v>
      </c>
      <c r="P963">
        <v>5.1790000000010004</v>
      </c>
      <c r="Q963">
        <f t="shared" si="17"/>
        <v>22.288000000007699</v>
      </c>
    </row>
    <row r="964" spans="2:17" x14ac:dyDescent="0.25">
      <c r="B964">
        <v>891</v>
      </c>
      <c r="C964">
        <v>10.5</v>
      </c>
      <c r="D964">
        <v>73</v>
      </c>
      <c r="E964">
        <v>17.241745497716899</v>
      </c>
      <c r="F964">
        <v>17.241745497716899</v>
      </c>
      <c r="G964">
        <v>17.241745497716899</v>
      </c>
      <c r="H964">
        <v>41</v>
      </c>
      <c r="I964">
        <v>10.41103</v>
      </c>
      <c r="J964">
        <v>66</v>
      </c>
      <c r="K964" s="89">
        <v>0</v>
      </c>
      <c r="L964" s="89">
        <v>0</v>
      </c>
      <c r="M964">
        <v>6.5211057662963895E-2</v>
      </c>
      <c r="N964">
        <v>0</v>
      </c>
      <c r="O964">
        <v>16.5</v>
      </c>
      <c r="P964">
        <v>3.6480000000046902</v>
      </c>
      <c r="Q964">
        <f t="shared" si="17"/>
        <v>20.148000000004689</v>
      </c>
    </row>
    <row r="965" spans="2:17" x14ac:dyDescent="0.25">
      <c r="B965">
        <v>892</v>
      </c>
      <c r="C965">
        <v>10.5</v>
      </c>
      <c r="D965">
        <v>65</v>
      </c>
      <c r="E965">
        <v>15.2115610842491</v>
      </c>
      <c r="F965">
        <v>15.2115610842491</v>
      </c>
      <c r="G965">
        <v>15.2115610842491</v>
      </c>
      <c r="H965">
        <v>41</v>
      </c>
      <c r="I965">
        <v>10.35806</v>
      </c>
      <c r="J965">
        <v>64</v>
      </c>
      <c r="K965" s="89">
        <v>1.1677676140942501E-16</v>
      </c>
      <c r="L965" s="89">
        <v>0</v>
      </c>
      <c r="M965">
        <v>6.6825151443481404E-2</v>
      </c>
      <c r="N965">
        <v>0</v>
      </c>
      <c r="O965">
        <v>15.708000000006001</v>
      </c>
      <c r="P965">
        <v>4.8840000000072896</v>
      </c>
      <c r="Q965">
        <f t="shared" si="17"/>
        <v>20.592000000013289</v>
      </c>
    </row>
    <row r="966" spans="2:17" x14ac:dyDescent="0.25">
      <c r="B966">
        <v>893</v>
      </c>
      <c r="C966">
        <v>10.5</v>
      </c>
      <c r="D966">
        <v>63</v>
      </c>
      <c r="E966">
        <v>14.224254984127001</v>
      </c>
      <c r="F966">
        <v>14.224254984127001</v>
      </c>
      <c r="G966">
        <v>14.224254984127001</v>
      </c>
      <c r="H966">
        <v>41</v>
      </c>
      <c r="I966">
        <v>10.19664</v>
      </c>
      <c r="J966">
        <v>61</v>
      </c>
      <c r="K966" s="89">
        <v>0</v>
      </c>
      <c r="L966" s="89">
        <v>0</v>
      </c>
      <c r="M966">
        <v>6.62689208984375E-2</v>
      </c>
      <c r="N966">
        <v>0</v>
      </c>
      <c r="O966">
        <v>15.2320000000036</v>
      </c>
      <c r="P966">
        <v>5.2609999999949704</v>
      </c>
      <c r="Q966">
        <f t="shared" si="17"/>
        <v>20.49299999999857</v>
      </c>
    </row>
    <row r="967" spans="2:17" x14ac:dyDescent="0.25">
      <c r="B967">
        <v>894</v>
      </c>
      <c r="C967">
        <v>10.5</v>
      </c>
      <c r="D967">
        <v>60</v>
      </c>
      <c r="E967">
        <v>14.2031443809524</v>
      </c>
      <c r="F967">
        <v>14.2031443809524</v>
      </c>
      <c r="G967">
        <v>14.2031443809524</v>
      </c>
      <c r="H967">
        <v>41</v>
      </c>
      <c r="I967">
        <v>10.41746</v>
      </c>
      <c r="J967">
        <v>60</v>
      </c>
      <c r="K967" s="89">
        <v>1.25067857634574E-16</v>
      </c>
      <c r="L967" s="89">
        <v>0</v>
      </c>
      <c r="M967">
        <v>6.6570997238159194E-2</v>
      </c>
      <c r="N967">
        <v>0</v>
      </c>
      <c r="O967">
        <v>14.7829999999958</v>
      </c>
      <c r="P967">
        <v>4.5070000000014296</v>
      </c>
      <c r="Q967">
        <f t="shared" si="17"/>
        <v>19.289999999997228</v>
      </c>
    </row>
    <row r="968" spans="2:17" x14ac:dyDescent="0.25">
      <c r="B968">
        <v>895</v>
      </c>
      <c r="C968">
        <v>10.5</v>
      </c>
      <c r="D968">
        <v>59</v>
      </c>
      <c r="E968">
        <v>13.2645537110573</v>
      </c>
      <c r="F968">
        <v>13.2645537110573</v>
      </c>
      <c r="G968">
        <v>13.2645537110573</v>
      </c>
      <c r="H968">
        <v>41</v>
      </c>
      <c r="I968">
        <v>10.407159999999999</v>
      </c>
      <c r="J968">
        <v>50</v>
      </c>
      <c r="K968" s="89">
        <v>1.3391757296134899E-16</v>
      </c>
      <c r="L968" s="89">
        <v>0</v>
      </c>
      <c r="M968">
        <v>6.6958904266357394E-2</v>
      </c>
      <c r="N968">
        <v>0</v>
      </c>
      <c r="O968">
        <v>14.8329999999987</v>
      </c>
      <c r="P968">
        <v>4.6349999999874898</v>
      </c>
      <c r="Q968">
        <f t="shared" si="17"/>
        <v>19.467999999986191</v>
      </c>
    </row>
    <row r="969" spans="2:17" x14ac:dyDescent="0.25">
      <c r="B969">
        <v>896</v>
      </c>
      <c r="C969">
        <v>10</v>
      </c>
      <c r="D969">
        <v>1000</v>
      </c>
      <c r="E969">
        <v>21.555774</v>
      </c>
      <c r="F969">
        <v>21.555774</v>
      </c>
      <c r="G969">
        <v>21.555774</v>
      </c>
      <c r="H969">
        <v>38</v>
      </c>
      <c r="I969">
        <v>9.9956499999999995</v>
      </c>
      <c r="J969">
        <v>111</v>
      </c>
      <c r="K969" s="89">
        <v>0</v>
      </c>
      <c r="L969" s="89">
        <v>0</v>
      </c>
      <c r="M969">
        <v>5.04529476165771E-2</v>
      </c>
      <c r="N969">
        <v>0</v>
      </c>
      <c r="O969">
        <v>15.480999999999799</v>
      </c>
      <c r="P969">
        <v>6.9800000000004703</v>
      </c>
      <c r="Q969">
        <f t="shared" si="17"/>
        <v>22.461000000000269</v>
      </c>
    </row>
    <row r="970" spans="2:17" x14ac:dyDescent="0.25">
      <c r="B970">
        <v>897</v>
      </c>
      <c r="C970">
        <v>10</v>
      </c>
      <c r="D970">
        <v>110</v>
      </c>
      <c r="E970">
        <v>18.273226072727301</v>
      </c>
      <c r="F970">
        <v>18.273226072727301</v>
      </c>
      <c r="G970">
        <v>18.273226072727301</v>
      </c>
      <c r="H970">
        <v>38</v>
      </c>
      <c r="I970">
        <v>9.9875299999999996</v>
      </c>
      <c r="J970">
        <v>90</v>
      </c>
      <c r="K970" s="89">
        <v>0</v>
      </c>
      <c r="L970" s="89">
        <v>0</v>
      </c>
      <c r="M970">
        <v>5.10711669921875E-2</v>
      </c>
      <c r="N970">
        <v>0</v>
      </c>
      <c r="O970">
        <v>14.640000000006699</v>
      </c>
      <c r="P970">
        <v>6.9970000000048502</v>
      </c>
      <c r="Q970">
        <f t="shared" si="17"/>
        <v>21.63700000001155</v>
      </c>
    </row>
    <row r="971" spans="2:17" x14ac:dyDescent="0.25">
      <c r="B971">
        <v>898</v>
      </c>
      <c r="C971">
        <v>10</v>
      </c>
      <c r="D971">
        <v>89</v>
      </c>
      <c r="E971">
        <v>17.221328728089901</v>
      </c>
      <c r="F971">
        <v>17.221328728089901</v>
      </c>
      <c r="G971">
        <v>17.221328728089901</v>
      </c>
      <c r="H971">
        <v>38</v>
      </c>
      <c r="I971">
        <v>9.9162199999999991</v>
      </c>
      <c r="J971">
        <v>85</v>
      </c>
      <c r="K971" s="89">
        <v>0</v>
      </c>
      <c r="L971" s="89">
        <v>0</v>
      </c>
      <c r="M971">
        <v>5.2851915359497098E-2</v>
      </c>
      <c r="N971">
        <v>0</v>
      </c>
      <c r="O971">
        <v>14.460000000006399</v>
      </c>
      <c r="P971">
        <v>6.5009999999992898</v>
      </c>
      <c r="Q971">
        <f t="shared" ref="Q971:Q977" si="18">+SUM(O971:P971)</f>
        <v>20.96100000000569</v>
      </c>
    </row>
    <row r="972" spans="2:17" x14ac:dyDescent="0.25">
      <c r="B972">
        <v>899</v>
      </c>
      <c r="C972">
        <v>10</v>
      </c>
      <c r="D972">
        <v>84</v>
      </c>
      <c r="E972">
        <v>16.2467535428571</v>
      </c>
      <c r="F972">
        <v>16.2467535428571</v>
      </c>
      <c r="G972">
        <v>16.2467535428571</v>
      </c>
      <c r="H972">
        <v>38</v>
      </c>
      <c r="I972">
        <v>9.90259</v>
      </c>
      <c r="J972">
        <v>75</v>
      </c>
      <c r="K972" s="89">
        <v>0</v>
      </c>
      <c r="L972" s="89">
        <v>0</v>
      </c>
      <c r="M972">
        <v>5.1525831222534201E-2</v>
      </c>
      <c r="N972">
        <v>0</v>
      </c>
      <c r="O972">
        <v>14.3809999999967</v>
      </c>
      <c r="P972">
        <v>8.2120000000004403</v>
      </c>
      <c r="Q972">
        <f t="shared" si="18"/>
        <v>22.59299999999714</v>
      </c>
    </row>
    <row r="973" spans="2:17" x14ac:dyDescent="0.25">
      <c r="B973">
        <v>900</v>
      </c>
      <c r="C973">
        <v>10</v>
      </c>
      <c r="D973">
        <v>74</v>
      </c>
      <c r="E973">
        <v>14.2577260540541</v>
      </c>
      <c r="F973">
        <v>14.2577260540541</v>
      </c>
      <c r="G973">
        <v>14.2577260540541</v>
      </c>
      <c r="H973">
        <v>38</v>
      </c>
      <c r="I973">
        <v>9.9082000000000008</v>
      </c>
      <c r="J973">
        <v>64</v>
      </c>
      <c r="K973" s="89">
        <v>0</v>
      </c>
      <c r="L973" s="89">
        <v>0</v>
      </c>
      <c r="M973">
        <v>4.9852132797241197E-2</v>
      </c>
      <c r="N973">
        <v>0</v>
      </c>
      <c r="O973">
        <v>14.2409999999945</v>
      </c>
      <c r="P973">
        <v>3.6429999999991201</v>
      </c>
      <c r="Q973">
        <f t="shared" si="18"/>
        <v>17.88399999999362</v>
      </c>
    </row>
    <row r="974" spans="2:17" x14ac:dyDescent="0.25">
      <c r="B974">
        <v>901</v>
      </c>
      <c r="C974">
        <v>10</v>
      </c>
      <c r="D974">
        <v>63</v>
      </c>
      <c r="E974">
        <v>13.2613600571429</v>
      </c>
      <c r="F974">
        <v>13.2613600571429</v>
      </c>
      <c r="G974">
        <v>13.2613600571429</v>
      </c>
      <c r="H974">
        <v>38</v>
      </c>
      <c r="I974">
        <v>9.8945699999999999</v>
      </c>
      <c r="J974">
        <v>54</v>
      </c>
      <c r="K974" s="89">
        <v>0</v>
      </c>
      <c r="L974" s="89">
        <v>0</v>
      </c>
      <c r="M974">
        <v>5.35788536071777E-2</v>
      </c>
      <c r="N974">
        <v>0</v>
      </c>
      <c r="O974">
        <v>13.687999999998301</v>
      </c>
      <c r="P974">
        <v>3.38900000000285</v>
      </c>
      <c r="Q974">
        <f t="shared" si="18"/>
        <v>17.077000000001149</v>
      </c>
    </row>
    <row r="975" spans="2:17" x14ac:dyDescent="0.25">
      <c r="B975">
        <v>902</v>
      </c>
      <c r="C975">
        <v>10</v>
      </c>
      <c r="D975">
        <v>53</v>
      </c>
      <c r="E975">
        <v>11.2234155396226</v>
      </c>
      <c r="F975">
        <v>11.2234155396226</v>
      </c>
      <c r="G975">
        <v>11.2234155396226</v>
      </c>
      <c r="H975">
        <v>38</v>
      </c>
      <c r="I975">
        <v>9.7919699999999992</v>
      </c>
      <c r="J975">
        <v>51</v>
      </c>
      <c r="K975" s="89">
        <v>-1.5827239338408901E-16</v>
      </c>
      <c r="L975" s="89">
        <v>0</v>
      </c>
      <c r="M975">
        <v>5.3421974182128899E-2</v>
      </c>
      <c r="N975">
        <v>0</v>
      </c>
      <c r="O975">
        <v>13.8090000000047</v>
      </c>
      <c r="P975">
        <v>4.9780000000073397</v>
      </c>
      <c r="Q975">
        <f t="shared" si="18"/>
        <v>18.787000000012039</v>
      </c>
    </row>
    <row r="976" spans="2:17" x14ac:dyDescent="0.25">
      <c r="B976">
        <v>903</v>
      </c>
      <c r="C976">
        <v>10</v>
      </c>
      <c r="D976">
        <v>50</v>
      </c>
      <c r="E976">
        <v>10.21996</v>
      </c>
      <c r="F976">
        <v>10.21996</v>
      </c>
      <c r="G976">
        <v>10.21996</v>
      </c>
      <c r="H976">
        <v>37.813791999999999</v>
      </c>
      <c r="I976">
        <v>9.9009999999999998</v>
      </c>
      <c r="J976">
        <v>48</v>
      </c>
      <c r="K976" s="89">
        <v>0</v>
      </c>
      <c r="L976" s="89">
        <v>0</v>
      </c>
      <c r="M976">
        <v>5.42428493499756E-2</v>
      </c>
      <c r="N976">
        <v>0</v>
      </c>
      <c r="O976">
        <v>13.260999999998599</v>
      </c>
      <c r="P976">
        <v>3.4030000000038898</v>
      </c>
      <c r="Q976">
        <f t="shared" si="18"/>
        <v>16.664000000002488</v>
      </c>
    </row>
    <row r="977" spans="2:17" x14ac:dyDescent="0.25">
      <c r="B977">
        <v>904</v>
      </c>
      <c r="C977">
        <v>9.5</v>
      </c>
      <c r="D977">
        <v>1000</v>
      </c>
      <c r="E977">
        <v>9.6000505263157905</v>
      </c>
      <c r="F977">
        <v>9.6000505263157905</v>
      </c>
      <c r="G977">
        <v>9.6000505263157905</v>
      </c>
      <c r="H977">
        <v>35.963639157894697</v>
      </c>
      <c r="I977">
        <v>9.1188000000000002</v>
      </c>
      <c r="J977">
        <v>40</v>
      </c>
      <c r="K977" s="89">
        <v>1.85036196896139E-16</v>
      </c>
      <c r="L977" s="89">
        <v>0</v>
      </c>
      <c r="M977">
        <v>3.2443046569824198E-2</v>
      </c>
      <c r="N977">
        <v>0</v>
      </c>
      <c r="O977">
        <v>9.9960000000055498</v>
      </c>
      <c r="P977">
        <v>3.1150000000070599</v>
      </c>
      <c r="Q977">
        <f t="shared" si="18"/>
        <v>13.111000000012609</v>
      </c>
    </row>
    <row r="978" spans="2:17" x14ac:dyDescent="0.25">
      <c r="B978">
        <v>905</v>
      </c>
      <c r="C978">
        <v>24</v>
      </c>
      <c r="D978">
        <v>50</v>
      </c>
      <c r="E978">
        <v>14.338278333333299</v>
      </c>
      <c r="F978">
        <v>14.338278333333299</v>
      </c>
      <c r="G978">
        <v>14.9658994387052</v>
      </c>
      <c r="H978">
        <v>14.9658994387052</v>
      </c>
      <c r="I978">
        <v>16.183300000000202</v>
      </c>
      <c r="J978">
        <v>49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0.62913703918456998</v>
      </c>
      <c r="Q978">
        <v>8.4909999999999997</v>
      </c>
    </row>
    <row r="979" spans="2:17" x14ac:dyDescent="0.25">
      <c r="B979">
        <v>906</v>
      </c>
      <c r="C979">
        <v>24</v>
      </c>
      <c r="D979">
        <v>48</v>
      </c>
      <c r="E979">
        <v>12.4690321666667</v>
      </c>
      <c r="F979">
        <v>12.4690321666667</v>
      </c>
      <c r="G979">
        <v>12.957882504583299</v>
      </c>
      <c r="H979">
        <v>12.957882504583299</v>
      </c>
      <c r="I979">
        <v>10.35807</v>
      </c>
      <c r="J979">
        <v>43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0.61716294288635298</v>
      </c>
      <c r="Q979">
        <v>9.9480000000000004</v>
      </c>
    </row>
    <row r="980" spans="2:17" x14ac:dyDescent="0.25">
      <c r="B980">
        <v>907</v>
      </c>
      <c r="C980">
        <v>24</v>
      </c>
      <c r="D980">
        <v>42</v>
      </c>
      <c r="E980">
        <v>11.4213080952381</v>
      </c>
      <c r="F980">
        <v>11.4213080952381</v>
      </c>
      <c r="G980">
        <v>11.966916997354501</v>
      </c>
      <c r="H980">
        <v>11.966916997354501</v>
      </c>
      <c r="I980">
        <v>12.4358</v>
      </c>
      <c r="J980">
        <v>39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0.25352215766906699</v>
      </c>
      <c r="Q980">
        <v>5.2469999999999999</v>
      </c>
    </row>
    <row r="981" spans="2:17" x14ac:dyDescent="0.25">
      <c r="B981">
        <v>908</v>
      </c>
      <c r="C981">
        <v>24</v>
      </c>
      <c r="D981">
        <v>38</v>
      </c>
      <c r="E981">
        <v>11.3798446491228</v>
      </c>
      <c r="F981">
        <v>11.3798446491228</v>
      </c>
      <c r="G981">
        <v>11.3798446491228</v>
      </c>
      <c r="H981">
        <v>11.3798446491228</v>
      </c>
      <c r="I981">
        <v>13.8409</v>
      </c>
      <c r="J981">
        <v>37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0.126410007476807</v>
      </c>
      <c r="Q981">
        <v>0.50899999999999901</v>
      </c>
    </row>
    <row r="982" spans="2:17" x14ac:dyDescent="0.25">
      <c r="B982">
        <v>909</v>
      </c>
      <c r="C982">
        <v>24</v>
      </c>
      <c r="D982">
        <v>36</v>
      </c>
      <c r="E982">
        <v>10.33431</v>
      </c>
      <c r="F982">
        <v>10.33431</v>
      </c>
      <c r="G982">
        <v>10.33431</v>
      </c>
      <c r="H982">
        <v>10.33431</v>
      </c>
      <c r="I982">
        <v>15.941400000000201</v>
      </c>
      <c r="J982">
        <v>36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0.174285173416138</v>
      </c>
      <c r="Q982">
        <v>0.72899999999999698</v>
      </c>
    </row>
    <row r="983" spans="2:17" x14ac:dyDescent="0.25">
      <c r="B983">
        <v>910</v>
      </c>
      <c r="C983">
        <v>24</v>
      </c>
      <c r="D983">
        <v>35</v>
      </c>
      <c r="E983">
        <v>9.3290799999999994</v>
      </c>
      <c r="F983">
        <v>9.3290799999999994</v>
      </c>
      <c r="G983">
        <v>9.6161309316902202</v>
      </c>
      <c r="H983">
        <v>9.6161309316902202</v>
      </c>
      <c r="I983">
        <v>16.255199999999999</v>
      </c>
      <c r="J983">
        <v>35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0.22769212722778301</v>
      </c>
      <c r="Q983">
        <v>1.4890000000000001</v>
      </c>
    </row>
    <row r="984" spans="2:17" x14ac:dyDescent="0.25">
      <c r="B984">
        <v>911</v>
      </c>
      <c r="C984">
        <v>24</v>
      </c>
      <c r="D984">
        <v>34</v>
      </c>
      <c r="E984">
        <v>8.5097829411764696</v>
      </c>
      <c r="F984">
        <v>8.5097829411764696</v>
      </c>
      <c r="G984">
        <v>8.5097829411764696</v>
      </c>
      <c r="H984">
        <v>8.5097829411764696</v>
      </c>
      <c r="I984">
        <v>10.354200000000001</v>
      </c>
      <c r="J984">
        <v>27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0.331137895584106</v>
      </c>
      <c r="Q984">
        <v>5.1559999999999997</v>
      </c>
    </row>
    <row r="985" spans="2:17" x14ac:dyDescent="0.25">
      <c r="B985">
        <v>912</v>
      </c>
      <c r="C985">
        <v>24</v>
      </c>
      <c r="D985">
        <v>26</v>
      </c>
      <c r="E985">
        <v>7.3967683333333296</v>
      </c>
      <c r="F985">
        <v>7.3967683333333296</v>
      </c>
      <c r="G985">
        <v>7.3967683333333296</v>
      </c>
      <c r="H985">
        <v>7.3967683333333296</v>
      </c>
      <c r="I985">
        <v>12.193899999999999</v>
      </c>
      <c r="J985">
        <v>26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6.1951875686645501E-2</v>
      </c>
      <c r="Q985">
        <v>0.30199999999999799</v>
      </c>
    </row>
    <row r="986" spans="2:17" x14ac:dyDescent="0.25">
      <c r="B986">
        <v>913</v>
      </c>
      <c r="C986">
        <v>24</v>
      </c>
      <c r="D986">
        <v>25</v>
      </c>
      <c r="E986">
        <v>6.4115316666666704</v>
      </c>
      <c r="F986">
        <v>6.4115316666666704</v>
      </c>
      <c r="G986">
        <v>6.4115316666666704</v>
      </c>
      <c r="H986">
        <v>6.4115316666666704</v>
      </c>
      <c r="I986">
        <v>13.2281</v>
      </c>
      <c r="J986">
        <v>23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6.2412977218627902E-2</v>
      </c>
      <c r="Q986">
        <v>0.314</v>
      </c>
    </row>
    <row r="987" spans="2:17" x14ac:dyDescent="0.25">
      <c r="B987">
        <v>914</v>
      </c>
      <c r="C987">
        <v>24</v>
      </c>
      <c r="D987">
        <v>22</v>
      </c>
      <c r="E987">
        <v>4.5937662121212099</v>
      </c>
      <c r="F987">
        <v>4.5937662121212099</v>
      </c>
      <c r="G987">
        <v>4.5937662121212099</v>
      </c>
      <c r="H987">
        <v>4.5937662121212099</v>
      </c>
      <c r="I987">
        <v>9.1013000000000002</v>
      </c>
      <c r="J987">
        <v>14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2.2179126739502002E-2</v>
      </c>
      <c r="Q987">
        <v>3.0000000000001099E-2</v>
      </c>
    </row>
    <row r="988" spans="2:17" x14ac:dyDescent="0.25">
      <c r="B988">
        <v>915</v>
      </c>
      <c r="C988">
        <v>24</v>
      </c>
      <c r="D988">
        <v>13</v>
      </c>
      <c r="E988">
        <v>3.4376433333333298</v>
      </c>
      <c r="F988">
        <v>3.4376433333333298</v>
      </c>
      <c r="G988">
        <v>3.4376433333333298</v>
      </c>
      <c r="H988">
        <v>3.4376433333333298</v>
      </c>
      <c r="I988">
        <v>9.7414000000000005</v>
      </c>
      <c r="J988">
        <v>13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2.5930404663085898E-3</v>
      </c>
      <c r="Q988">
        <v>7.9999999999955697E-3</v>
      </c>
    </row>
    <row r="989" spans="2:17" x14ac:dyDescent="0.25">
      <c r="B989">
        <v>916</v>
      </c>
      <c r="C989">
        <v>24</v>
      </c>
      <c r="D989">
        <v>12</v>
      </c>
      <c r="E989">
        <v>0.51502333333333306</v>
      </c>
      <c r="F989">
        <v>0.51502333333333306</v>
      </c>
      <c r="G989">
        <v>0.51502333333333306</v>
      </c>
      <c r="H989">
        <v>0.51502333333333306</v>
      </c>
      <c r="I989">
        <v>9.0985999999999994</v>
      </c>
      <c r="J989">
        <v>10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5.9981346130371102E-3</v>
      </c>
      <c r="Q989">
        <v>1.1999999999996E-2</v>
      </c>
    </row>
    <row r="990" spans="2:17" x14ac:dyDescent="0.25">
      <c r="B990">
        <v>917</v>
      </c>
      <c r="C990">
        <v>23.5</v>
      </c>
      <c r="D990">
        <v>50</v>
      </c>
      <c r="E990">
        <v>14.3325395744681</v>
      </c>
      <c r="F990">
        <v>14.3325395744681</v>
      </c>
      <c r="G990">
        <v>14.9379935351472</v>
      </c>
      <c r="H990">
        <v>14.9379935351472</v>
      </c>
      <c r="I990">
        <v>16.1832999999999</v>
      </c>
      <c r="J990">
        <v>49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0.42687106132507302</v>
      </c>
      <c r="Q990">
        <v>7.4710000000000001</v>
      </c>
    </row>
    <row r="991" spans="2:17" x14ac:dyDescent="0.25">
      <c r="B991">
        <v>918</v>
      </c>
      <c r="C991">
        <v>23.5</v>
      </c>
      <c r="D991">
        <v>48</v>
      </c>
      <c r="E991">
        <v>12.4653590921986</v>
      </c>
      <c r="F991">
        <v>12.4653590921986</v>
      </c>
      <c r="G991">
        <v>12.4653590921986</v>
      </c>
      <c r="H991">
        <v>12.4653590921986</v>
      </c>
      <c r="I991">
        <v>10.3580699999999</v>
      </c>
      <c r="J991">
        <v>43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0.62340903282165505</v>
      </c>
      <c r="Q991">
        <v>7.9669999999999996</v>
      </c>
    </row>
    <row r="992" spans="2:17" x14ac:dyDescent="0.25">
      <c r="B992">
        <v>919</v>
      </c>
      <c r="C992">
        <v>23.5</v>
      </c>
      <c r="D992">
        <v>42</v>
      </c>
      <c r="E992">
        <v>11.416898237082099</v>
      </c>
      <c r="F992">
        <v>11.416898237082099</v>
      </c>
      <c r="G992">
        <v>11.9140157517089</v>
      </c>
      <c r="H992">
        <v>11.9140157517089</v>
      </c>
      <c r="I992">
        <v>12.4358</v>
      </c>
      <c r="J992">
        <v>39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0.26675987243652299</v>
      </c>
      <c r="Q992">
        <v>5.6070000000000002</v>
      </c>
    </row>
    <row r="993" spans="2:17" x14ac:dyDescent="0.25">
      <c r="B993">
        <v>920</v>
      </c>
      <c r="C993">
        <v>23.5</v>
      </c>
      <c r="D993">
        <v>38</v>
      </c>
      <c r="E993">
        <v>11.3749365285554</v>
      </c>
      <c r="F993">
        <v>11.3749365285554</v>
      </c>
      <c r="G993">
        <v>11.3749365285554</v>
      </c>
      <c r="H993">
        <v>11.3749365285554</v>
      </c>
      <c r="I993">
        <v>13.8409</v>
      </c>
      <c r="J993">
        <v>37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0.13010501861572299</v>
      </c>
      <c r="Q993">
        <v>0.61299999999999999</v>
      </c>
    </row>
    <row r="994" spans="2:17" x14ac:dyDescent="0.25">
      <c r="B994">
        <v>921</v>
      </c>
      <c r="C994">
        <v>23.5</v>
      </c>
      <c r="D994">
        <v>36</v>
      </c>
      <c r="E994">
        <v>10.3286570212766</v>
      </c>
      <c r="F994">
        <v>10.3286570212766</v>
      </c>
      <c r="G994">
        <v>10.3286570212766</v>
      </c>
      <c r="H994">
        <v>10.3286570212766</v>
      </c>
      <c r="I994">
        <v>15.941399999999801</v>
      </c>
      <c r="J994">
        <v>36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0.1684730052948</v>
      </c>
      <c r="Q994">
        <v>0.625</v>
      </c>
    </row>
    <row r="995" spans="2:17" x14ac:dyDescent="0.25">
      <c r="B995">
        <v>922</v>
      </c>
      <c r="C995">
        <v>23.5</v>
      </c>
      <c r="D995">
        <v>35</v>
      </c>
      <c r="E995">
        <v>9.3233157446808494</v>
      </c>
      <c r="F995">
        <v>9.3233157446808494</v>
      </c>
      <c r="G995">
        <v>9.3233157446808494</v>
      </c>
      <c r="H995">
        <v>9.3233157446808494</v>
      </c>
      <c r="I995">
        <v>16.255199999999999</v>
      </c>
      <c r="J995">
        <v>35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0.32296800613403298</v>
      </c>
      <c r="Q995">
        <v>4.4409999999999998</v>
      </c>
    </row>
    <row r="996" spans="2:17" x14ac:dyDescent="0.25">
      <c r="B996">
        <v>923</v>
      </c>
      <c r="C996">
        <v>23.5</v>
      </c>
      <c r="D996">
        <v>34</v>
      </c>
      <c r="E996">
        <v>8.5061112390488098</v>
      </c>
      <c r="F996">
        <v>8.5061112390488098</v>
      </c>
      <c r="G996">
        <v>8.6796543991533497</v>
      </c>
      <c r="H996">
        <v>8.6796543991533497</v>
      </c>
      <c r="I996">
        <v>10.354200000000001</v>
      </c>
      <c r="J996">
        <v>27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0.33276486396789601</v>
      </c>
      <c r="Q996">
        <v>4.9640000000000004</v>
      </c>
    </row>
    <row r="997" spans="2:17" x14ac:dyDescent="0.25">
      <c r="B997">
        <v>924</v>
      </c>
      <c r="C997">
        <v>23.5</v>
      </c>
      <c r="D997">
        <v>26</v>
      </c>
      <c r="E997">
        <v>7.3924442553191501</v>
      </c>
      <c r="F997">
        <v>7.3924442553191501</v>
      </c>
      <c r="G997">
        <v>7.3924442553191501</v>
      </c>
      <c r="H997">
        <v>7.3924442553191501</v>
      </c>
      <c r="I997">
        <v>12.193899999999999</v>
      </c>
      <c r="J997">
        <v>26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8.1990957260131794E-2</v>
      </c>
      <c r="Q997">
        <v>0.869999999999996</v>
      </c>
    </row>
    <row r="998" spans="2:17" x14ac:dyDescent="0.25">
      <c r="B998">
        <v>925</v>
      </c>
      <c r="C998">
        <v>23.5</v>
      </c>
      <c r="D998">
        <v>25</v>
      </c>
      <c r="E998">
        <v>6.4068408510638299</v>
      </c>
      <c r="F998">
        <v>6.4068408510638299</v>
      </c>
      <c r="G998">
        <v>6.4068408510638299</v>
      </c>
      <c r="H998">
        <v>6.4068408510638299</v>
      </c>
      <c r="I998">
        <v>13.2280999999999</v>
      </c>
      <c r="J998">
        <v>23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6.8943977355957003E-2</v>
      </c>
      <c r="Q998">
        <v>0.39000000000000401</v>
      </c>
    </row>
    <row r="999" spans="2:17" x14ac:dyDescent="0.25">
      <c r="B999">
        <v>926</v>
      </c>
      <c r="C999">
        <v>23.5</v>
      </c>
      <c r="D999">
        <v>22</v>
      </c>
      <c r="E999">
        <v>4.5905388007736896</v>
      </c>
      <c r="F999">
        <v>4.5905388007736896</v>
      </c>
      <c r="G999">
        <v>4.5905388007736896</v>
      </c>
      <c r="H999">
        <v>4.5905388007736896</v>
      </c>
      <c r="I999">
        <v>9.1013000000000002</v>
      </c>
      <c r="J999">
        <v>14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2.2634983062744099E-2</v>
      </c>
      <c r="Q999">
        <v>3.0999999999991701E-2</v>
      </c>
    </row>
    <row r="1000" spans="2:17" x14ac:dyDescent="0.25">
      <c r="B1000">
        <v>927</v>
      </c>
      <c r="C1000">
        <v>23.5</v>
      </c>
      <c r="D1000">
        <v>13</v>
      </c>
      <c r="E1000">
        <v>3.43418893617021</v>
      </c>
      <c r="F1000">
        <v>3.43418893617021</v>
      </c>
      <c r="G1000">
        <v>3.43418893617021</v>
      </c>
      <c r="H1000">
        <v>3.43418893617021</v>
      </c>
      <c r="I1000">
        <v>9.7414000000000005</v>
      </c>
      <c r="J1000">
        <v>13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6.87408447265625E-3</v>
      </c>
      <c r="Q1000">
        <v>1.40000000000047E-2</v>
      </c>
    </row>
    <row r="1001" spans="2:17" x14ac:dyDescent="0.25">
      <c r="B1001">
        <v>928</v>
      </c>
      <c r="C1001">
        <v>23.5</v>
      </c>
      <c r="D1001">
        <v>12</v>
      </c>
      <c r="E1001">
        <v>0.51179687943262397</v>
      </c>
      <c r="F1001">
        <v>0.51179687943262397</v>
      </c>
      <c r="G1001">
        <v>0.51179687943262397</v>
      </c>
      <c r="H1001">
        <v>0.51179687943262397</v>
      </c>
      <c r="I1001">
        <v>9.0985999999999994</v>
      </c>
      <c r="J1001">
        <v>10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6.0861110687255903E-3</v>
      </c>
      <c r="Q1001">
        <v>1.3999999999995801E-2</v>
      </c>
    </row>
    <row r="1002" spans="2:17" x14ac:dyDescent="0.25">
      <c r="B1002">
        <v>929</v>
      </c>
      <c r="C1002">
        <v>23</v>
      </c>
      <c r="D1002">
        <v>50</v>
      </c>
      <c r="E1002">
        <v>14.326551304347801</v>
      </c>
      <c r="F1002">
        <v>14.326551304347801</v>
      </c>
      <c r="G1002">
        <v>14.9058649737498</v>
      </c>
      <c r="H1002">
        <v>14.9058649737498</v>
      </c>
      <c r="I1002">
        <v>16.1832999999999</v>
      </c>
      <c r="J1002">
        <v>49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0.44189095497131298</v>
      </c>
      <c r="Q1002">
        <v>8.01400000000001</v>
      </c>
    </row>
    <row r="1003" spans="2:17" x14ac:dyDescent="0.25">
      <c r="B1003">
        <v>930</v>
      </c>
      <c r="C1003">
        <v>23</v>
      </c>
      <c r="D1003">
        <v>48</v>
      </c>
      <c r="E1003">
        <v>12.461526318840599</v>
      </c>
      <c r="F1003">
        <v>12.461526318840599</v>
      </c>
      <c r="G1003">
        <v>12.461526318840599</v>
      </c>
      <c r="H1003">
        <v>12.461526318840599</v>
      </c>
      <c r="I1003">
        <v>10.35807</v>
      </c>
      <c r="J1003">
        <v>43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0.56444907188415505</v>
      </c>
      <c r="Q1003">
        <v>11.185</v>
      </c>
    </row>
    <row r="1004" spans="2:17" x14ac:dyDescent="0.25">
      <c r="B1004">
        <v>931</v>
      </c>
      <c r="C1004">
        <v>23</v>
      </c>
      <c r="D1004">
        <v>42</v>
      </c>
      <c r="E1004">
        <v>11.4122966459627</v>
      </c>
      <c r="F1004">
        <v>11.4122966459627</v>
      </c>
      <c r="G1004">
        <v>11.8814715776398</v>
      </c>
      <c r="H1004">
        <v>11.8814715776398</v>
      </c>
      <c r="I1004">
        <v>12.4358</v>
      </c>
      <c r="J1004">
        <v>39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0.26573991775512701</v>
      </c>
      <c r="Q1004">
        <v>5.33300000000001</v>
      </c>
    </row>
    <row r="1005" spans="2:17" x14ac:dyDescent="0.25">
      <c r="B1005">
        <v>932</v>
      </c>
      <c r="C1005">
        <v>23</v>
      </c>
      <c r="D1005">
        <v>38</v>
      </c>
      <c r="E1005">
        <v>11.369815011441601</v>
      </c>
      <c r="F1005">
        <v>11.369815011441601</v>
      </c>
      <c r="G1005">
        <v>11.369815011441601</v>
      </c>
      <c r="H1005">
        <v>11.369815011441601</v>
      </c>
      <c r="I1005">
        <v>13.8409</v>
      </c>
      <c r="J1005">
        <v>37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0.118283987045288</v>
      </c>
      <c r="Q1005">
        <v>0.42299999999999999</v>
      </c>
    </row>
    <row r="1006" spans="2:17" x14ac:dyDescent="0.25">
      <c r="B1006">
        <v>933</v>
      </c>
      <c r="C1006">
        <v>23</v>
      </c>
      <c r="D1006">
        <v>36</v>
      </c>
      <c r="E1006">
        <v>10.3227582608696</v>
      </c>
      <c r="F1006">
        <v>10.3227582608696</v>
      </c>
      <c r="G1006">
        <v>10.3227582608696</v>
      </c>
      <c r="H1006">
        <v>10.3227582608696</v>
      </c>
      <c r="I1006">
        <v>15.9414</v>
      </c>
      <c r="J1006">
        <v>36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0.189967155456543</v>
      </c>
      <c r="Q1006">
        <v>1.107</v>
      </c>
    </row>
    <row r="1007" spans="2:17" x14ac:dyDescent="0.25">
      <c r="B1007">
        <v>934</v>
      </c>
      <c r="C1007">
        <v>23</v>
      </c>
      <c r="D1007">
        <v>35</v>
      </c>
      <c r="E1007">
        <v>9.3173008695652193</v>
      </c>
      <c r="F1007">
        <v>9.3173008695652193</v>
      </c>
      <c r="G1007">
        <v>9.3173008695652193</v>
      </c>
      <c r="H1007">
        <v>9.3173008695652193</v>
      </c>
      <c r="I1007">
        <v>16.255199999999999</v>
      </c>
      <c r="J1007">
        <v>35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0.326540946960449</v>
      </c>
      <c r="Q1007">
        <v>5.1760000000000002</v>
      </c>
    </row>
    <row r="1008" spans="2:17" x14ac:dyDescent="0.25">
      <c r="B1008">
        <v>935</v>
      </c>
      <c r="C1008">
        <v>23</v>
      </c>
      <c r="D1008">
        <v>34</v>
      </c>
      <c r="E1008">
        <v>8.5022798976982106</v>
      </c>
      <c r="F1008">
        <v>8.5022798976982106</v>
      </c>
      <c r="G1008">
        <v>8.6142221221351303</v>
      </c>
      <c r="H1008">
        <v>8.6142221221351303</v>
      </c>
      <c r="I1008">
        <v>10.354200000000001</v>
      </c>
      <c r="J1008">
        <v>27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0.31365203857421903</v>
      </c>
      <c r="Q1008">
        <v>5.1399999999999899</v>
      </c>
    </row>
    <row r="1009" spans="2:17" x14ac:dyDescent="0.25">
      <c r="B1009">
        <v>936</v>
      </c>
      <c r="C1009">
        <v>23</v>
      </c>
      <c r="D1009">
        <v>26</v>
      </c>
      <c r="E1009">
        <v>7.3879321739130397</v>
      </c>
      <c r="F1009">
        <v>7.3879321739130397</v>
      </c>
      <c r="G1009">
        <v>7.3879321739130397</v>
      </c>
      <c r="H1009">
        <v>7.3879321739130397</v>
      </c>
      <c r="I1009">
        <v>12.193899999999999</v>
      </c>
      <c r="J1009">
        <v>26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6.3336849212646498E-2</v>
      </c>
      <c r="Q1009">
        <v>0.32799999999999202</v>
      </c>
    </row>
    <row r="1010" spans="2:17" x14ac:dyDescent="0.25">
      <c r="B1010">
        <v>937</v>
      </c>
      <c r="C1010">
        <v>23</v>
      </c>
      <c r="D1010">
        <v>25</v>
      </c>
      <c r="E1010">
        <v>6.4019460869565199</v>
      </c>
      <c r="F1010">
        <v>6.4019460869565199</v>
      </c>
      <c r="G1010">
        <v>6.4019460869565199</v>
      </c>
      <c r="H1010">
        <v>6.4019460869565199</v>
      </c>
      <c r="I1010">
        <v>13.2280999999999</v>
      </c>
      <c r="J1010">
        <v>23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6.2735080718994099E-2</v>
      </c>
      <c r="Q1010">
        <v>0.32800000000000101</v>
      </c>
    </row>
    <row r="1011" spans="2:17" x14ac:dyDescent="0.25">
      <c r="B1011">
        <v>938</v>
      </c>
      <c r="C1011">
        <v>23</v>
      </c>
      <c r="D1011">
        <v>22</v>
      </c>
      <c r="E1011">
        <v>4.5871710671936796</v>
      </c>
      <c r="F1011">
        <v>4.5871710671936796</v>
      </c>
      <c r="G1011">
        <v>4.5871710671936796</v>
      </c>
      <c r="H1011">
        <v>4.5871710671936796</v>
      </c>
      <c r="I1011">
        <v>9.1013000000000002</v>
      </c>
      <c r="J1011">
        <v>14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2.2337198257446299E-2</v>
      </c>
      <c r="Q1011">
        <v>3.0000000000001099E-2</v>
      </c>
    </row>
    <row r="1012" spans="2:17" x14ac:dyDescent="0.25">
      <c r="B1012">
        <v>939</v>
      </c>
      <c r="C1012">
        <v>23</v>
      </c>
      <c r="D1012">
        <v>13</v>
      </c>
      <c r="E1012">
        <v>3.4305843478260898</v>
      </c>
      <c r="F1012">
        <v>3.4305843478260898</v>
      </c>
      <c r="G1012">
        <v>3.4305843478260898</v>
      </c>
      <c r="H1012">
        <v>3.4305843478260898</v>
      </c>
      <c r="I1012">
        <v>9.7414000000000005</v>
      </c>
      <c r="J1012">
        <v>13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6.8690776824951198E-3</v>
      </c>
      <c r="Q1012">
        <v>1.40000000000047E-2</v>
      </c>
    </row>
    <row r="1013" spans="2:17" x14ac:dyDescent="0.25">
      <c r="B1013">
        <v>940</v>
      </c>
      <c r="C1013">
        <v>23</v>
      </c>
      <c r="D1013">
        <v>12</v>
      </c>
      <c r="E1013">
        <v>0.50843014492753602</v>
      </c>
      <c r="F1013">
        <v>0.50843014492753602</v>
      </c>
      <c r="G1013">
        <v>0.50843014492753602</v>
      </c>
      <c r="H1013">
        <v>0.50843014492753602</v>
      </c>
      <c r="I1013">
        <v>9.0985999999999994</v>
      </c>
      <c r="J1013">
        <v>10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6.0310363769531198E-3</v>
      </c>
      <c r="Q1013">
        <v>1.2999999999999901E-2</v>
      </c>
    </row>
    <row r="1014" spans="2:17" x14ac:dyDescent="0.25">
      <c r="B1014">
        <v>941</v>
      </c>
      <c r="C1014">
        <v>22.5</v>
      </c>
      <c r="D1014">
        <v>50</v>
      </c>
      <c r="E1014">
        <v>14.320296888888899</v>
      </c>
      <c r="F1014">
        <v>14.320296888888899</v>
      </c>
      <c r="G1014">
        <v>14.9332318098676</v>
      </c>
      <c r="H1014">
        <v>14.9332318098676</v>
      </c>
      <c r="I1014">
        <v>16.183299999999999</v>
      </c>
      <c r="J1014">
        <v>49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0.453616142272949</v>
      </c>
      <c r="Q1014">
        <v>7.774</v>
      </c>
    </row>
    <row r="1015" spans="2:17" x14ac:dyDescent="0.25">
      <c r="B1015">
        <v>942</v>
      </c>
      <c r="C1015">
        <v>22.5</v>
      </c>
      <c r="D1015">
        <v>48</v>
      </c>
      <c r="E1015">
        <v>12.457523200000001</v>
      </c>
      <c r="F1015">
        <v>12.457523200000001</v>
      </c>
      <c r="G1015">
        <v>12.457523200000001</v>
      </c>
      <c r="H1015">
        <v>12.457523200000001</v>
      </c>
      <c r="I1015">
        <v>10.35807</v>
      </c>
      <c r="J1015">
        <v>43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0.531030893325806</v>
      </c>
      <c r="Q1015">
        <v>8.609</v>
      </c>
    </row>
    <row r="1016" spans="2:17" x14ac:dyDescent="0.25">
      <c r="B1016">
        <v>943</v>
      </c>
      <c r="C1016">
        <v>22.5</v>
      </c>
      <c r="D1016">
        <v>42</v>
      </c>
      <c r="E1016">
        <v>11.407490539682501</v>
      </c>
      <c r="F1016">
        <v>11.407490539682501</v>
      </c>
      <c r="G1016">
        <v>11.9478027428571</v>
      </c>
      <c r="H1016">
        <v>11.9478027428571</v>
      </c>
      <c r="I1016">
        <v>12.4358</v>
      </c>
      <c r="J1016">
        <v>39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0.31004285812377902</v>
      </c>
      <c r="Q1016">
        <v>6.91699999999999</v>
      </c>
    </row>
    <row r="1017" spans="2:17" x14ac:dyDescent="0.25">
      <c r="B1017">
        <v>944</v>
      </c>
      <c r="C1017">
        <v>22.5</v>
      </c>
      <c r="D1017">
        <v>38</v>
      </c>
      <c r="E1017">
        <v>11.364465871345001</v>
      </c>
      <c r="F1017">
        <v>11.364465871345001</v>
      </c>
      <c r="G1017">
        <v>11.925345772075801</v>
      </c>
      <c r="H1017">
        <v>11.925345772075801</v>
      </c>
      <c r="I1017">
        <v>13.8409</v>
      </c>
      <c r="J1017">
        <v>37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0.12699389457702601</v>
      </c>
      <c r="Q1017">
        <v>0.26799999999999702</v>
      </c>
    </row>
    <row r="1018" spans="2:17" x14ac:dyDescent="0.25">
      <c r="B1018">
        <v>945</v>
      </c>
      <c r="C1018">
        <v>22.5</v>
      </c>
      <c r="D1018">
        <v>36</v>
      </c>
      <c r="E1018">
        <v>10.3165973333333</v>
      </c>
      <c r="F1018">
        <v>10.3165973333333</v>
      </c>
      <c r="G1018">
        <v>10.3165973333333</v>
      </c>
      <c r="H1018">
        <v>10.3165973333333</v>
      </c>
      <c r="I1018">
        <v>15.9413999999999</v>
      </c>
      <c r="J1018">
        <v>36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0.13295698165893599</v>
      </c>
      <c r="Q1018">
        <v>0.52099999999999702</v>
      </c>
    </row>
    <row r="1019" spans="2:17" x14ac:dyDescent="0.25">
      <c r="B1019">
        <v>946</v>
      </c>
      <c r="C1019">
        <v>22.5</v>
      </c>
      <c r="D1019">
        <v>35</v>
      </c>
      <c r="E1019">
        <v>9.3110186666666692</v>
      </c>
      <c r="F1019">
        <v>9.3110186666666692</v>
      </c>
      <c r="G1019">
        <v>9.4440435555555506</v>
      </c>
      <c r="H1019">
        <v>9.4440435555555506</v>
      </c>
      <c r="I1019">
        <v>16.255200000000102</v>
      </c>
      <c r="J1019">
        <v>35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0.236665964126587</v>
      </c>
      <c r="Q1019">
        <v>1.6320000000000101</v>
      </c>
    </row>
    <row r="1020" spans="2:17" x14ac:dyDescent="0.25">
      <c r="B1020">
        <v>947</v>
      </c>
      <c r="C1020">
        <v>22.5</v>
      </c>
      <c r="D1020">
        <v>34</v>
      </c>
      <c r="E1020">
        <v>8.4982782745098007</v>
      </c>
      <c r="F1020">
        <v>8.4982782745098007</v>
      </c>
      <c r="G1020">
        <v>8.4982782745098007</v>
      </c>
      <c r="H1020">
        <v>8.4982782745098007</v>
      </c>
      <c r="I1020">
        <v>10.354200000000001</v>
      </c>
      <c r="J1020">
        <v>27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0.35954499244689903</v>
      </c>
      <c r="Q1020">
        <v>5.3150000000000102</v>
      </c>
    </row>
    <row r="1021" spans="2:17" x14ac:dyDescent="0.25">
      <c r="B1021">
        <v>948</v>
      </c>
      <c r="C1021">
        <v>22.5</v>
      </c>
      <c r="D1021">
        <v>26</v>
      </c>
      <c r="E1021">
        <v>7.3832195555555602</v>
      </c>
      <c r="F1021">
        <v>7.3832195555555602</v>
      </c>
      <c r="G1021">
        <v>7.3832195555555602</v>
      </c>
      <c r="H1021">
        <v>7.3832195555555602</v>
      </c>
      <c r="I1021">
        <v>12.193899999999999</v>
      </c>
      <c r="J1021">
        <v>26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5.9637069702148403E-2</v>
      </c>
      <c r="Q1021">
        <v>0.30800000000000699</v>
      </c>
    </row>
    <row r="1022" spans="2:17" x14ac:dyDescent="0.25">
      <c r="B1022">
        <v>949</v>
      </c>
      <c r="C1022">
        <v>22.5</v>
      </c>
      <c r="D1022">
        <v>25</v>
      </c>
      <c r="E1022">
        <v>6.39683377777778</v>
      </c>
      <c r="F1022">
        <v>6.39683377777778</v>
      </c>
      <c r="G1022">
        <v>6.39683377777778</v>
      </c>
      <c r="H1022">
        <v>6.39683377777778</v>
      </c>
      <c r="I1022">
        <v>13.2281</v>
      </c>
      <c r="J1022">
        <v>23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6.1969041824340799E-2</v>
      </c>
      <c r="Q1022">
        <v>0.35299999999998399</v>
      </c>
    </row>
    <row r="1023" spans="2:17" x14ac:dyDescent="0.25">
      <c r="B1023">
        <v>950</v>
      </c>
      <c r="C1023">
        <v>22.5</v>
      </c>
      <c r="D1023">
        <v>22</v>
      </c>
      <c r="E1023">
        <v>4.5836536565656596</v>
      </c>
      <c r="F1023">
        <v>4.5836536565656596</v>
      </c>
      <c r="G1023">
        <v>4.5836536565656596</v>
      </c>
      <c r="H1023">
        <v>4.5836536565656596</v>
      </c>
      <c r="I1023">
        <v>9.1013000000000002</v>
      </c>
      <c r="J1023">
        <v>14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2.2130012512207E-2</v>
      </c>
      <c r="Q1023">
        <v>2.89999999999857E-2</v>
      </c>
    </row>
    <row r="1024" spans="2:17" x14ac:dyDescent="0.25">
      <c r="B1024">
        <v>951</v>
      </c>
      <c r="C1024">
        <v>22.5</v>
      </c>
      <c r="D1024">
        <v>13</v>
      </c>
      <c r="E1024">
        <v>3.4268195555555598</v>
      </c>
      <c r="F1024">
        <v>3.4268195555555598</v>
      </c>
      <c r="G1024">
        <v>3.4268195555555598</v>
      </c>
      <c r="H1024">
        <v>3.4268195555555598</v>
      </c>
      <c r="I1024">
        <v>9.7414000000000005</v>
      </c>
      <c r="J1024">
        <v>13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6.7999362945556597E-3</v>
      </c>
      <c r="Q1024">
        <v>1.2999999999994599E-2</v>
      </c>
    </row>
    <row r="1025" spans="2:17" x14ac:dyDescent="0.25">
      <c r="B1025">
        <v>952</v>
      </c>
      <c r="C1025">
        <v>22.5</v>
      </c>
      <c r="D1025">
        <v>12</v>
      </c>
      <c r="E1025">
        <v>0.50491377777777802</v>
      </c>
      <c r="F1025">
        <v>0.50491377777777802</v>
      </c>
      <c r="G1025">
        <v>0.50491377777777802</v>
      </c>
      <c r="H1025">
        <v>0.50491377777777802</v>
      </c>
      <c r="I1025">
        <v>9.0985999999999994</v>
      </c>
      <c r="J1025">
        <v>10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6.57892227172852E-3</v>
      </c>
      <c r="Q1025">
        <v>1.3000000000001699E-2</v>
      </c>
    </row>
    <row r="1026" spans="2:17" x14ac:dyDescent="0.25">
      <c r="B1026">
        <v>953</v>
      </c>
      <c r="C1026">
        <v>22</v>
      </c>
      <c r="D1026">
        <v>50</v>
      </c>
      <c r="E1026">
        <v>14.3137581818182</v>
      </c>
      <c r="F1026">
        <v>14.3137581818182</v>
      </c>
      <c r="G1026">
        <v>14.432734144090899</v>
      </c>
      <c r="H1026">
        <v>14.432734144090899</v>
      </c>
      <c r="I1026">
        <v>16.183299999999999</v>
      </c>
      <c r="J1026">
        <v>49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0.41365313529968301</v>
      </c>
      <c r="Q1026">
        <v>6.6929999999999996</v>
      </c>
    </row>
    <row r="1027" spans="2:17" x14ac:dyDescent="0.25">
      <c r="B1027">
        <v>954</v>
      </c>
      <c r="C1027">
        <v>22</v>
      </c>
      <c r="D1027">
        <v>48</v>
      </c>
      <c r="E1027">
        <v>12.4533381212121</v>
      </c>
      <c r="F1027">
        <v>12.4533381212121</v>
      </c>
      <c r="G1027">
        <v>12.905985838383801</v>
      </c>
      <c r="H1027">
        <v>12.905985838383801</v>
      </c>
      <c r="I1027">
        <v>10.35807</v>
      </c>
      <c r="J1027">
        <v>43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0.609730005264282</v>
      </c>
      <c r="Q1027">
        <v>9.6120000000000108</v>
      </c>
    </row>
    <row r="1028" spans="2:17" x14ac:dyDescent="0.25">
      <c r="B1028">
        <v>955</v>
      </c>
      <c r="C1028">
        <v>22</v>
      </c>
      <c r="D1028">
        <v>42</v>
      </c>
      <c r="E1028">
        <v>11.402465974026001</v>
      </c>
      <c r="F1028">
        <v>11.402465974026001</v>
      </c>
      <c r="G1028">
        <v>11.402465974026001</v>
      </c>
      <c r="H1028">
        <v>11.402465974026001</v>
      </c>
      <c r="I1028">
        <v>12.4358</v>
      </c>
      <c r="J1028">
        <v>39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0.24590110778808599</v>
      </c>
      <c r="Q1028">
        <v>4.9460000000000104</v>
      </c>
    </row>
    <row r="1029" spans="2:17" x14ac:dyDescent="0.25">
      <c r="B1029">
        <v>956</v>
      </c>
      <c r="C1029">
        <v>22</v>
      </c>
      <c r="D1029">
        <v>38</v>
      </c>
      <c r="E1029">
        <v>11.358873588516699</v>
      </c>
      <c r="F1029">
        <v>11.358873588516699</v>
      </c>
      <c r="G1029">
        <v>11.358873588516699</v>
      </c>
      <c r="H1029">
        <v>11.358873588516699</v>
      </c>
      <c r="I1029">
        <v>13.8409</v>
      </c>
      <c r="J1029">
        <v>37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0.119539022445679</v>
      </c>
      <c r="Q1029">
        <v>0.482999999999986</v>
      </c>
    </row>
    <row r="1030" spans="2:17" x14ac:dyDescent="0.25">
      <c r="B1030">
        <v>957</v>
      </c>
      <c r="C1030">
        <v>22</v>
      </c>
      <c r="D1030">
        <v>36</v>
      </c>
      <c r="E1030">
        <v>10.3101563636364</v>
      </c>
      <c r="F1030">
        <v>10.3101563636364</v>
      </c>
      <c r="G1030">
        <v>10.3101563636364</v>
      </c>
      <c r="H1030">
        <v>10.3101563636364</v>
      </c>
      <c r="I1030">
        <v>15.9414</v>
      </c>
      <c r="J1030">
        <v>36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0.19124102592468301</v>
      </c>
      <c r="Q1030">
        <v>2.8200000000000101</v>
      </c>
    </row>
    <row r="1031" spans="2:17" x14ac:dyDescent="0.25">
      <c r="B1031">
        <v>958</v>
      </c>
      <c r="C1031">
        <v>22</v>
      </c>
      <c r="D1031">
        <v>35</v>
      </c>
      <c r="E1031">
        <v>9.3044509090909102</v>
      </c>
      <c r="F1031">
        <v>9.3044509090909102</v>
      </c>
      <c r="G1031">
        <v>9.4395900000000008</v>
      </c>
      <c r="H1031">
        <v>9.4395900000000008</v>
      </c>
      <c r="I1031">
        <v>16.255199999999999</v>
      </c>
      <c r="J1031">
        <v>35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0.260056972503662</v>
      </c>
      <c r="Q1031">
        <v>2.8719999999999999</v>
      </c>
    </row>
    <row r="1032" spans="2:17" x14ac:dyDescent="0.25">
      <c r="B1032">
        <v>959</v>
      </c>
      <c r="C1032">
        <v>22</v>
      </c>
      <c r="D1032">
        <v>34</v>
      </c>
      <c r="E1032">
        <v>8.4940947593582905</v>
      </c>
      <c r="F1032">
        <v>8.4940947593582905</v>
      </c>
      <c r="G1032">
        <v>8.8059425013369008</v>
      </c>
      <c r="H1032">
        <v>8.8059425013369008</v>
      </c>
      <c r="I1032">
        <v>10.354200000000001</v>
      </c>
      <c r="J1032">
        <v>27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0.36363792419433599</v>
      </c>
      <c r="Q1032">
        <v>6.7340000000000098</v>
      </c>
    </row>
    <row r="1033" spans="2:17" x14ac:dyDescent="0.25">
      <c r="B1033">
        <v>960</v>
      </c>
      <c r="C1033">
        <v>22</v>
      </c>
      <c r="D1033">
        <v>26</v>
      </c>
      <c r="E1033">
        <v>7.3782927272727301</v>
      </c>
      <c r="F1033">
        <v>7.3782927272727301</v>
      </c>
      <c r="G1033">
        <v>7.3782927272727301</v>
      </c>
      <c r="H1033">
        <v>7.3782927272727301</v>
      </c>
      <c r="I1033">
        <v>12.193899999999999</v>
      </c>
      <c r="J1033">
        <v>26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7.7115058898925795E-2</v>
      </c>
      <c r="Q1033">
        <v>0.77499999999998104</v>
      </c>
    </row>
    <row r="1034" spans="2:17" x14ac:dyDescent="0.25">
      <c r="B1034">
        <v>961</v>
      </c>
      <c r="C1034">
        <v>22</v>
      </c>
      <c r="D1034">
        <v>25</v>
      </c>
      <c r="E1034">
        <v>6.39148909090909</v>
      </c>
      <c r="F1034">
        <v>6.39148909090909</v>
      </c>
      <c r="G1034">
        <v>6.39148909090909</v>
      </c>
      <c r="H1034">
        <v>6.39148909090909</v>
      </c>
      <c r="I1034">
        <v>13.2281</v>
      </c>
      <c r="J1034">
        <v>23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6.0127973556518603E-2</v>
      </c>
      <c r="Q1034">
        <v>0.28599999999998699</v>
      </c>
    </row>
    <row r="1035" spans="2:17" x14ac:dyDescent="0.25">
      <c r="B1035">
        <v>962</v>
      </c>
      <c r="C1035">
        <v>22</v>
      </c>
      <c r="D1035">
        <v>22</v>
      </c>
      <c r="E1035">
        <v>4.5799763636363604</v>
      </c>
      <c r="F1035">
        <v>4.5799763636363604</v>
      </c>
      <c r="G1035">
        <v>4.5799763636363604</v>
      </c>
      <c r="H1035">
        <v>4.5799763636363604</v>
      </c>
      <c r="I1035">
        <v>9.1013000000000002</v>
      </c>
      <c r="J1035">
        <v>14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2.2166967391967801E-2</v>
      </c>
      <c r="Q1035">
        <v>2.9999999999983401E-2</v>
      </c>
    </row>
    <row r="1036" spans="2:17" x14ac:dyDescent="0.25">
      <c r="B1036">
        <v>963</v>
      </c>
      <c r="C1036">
        <v>22</v>
      </c>
      <c r="D1036">
        <v>13</v>
      </c>
      <c r="E1036">
        <v>3.4228836363636401</v>
      </c>
      <c r="F1036">
        <v>3.4228836363636401</v>
      </c>
      <c r="G1036">
        <v>3.4228836363636401</v>
      </c>
      <c r="H1036">
        <v>3.4228836363636401</v>
      </c>
      <c r="I1036">
        <v>9.7414000000000005</v>
      </c>
      <c r="J1036">
        <v>13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7.1229934692382804E-3</v>
      </c>
      <c r="Q1036">
        <v>1.5000000000011201E-2</v>
      </c>
    </row>
    <row r="1037" spans="2:17" x14ac:dyDescent="0.25">
      <c r="B1037">
        <v>964</v>
      </c>
      <c r="C1037">
        <v>22</v>
      </c>
      <c r="D1037">
        <v>12</v>
      </c>
      <c r="E1037">
        <v>0.50123757575757599</v>
      </c>
      <c r="F1037">
        <v>0.50123757575757599</v>
      </c>
      <c r="G1037">
        <v>0.50123757575757599</v>
      </c>
      <c r="H1037">
        <v>0.50123757575757599</v>
      </c>
      <c r="I1037">
        <v>9.0985999999999994</v>
      </c>
      <c r="J1037">
        <v>10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3.84116172790527E-3</v>
      </c>
      <c r="Q1037">
        <v>1.00000000000087E-2</v>
      </c>
    </row>
    <row r="1038" spans="2:17" x14ac:dyDescent="0.25">
      <c r="B1038">
        <v>965</v>
      </c>
      <c r="C1038">
        <v>21.5</v>
      </c>
      <c r="D1038">
        <v>50</v>
      </c>
      <c r="E1038">
        <v>14.306915348837199</v>
      </c>
      <c r="F1038">
        <v>14.306915348837199</v>
      </c>
      <c r="G1038">
        <v>15.001702384748301</v>
      </c>
      <c r="H1038">
        <v>15.001702384748301</v>
      </c>
      <c r="I1038">
        <v>16.183299999999999</v>
      </c>
      <c r="J1038">
        <v>49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0.544824838638306</v>
      </c>
      <c r="Q1038">
        <v>10.914999999999999</v>
      </c>
    </row>
    <row r="1039" spans="2:17" x14ac:dyDescent="0.25">
      <c r="B1039">
        <v>966</v>
      </c>
      <c r="C1039">
        <v>21.5</v>
      </c>
      <c r="D1039">
        <v>48</v>
      </c>
      <c r="E1039">
        <v>12.4489583875969</v>
      </c>
      <c r="F1039">
        <v>12.4489583875969</v>
      </c>
      <c r="G1039">
        <v>12.4489583875969</v>
      </c>
      <c r="H1039">
        <v>12.4489583875969</v>
      </c>
      <c r="I1039">
        <v>10.3580699999999</v>
      </c>
      <c r="J1039">
        <v>43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0.497638940811157</v>
      </c>
      <c r="Q1039">
        <v>9.36</v>
      </c>
    </row>
    <row r="1040" spans="2:17" x14ac:dyDescent="0.25">
      <c r="B1040">
        <v>967</v>
      </c>
      <c r="C1040">
        <v>21.5</v>
      </c>
      <c r="D1040">
        <v>42</v>
      </c>
      <c r="E1040">
        <v>11.397207707641201</v>
      </c>
      <c r="F1040">
        <v>11.397207707641201</v>
      </c>
      <c r="G1040">
        <v>11.418759153931299</v>
      </c>
      <c r="H1040">
        <v>11.418759153931299</v>
      </c>
      <c r="I1040">
        <v>12.4358</v>
      </c>
      <c r="J1040">
        <v>39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0.30355191230773898</v>
      </c>
      <c r="Q1040">
        <v>6.36500000000001</v>
      </c>
    </row>
    <row r="1041" spans="2:17" x14ac:dyDescent="0.25">
      <c r="B1041">
        <v>968</v>
      </c>
      <c r="C1041">
        <v>21.5</v>
      </c>
      <c r="D1041">
        <v>38</v>
      </c>
      <c r="E1041">
        <v>11.353021199510399</v>
      </c>
      <c r="F1041">
        <v>11.353021199510399</v>
      </c>
      <c r="G1041">
        <v>11.353021199510399</v>
      </c>
      <c r="H1041">
        <v>11.353021199510399</v>
      </c>
      <c r="I1041">
        <v>13.8409</v>
      </c>
      <c r="J1041">
        <v>37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0.119947195053101</v>
      </c>
      <c r="Q1041">
        <v>0.46500000000000702</v>
      </c>
    </row>
    <row r="1042" spans="2:17" x14ac:dyDescent="0.25">
      <c r="B1042">
        <v>969</v>
      </c>
      <c r="C1042">
        <v>21.5</v>
      </c>
      <c r="D1042">
        <v>36</v>
      </c>
      <c r="E1042">
        <v>10.303415813953499</v>
      </c>
      <c r="F1042">
        <v>10.303415813953499</v>
      </c>
      <c r="G1042">
        <v>10.303415813953499</v>
      </c>
      <c r="H1042">
        <v>10.303415813953499</v>
      </c>
      <c r="I1042">
        <v>15.9413999999999</v>
      </c>
      <c r="J1042">
        <v>36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0.15019798278808599</v>
      </c>
      <c r="Q1042">
        <v>0.55400000000001604</v>
      </c>
    </row>
    <row r="1043" spans="2:17" x14ac:dyDescent="0.25">
      <c r="B1043">
        <v>970</v>
      </c>
      <c r="C1043">
        <v>21.5</v>
      </c>
      <c r="D1043">
        <v>35</v>
      </c>
      <c r="E1043">
        <v>9.2975776744185996</v>
      </c>
      <c r="F1043">
        <v>9.2975776744185996</v>
      </c>
      <c r="G1043">
        <v>9.7061326733111795</v>
      </c>
      <c r="H1043">
        <v>9.7061326733111795</v>
      </c>
      <c r="I1043">
        <v>16.2551999999998</v>
      </c>
      <c r="J1043">
        <v>35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0.31777906417846702</v>
      </c>
      <c r="Q1043">
        <v>5.0639999999999903</v>
      </c>
    </row>
    <row r="1044" spans="2:17" x14ac:dyDescent="0.25">
      <c r="B1044">
        <v>971</v>
      </c>
      <c r="C1044">
        <v>21.5</v>
      </c>
      <c r="D1044">
        <v>34</v>
      </c>
      <c r="E1044">
        <v>8.4897166621066997</v>
      </c>
      <c r="F1044">
        <v>8.4897166621066997</v>
      </c>
      <c r="G1044">
        <v>8.8016960844244707</v>
      </c>
      <c r="H1044">
        <v>8.8016960844244707</v>
      </c>
      <c r="I1044">
        <v>10.354200000000001</v>
      </c>
      <c r="J1044">
        <v>27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0.30538010597228998</v>
      </c>
      <c r="Q1044">
        <v>5.9730000000000096</v>
      </c>
    </row>
    <row r="1045" spans="2:17" x14ac:dyDescent="0.25">
      <c r="B1045">
        <v>972</v>
      </c>
      <c r="C1045">
        <v>21.5</v>
      </c>
      <c r="D1045">
        <v>26</v>
      </c>
      <c r="E1045">
        <v>7.3731367441860503</v>
      </c>
      <c r="F1045">
        <v>7.3731367441860503</v>
      </c>
      <c r="G1045">
        <v>7.3731367441860503</v>
      </c>
      <c r="H1045">
        <v>7.3731367441860503</v>
      </c>
      <c r="I1045">
        <v>12.193899999999999</v>
      </c>
      <c r="J1045">
        <v>26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5.7048082351684598E-2</v>
      </c>
      <c r="Q1045">
        <v>0.25399999999998701</v>
      </c>
    </row>
    <row r="1046" spans="2:17" x14ac:dyDescent="0.25">
      <c r="B1046">
        <v>973</v>
      </c>
      <c r="C1046">
        <v>21.5</v>
      </c>
      <c r="D1046">
        <v>25</v>
      </c>
      <c r="E1046">
        <v>6.38589581395349</v>
      </c>
      <c r="F1046">
        <v>6.38589581395349</v>
      </c>
      <c r="G1046">
        <v>6.38589581395349</v>
      </c>
      <c r="H1046">
        <v>6.38589581395349</v>
      </c>
      <c r="I1046">
        <v>13.2281</v>
      </c>
      <c r="J1046">
        <v>23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6.1883926391601597E-2</v>
      </c>
      <c r="Q1046">
        <v>0.30800000000000299</v>
      </c>
    </row>
    <row r="1047" spans="2:17" x14ac:dyDescent="0.25">
      <c r="B1047">
        <v>974</v>
      </c>
      <c r="C1047">
        <v>21.5</v>
      </c>
      <c r="D1047">
        <v>22</v>
      </c>
      <c r="E1047">
        <v>4.5761280338266399</v>
      </c>
      <c r="F1047">
        <v>4.5761280338266399</v>
      </c>
      <c r="G1047">
        <v>4.5761280338266399</v>
      </c>
      <c r="H1047">
        <v>4.5761280338266399</v>
      </c>
      <c r="I1047">
        <v>9.1013000000000002</v>
      </c>
      <c r="J1047">
        <v>14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2.2171974182128899E-2</v>
      </c>
      <c r="Q1047">
        <v>2.8999999999989302E-2</v>
      </c>
    </row>
    <row r="1048" spans="2:17" x14ac:dyDescent="0.25">
      <c r="B1048">
        <v>975</v>
      </c>
      <c r="C1048">
        <v>21.5</v>
      </c>
      <c r="D1048">
        <v>13</v>
      </c>
      <c r="E1048">
        <v>3.4187646511627898</v>
      </c>
      <c r="F1048">
        <v>3.4187646511627898</v>
      </c>
      <c r="G1048">
        <v>3.4187646511627898</v>
      </c>
      <c r="H1048">
        <v>3.4187646511627898</v>
      </c>
      <c r="I1048">
        <v>9.7414000000000005</v>
      </c>
      <c r="J1048">
        <v>13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6.7429542541503898E-3</v>
      </c>
      <c r="Q1048">
        <v>1.3999999999978001E-2</v>
      </c>
    </row>
    <row r="1049" spans="2:17" x14ac:dyDescent="0.25">
      <c r="B1049">
        <v>976</v>
      </c>
      <c r="C1049">
        <v>21.5</v>
      </c>
      <c r="D1049">
        <v>12</v>
      </c>
      <c r="E1049">
        <v>0.49739038759689902</v>
      </c>
      <c r="F1049">
        <v>0.49739038759689902</v>
      </c>
      <c r="G1049">
        <v>0.49739038759689902</v>
      </c>
      <c r="H1049">
        <v>0.49739038759689902</v>
      </c>
      <c r="I1049">
        <v>9.0985999999999994</v>
      </c>
      <c r="J1049">
        <v>10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6.0310363769531198E-3</v>
      </c>
      <c r="Q1049">
        <v>1.29999999999981E-2</v>
      </c>
    </row>
    <row r="1050" spans="2:17" x14ac:dyDescent="0.25">
      <c r="B1050">
        <v>977</v>
      </c>
      <c r="C1050">
        <v>21</v>
      </c>
      <c r="D1050">
        <v>50</v>
      </c>
      <c r="E1050">
        <v>14.299746666666699</v>
      </c>
      <c r="F1050">
        <v>14.299746666666699</v>
      </c>
      <c r="G1050">
        <v>14.9970998945053</v>
      </c>
      <c r="H1050">
        <v>14.9970998945053</v>
      </c>
      <c r="I1050">
        <v>16.1832999999999</v>
      </c>
      <c r="J1050">
        <v>49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0.48089814186096203</v>
      </c>
      <c r="Q1050">
        <v>7.7580000000000098</v>
      </c>
    </row>
    <row r="1051" spans="2:17" x14ac:dyDescent="0.25">
      <c r="B1051">
        <v>978</v>
      </c>
      <c r="C1051">
        <v>21</v>
      </c>
      <c r="D1051">
        <v>48</v>
      </c>
      <c r="E1051">
        <v>12.444370095238099</v>
      </c>
      <c r="F1051">
        <v>12.444370095238099</v>
      </c>
      <c r="G1051">
        <v>13.033737231979</v>
      </c>
      <c r="H1051">
        <v>13.033737231979</v>
      </c>
      <c r="I1051">
        <v>10.35807</v>
      </c>
      <c r="J1051">
        <v>43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0.55803799629211404</v>
      </c>
      <c r="Q1051">
        <v>10.972</v>
      </c>
    </row>
    <row r="1052" spans="2:17" x14ac:dyDescent="0.25">
      <c r="B1052">
        <v>979</v>
      </c>
      <c r="C1052">
        <v>21</v>
      </c>
      <c r="D1052">
        <v>42</v>
      </c>
      <c r="E1052">
        <v>11.391699047618999</v>
      </c>
      <c r="F1052">
        <v>11.391699047618999</v>
      </c>
      <c r="G1052">
        <v>11.8107905904762</v>
      </c>
      <c r="H1052">
        <v>11.8107905904762</v>
      </c>
      <c r="I1052">
        <v>12.4358</v>
      </c>
      <c r="J1052">
        <v>39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0.29151391983032199</v>
      </c>
      <c r="Q1052">
        <v>6.23</v>
      </c>
    </row>
    <row r="1053" spans="2:17" x14ac:dyDescent="0.25">
      <c r="B1053">
        <v>980</v>
      </c>
      <c r="C1053">
        <v>21</v>
      </c>
      <c r="D1053">
        <v>38</v>
      </c>
      <c r="E1053">
        <v>11.346890125313299</v>
      </c>
      <c r="F1053">
        <v>11.346890125313299</v>
      </c>
      <c r="G1053">
        <v>11.346890125313299</v>
      </c>
      <c r="H1053">
        <v>11.346890125313299</v>
      </c>
      <c r="I1053">
        <v>13.8409</v>
      </c>
      <c r="J1053">
        <v>37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0.120086908340454</v>
      </c>
      <c r="Q1053">
        <v>0.435999999999996</v>
      </c>
    </row>
    <row r="1054" spans="2:17" x14ac:dyDescent="0.25">
      <c r="B1054">
        <v>981</v>
      </c>
      <c r="C1054">
        <v>21</v>
      </c>
      <c r="D1054">
        <v>36</v>
      </c>
      <c r="E1054">
        <v>10.296354285714299</v>
      </c>
      <c r="F1054">
        <v>10.296354285714299</v>
      </c>
      <c r="G1054">
        <v>10.296354285714299</v>
      </c>
      <c r="H1054">
        <v>10.296354285714299</v>
      </c>
      <c r="I1054">
        <v>15.9414</v>
      </c>
      <c r="J1054">
        <v>36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0.137614965438843</v>
      </c>
      <c r="Q1054">
        <v>0.64099999999998802</v>
      </c>
    </row>
    <row r="1055" spans="2:17" x14ac:dyDescent="0.25">
      <c r="B1055">
        <v>982</v>
      </c>
      <c r="C1055">
        <v>21</v>
      </c>
      <c r="D1055">
        <v>35</v>
      </c>
      <c r="E1055">
        <v>9.2903771428571407</v>
      </c>
      <c r="F1055">
        <v>9.2903771428571407</v>
      </c>
      <c r="G1055">
        <v>9.6559380952381009</v>
      </c>
      <c r="H1055">
        <v>9.6559380952381009</v>
      </c>
      <c r="I1055">
        <v>16.2551999999997</v>
      </c>
      <c r="J1055">
        <v>35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0.18948197364807101</v>
      </c>
      <c r="Q1055">
        <v>1.1839999999999999</v>
      </c>
    </row>
    <row r="1056" spans="2:17" x14ac:dyDescent="0.25">
      <c r="B1056">
        <v>983</v>
      </c>
      <c r="C1056">
        <v>21</v>
      </c>
      <c r="D1056">
        <v>34</v>
      </c>
      <c r="E1056">
        <v>8.4851300840336101</v>
      </c>
      <c r="F1056">
        <v>8.4851300840336101</v>
      </c>
      <c r="G1056">
        <v>8.4851300840336101</v>
      </c>
      <c r="H1056">
        <v>8.4851300840336101</v>
      </c>
      <c r="I1056">
        <v>10.354200000000001</v>
      </c>
      <c r="J1056">
        <v>27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0.27736687660217302</v>
      </c>
      <c r="Q1056">
        <v>4.4600000000000097</v>
      </c>
    </row>
    <row r="1057" spans="2:17" x14ac:dyDescent="0.25">
      <c r="B1057">
        <v>984</v>
      </c>
      <c r="C1057">
        <v>21</v>
      </c>
      <c r="D1057">
        <v>26</v>
      </c>
      <c r="E1057">
        <v>7.3677352380952401</v>
      </c>
      <c r="F1057">
        <v>7.3677352380952401</v>
      </c>
      <c r="G1057">
        <v>7.3677352380952401</v>
      </c>
      <c r="H1057">
        <v>7.3677352380952401</v>
      </c>
      <c r="I1057">
        <v>12.193899999999999</v>
      </c>
      <c r="J1057">
        <v>26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7.0775032043457003E-2</v>
      </c>
      <c r="Q1057">
        <v>0.65400000000000003</v>
      </c>
    </row>
    <row r="1058" spans="2:17" x14ac:dyDescent="0.25">
      <c r="B1058">
        <v>985</v>
      </c>
      <c r="C1058">
        <v>21</v>
      </c>
      <c r="D1058">
        <v>25</v>
      </c>
      <c r="E1058">
        <v>6.38003619047619</v>
      </c>
      <c r="F1058">
        <v>6.38003619047619</v>
      </c>
      <c r="G1058">
        <v>6.38003619047619</v>
      </c>
      <c r="H1058">
        <v>6.38003619047619</v>
      </c>
      <c r="I1058">
        <v>13.2281</v>
      </c>
      <c r="J1058">
        <v>23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8.7875127792358398E-2</v>
      </c>
      <c r="Q1058">
        <v>0.95699999999997898</v>
      </c>
    </row>
    <row r="1059" spans="2:17" x14ac:dyDescent="0.25">
      <c r="B1059">
        <v>986</v>
      </c>
      <c r="C1059">
        <v>21</v>
      </c>
      <c r="D1059">
        <v>22</v>
      </c>
      <c r="E1059">
        <v>4.5720964502164501</v>
      </c>
      <c r="F1059">
        <v>4.5720964502164501</v>
      </c>
      <c r="G1059">
        <v>4.5720964502164501</v>
      </c>
      <c r="H1059">
        <v>4.5720964502164501</v>
      </c>
      <c r="I1059">
        <v>9.1013000000000002</v>
      </c>
      <c r="J1059">
        <v>14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2.21099853515625E-2</v>
      </c>
      <c r="Q1059">
        <v>2.9999999999986902E-2</v>
      </c>
    </row>
    <row r="1060" spans="2:17" x14ac:dyDescent="0.25">
      <c r="B1060">
        <v>987</v>
      </c>
      <c r="C1060">
        <v>21</v>
      </c>
      <c r="D1060">
        <v>13</v>
      </c>
      <c r="E1060">
        <v>3.41444952380952</v>
      </c>
      <c r="F1060">
        <v>3.41444952380952</v>
      </c>
      <c r="G1060">
        <v>3.41444952380952</v>
      </c>
      <c r="H1060">
        <v>3.41444952380952</v>
      </c>
      <c r="I1060">
        <v>9.7414000000000005</v>
      </c>
      <c r="J1060">
        <v>13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6.82592391967773E-3</v>
      </c>
      <c r="Q1060">
        <v>1.4000000000002901E-2</v>
      </c>
    </row>
    <row r="1061" spans="2:17" x14ac:dyDescent="0.25">
      <c r="B1061">
        <v>988</v>
      </c>
      <c r="C1061">
        <v>21</v>
      </c>
      <c r="D1061">
        <v>12</v>
      </c>
      <c r="E1061">
        <v>0.49336000000000002</v>
      </c>
      <c r="F1061">
        <v>0.49336000000000002</v>
      </c>
      <c r="G1061">
        <v>0.49336000000000002</v>
      </c>
      <c r="H1061">
        <v>0.49336000000000002</v>
      </c>
      <c r="I1061">
        <v>9.0985999999999994</v>
      </c>
      <c r="J1061">
        <v>10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6.12998008728027E-3</v>
      </c>
      <c r="Q1061">
        <v>1.30000000000052E-2</v>
      </c>
    </row>
    <row r="1062" spans="2:17" x14ac:dyDescent="0.25">
      <c r="B1062">
        <v>989</v>
      </c>
      <c r="C1062">
        <v>20.5</v>
      </c>
      <c r="D1062">
        <v>50</v>
      </c>
      <c r="E1062">
        <v>14.2922282926829</v>
      </c>
      <c r="F1062">
        <v>14.2922282926829</v>
      </c>
      <c r="G1062">
        <v>14.981671395619101</v>
      </c>
      <c r="H1062">
        <v>14.981671395619101</v>
      </c>
      <c r="I1062">
        <v>16.183299999999999</v>
      </c>
      <c r="J1062">
        <v>49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0.35898017883300798</v>
      </c>
      <c r="Q1062">
        <v>5.7329999999999997</v>
      </c>
    </row>
    <row r="1063" spans="2:17" x14ac:dyDescent="0.25">
      <c r="B1063">
        <v>990</v>
      </c>
      <c r="C1063">
        <v>20.5</v>
      </c>
      <c r="D1063">
        <v>48</v>
      </c>
      <c r="E1063">
        <v>12.4395579837398</v>
      </c>
      <c r="F1063">
        <v>12.4395579837398</v>
      </c>
      <c r="G1063">
        <v>12.4395579837398</v>
      </c>
      <c r="H1063">
        <v>12.4395579837398</v>
      </c>
      <c r="I1063">
        <v>10.35807</v>
      </c>
      <c r="J1063">
        <v>43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0.52184700965881303</v>
      </c>
      <c r="Q1063">
        <v>10.737</v>
      </c>
    </row>
    <row r="1064" spans="2:17" x14ac:dyDescent="0.25">
      <c r="B1064">
        <v>991</v>
      </c>
      <c r="C1064">
        <v>20.5</v>
      </c>
      <c r="D1064">
        <v>42</v>
      </c>
      <c r="E1064">
        <v>11.3859216724739</v>
      </c>
      <c r="F1064">
        <v>11.3859216724739</v>
      </c>
      <c r="G1064">
        <v>11.8819190481319</v>
      </c>
      <c r="H1064">
        <v>11.8819190481319</v>
      </c>
      <c r="I1064">
        <v>12.4358</v>
      </c>
      <c r="J1064">
        <v>39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0.24521684646606401</v>
      </c>
      <c r="Q1064">
        <v>5.9059999999999899</v>
      </c>
    </row>
    <row r="1065" spans="2:17" x14ac:dyDescent="0.25">
      <c r="B1065">
        <v>992</v>
      </c>
      <c r="C1065">
        <v>20.5</v>
      </c>
      <c r="D1065">
        <v>38</v>
      </c>
      <c r="E1065">
        <v>11.3404599743261</v>
      </c>
      <c r="F1065">
        <v>11.3404599743261</v>
      </c>
      <c r="G1065">
        <v>11.3404599743261</v>
      </c>
      <c r="H1065">
        <v>11.3404599743261</v>
      </c>
      <c r="I1065">
        <v>13.8409</v>
      </c>
      <c r="J1065">
        <v>37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0.12114691734314</v>
      </c>
      <c r="Q1065">
        <v>0.422999999999981</v>
      </c>
    </row>
    <row r="1066" spans="2:17" x14ac:dyDescent="0.25">
      <c r="B1066">
        <v>993</v>
      </c>
      <c r="C1066">
        <v>20.5</v>
      </c>
      <c r="D1066">
        <v>36</v>
      </c>
      <c r="E1066">
        <v>10.2889482926829</v>
      </c>
      <c r="F1066">
        <v>10.2889482926829</v>
      </c>
      <c r="G1066">
        <v>10.2889482926829</v>
      </c>
      <c r="H1066">
        <v>10.2889482926829</v>
      </c>
      <c r="I1066">
        <v>15.9413999999999</v>
      </c>
      <c r="J1066">
        <v>36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0.149049997329712</v>
      </c>
      <c r="Q1066">
        <v>0.54700000000002502</v>
      </c>
    </row>
    <row r="1067" spans="2:17" x14ac:dyDescent="0.25">
      <c r="B1067">
        <v>994</v>
      </c>
      <c r="C1067">
        <v>20.5</v>
      </c>
      <c r="D1067">
        <v>35</v>
      </c>
      <c r="E1067">
        <v>9.2828253658536592</v>
      </c>
      <c r="F1067">
        <v>9.2828253658536592</v>
      </c>
      <c r="G1067">
        <v>9.7192540766550497</v>
      </c>
      <c r="H1067">
        <v>9.7192540766550497</v>
      </c>
      <c r="I1067">
        <v>16.255199999999999</v>
      </c>
      <c r="J1067">
        <v>35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0.218353986740112</v>
      </c>
      <c r="Q1067">
        <v>1.37300000000001</v>
      </c>
    </row>
    <row r="1068" spans="2:17" x14ac:dyDescent="0.25">
      <c r="B1068">
        <v>995</v>
      </c>
      <c r="C1068">
        <v>20.5</v>
      </c>
      <c r="D1068">
        <v>34</v>
      </c>
      <c r="E1068">
        <v>8.4803197704447602</v>
      </c>
      <c r="F1068">
        <v>8.4803197704447602</v>
      </c>
      <c r="G1068">
        <v>8.7534743393765506</v>
      </c>
      <c r="H1068">
        <v>8.7534743393765506</v>
      </c>
      <c r="I1068">
        <v>10.354200000000001</v>
      </c>
      <c r="J1068">
        <v>27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0.31666612625122098</v>
      </c>
      <c r="Q1068">
        <v>4.7380000000000297</v>
      </c>
    </row>
    <row r="1069" spans="2:17" x14ac:dyDescent="0.25">
      <c r="B1069">
        <v>996</v>
      </c>
      <c r="C1069">
        <v>20.5</v>
      </c>
      <c r="D1069">
        <v>26</v>
      </c>
      <c r="E1069">
        <v>7.3620702439024397</v>
      </c>
      <c r="F1069">
        <v>7.3620702439024397</v>
      </c>
      <c r="G1069">
        <v>7.3620702439024397</v>
      </c>
      <c r="H1069">
        <v>7.3620702439024397</v>
      </c>
      <c r="I1069">
        <v>12.193899999999999</v>
      </c>
      <c r="J1069">
        <v>26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5.6378841400146498E-2</v>
      </c>
      <c r="Q1069">
        <v>0.25999999999999801</v>
      </c>
    </row>
    <row r="1070" spans="2:17" x14ac:dyDescent="0.25">
      <c r="B1070">
        <v>997</v>
      </c>
      <c r="C1070">
        <v>20.5</v>
      </c>
      <c r="D1070">
        <v>25</v>
      </c>
      <c r="E1070">
        <v>6.3738907317073199</v>
      </c>
      <c r="F1070">
        <v>6.3738907317073199</v>
      </c>
      <c r="G1070">
        <v>6.3738907317073199</v>
      </c>
      <c r="H1070">
        <v>6.3738907317073199</v>
      </c>
      <c r="I1070">
        <v>13.2281</v>
      </c>
      <c r="J1070">
        <v>23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8.5041999816894503E-2</v>
      </c>
      <c r="Q1070">
        <v>0.92499999999999705</v>
      </c>
    </row>
    <row r="1071" spans="2:17" x14ac:dyDescent="0.25">
      <c r="B1071">
        <v>998</v>
      </c>
      <c r="C1071">
        <v>20.5</v>
      </c>
      <c r="D1071">
        <v>22</v>
      </c>
      <c r="E1071">
        <v>4.5678682039911296</v>
      </c>
      <c r="F1071">
        <v>4.5678682039911296</v>
      </c>
      <c r="G1071">
        <v>4.5678682039911296</v>
      </c>
      <c r="H1071">
        <v>4.5678682039911296</v>
      </c>
      <c r="I1071">
        <v>9.1013000000000002</v>
      </c>
      <c r="J1071">
        <v>14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2.2194862365722701E-2</v>
      </c>
      <c r="Q1071">
        <v>3.0000000000001099E-2</v>
      </c>
    </row>
    <row r="1072" spans="2:17" x14ac:dyDescent="0.25">
      <c r="B1072">
        <v>999</v>
      </c>
      <c r="C1072">
        <v>20.5</v>
      </c>
      <c r="D1072">
        <v>13</v>
      </c>
      <c r="E1072">
        <v>3.40992390243902</v>
      </c>
      <c r="F1072">
        <v>3.40992390243902</v>
      </c>
      <c r="G1072">
        <v>3.40992390243902</v>
      </c>
      <c r="H1072">
        <v>3.40992390243902</v>
      </c>
      <c r="I1072">
        <v>9.7414000000000005</v>
      </c>
      <c r="J1072">
        <v>13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6.8550109863281198E-3</v>
      </c>
      <c r="Q1072">
        <v>1.3999999999995801E-2</v>
      </c>
    </row>
    <row r="1073" spans="2:17" x14ac:dyDescent="0.25">
      <c r="B1073">
        <v>1000</v>
      </c>
      <c r="C1073">
        <v>20.5</v>
      </c>
      <c r="D1073">
        <v>12</v>
      </c>
      <c r="E1073">
        <v>0.48913300813008098</v>
      </c>
      <c r="F1073">
        <v>0.48913300813008098</v>
      </c>
      <c r="G1073">
        <v>0.48913300813008098</v>
      </c>
      <c r="H1073">
        <v>0.48913300813008098</v>
      </c>
      <c r="I1073">
        <v>9.0985999999999994</v>
      </c>
      <c r="J1073">
        <v>10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6.0141086578369097E-3</v>
      </c>
      <c r="Q1073">
        <v>1.3000000000019401E-2</v>
      </c>
    </row>
    <row r="1074" spans="2:17" x14ac:dyDescent="0.25">
      <c r="B1074">
        <v>1001</v>
      </c>
      <c r="C1074">
        <v>20</v>
      </c>
      <c r="D1074">
        <v>50</v>
      </c>
      <c r="E1074">
        <v>14.284333999999999</v>
      </c>
      <c r="F1074">
        <v>14.284333999999999</v>
      </c>
      <c r="G1074">
        <v>14.932128102153801</v>
      </c>
      <c r="H1074">
        <v>14.932128102153801</v>
      </c>
      <c r="I1074">
        <v>16.183299999999999</v>
      </c>
      <c r="J1074">
        <v>49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0.30339789390563998</v>
      </c>
      <c r="Q1074">
        <v>4.6960000000000104</v>
      </c>
    </row>
    <row r="1075" spans="2:17" x14ac:dyDescent="0.25">
      <c r="B1075">
        <v>1002</v>
      </c>
      <c r="C1075">
        <v>20</v>
      </c>
      <c r="D1075">
        <v>48</v>
      </c>
      <c r="E1075">
        <v>12.4345052666666</v>
      </c>
      <c r="F1075">
        <v>12.4345052666666</v>
      </c>
      <c r="G1075">
        <v>12.9455939</v>
      </c>
      <c r="H1075">
        <v>12.9455939</v>
      </c>
      <c r="I1075">
        <v>10.3580700000003</v>
      </c>
      <c r="J1075">
        <v>42.999999999999801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0.52196502685546897</v>
      </c>
      <c r="Q1075">
        <v>10.364000000000001</v>
      </c>
    </row>
    <row r="1076" spans="2:17" x14ac:dyDescent="0.25">
      <c r="B1076">
        <v>1003</v>
      </c>
      <c r="C1076">
        <v>20</v>
      </c>
      <c r="D1076">
        <v>41.999999999999801</v>
      </c>
      <c r="E1076">
        <v>11.3798554285714</v>
      </c>
      <c r="F1076">
        <v>11.3798554285714</v>
      </c>
      <c r="G1076">
        <v>11.821601206349101</v>
      </c>
      <c r="H1076">
        <v>11.821601206349101</v>
      </c>
      <c r="I1076">
        <v>12.4358</v>
      </c>
      <c r="J1076">
        <v>39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0.26471185684204102</v>
      </c>
      <c r="Q1076">
        <v>4.7980000000000098</v>
      </c>
    </row>
    <row r="1077" spans="2:17" x14ac:dyDescent="0.25">
      <c r="B1077">
        <v>1004</v>
      </c>
      <c r="C1077">
        <v>20</v>
      </c>
      <c r="D1077">
        <v>38</v>
      </c>
      <c r="E1077">
        <v>11.333708315789501</v>
      </c>
      <c r="F1077">
        <v>11.333708315789501</v>
      </c>
      <c r="G1077">
        <v>11.333708315789501</v>
      </c>
      <c r="H1077">
        <v>11.333708315789501</v>
      </c>
      <c r="I1077">
        <v>13.8409</v>
      </c>
      <c r="J1077">
        <v>37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0.12606906890869099</v>
      </c>
      <c r="Q1077">
        <v>0.45199999999997698</v>
      </c>
    </row>
    <row r="1078" spans="2:17" x14ac:dyDescent="0.25">
      <c r="B1078">
        <v>1005</v>
      </c>
      <c r="C1078">
        <v>20</v>
      </c>
      <c r="D1078">
        <v>36</v>
      </c>
      <c r="E1078">
        <v>10.281172</v>
      </c>
      <c r="F1078">
        <v>10.281172</v>
      </c>
      <c r="G1078">
        <v>10.281172</v>
      </c>
      <c r="H1078">
        <v>10.281172</v>
      </c>
      <c r="I1078">
        <v>15.9414</v>
      </c>
      <c r="J1078">
        <v>36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0.132177114486694</v>
      </c>
      <c r="Q1078">
        <v>0.67999999999999305</v>
      </c>
    </row>
    <row r="1079" spans="2:17" x14ac:dyDescent="0.25">
      <c r="B1079">
        <v>1006</v>
      </c>
      <c r="C1079">
        <v>20</v>
      </c>
      <c r="D1079">
        <v>35</v>
      </c>
      <c r="E1079">
        <v>9.274896</v>
      </c>
      <c r="F1079">
        <v>9.274896</v>
      </c>
      <c r="G1079">
        <v>9.4605854060816092</v>
      </c>
      <c r="H1079">
        <v>9.4605854060816092</v>
      </c>
      <c r="I1079">
        <v>16.255199999999999</v>
      </c>
      <c r="J1079">
        <v>35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0.31825089454650901</v>
      </c>
      <c r="Q1079">
        <v>4.3849999999999802</v>
      </c>
    </row>
    <row r="1080" spans="2:17" x14ac:dyDescent="0.25">
      <c r="B1080">
        <v>1007</v>
      </c>
      <c r="C1080">
        <v>20</v>
      </c>
      <c r="D1080">
        <v>34</v>
      </c>
      <c r="E1080">
        <v>8.4752689411764699</v>
      </c>
      <c r="F1080">
        <v>8.4752689411764699</v>
      </c>
      <c r="G1080">
        <v>8.4752689411764699</v>
      </c>
      <c r="H1080">
        <v>8.4752689411764699</v>
      </c>
      <c r="I1080">
        <v>10.354200000000001</v>
      </c>
      <c r="J1080">
        <v>27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0.32788205146789601</v>
      </c>
      <c r="Q1080">
        <v>4.3689999999999998</v>
      </c>
    </row>
    <row r="1081" spans="2:17" x14ac:dyDescent="0.25">
      <c r="B1081">
        <v>1008</v>
      </c>
      <c r="C1081">
        <v>20</v>
      </c>
      <c r="D1081">
        <v>26</v>
      </c>
      <c r="E1081">
        <v>7.356122</v>
      </c>
      <c r="F1081">
        <v>7.356122</v>
      </c>
      <c r="G1081">
        <v>7.356122</v>
      </c>
      <c r="H1081">
        <v>7.356122</v>
      </c>
      <c r="I1081">
        <v>12.193899999999999</v>
      </c>
      <c r="J1081">
        <v>26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6.7266941070556599E-2</v>
      </c>
      <c r="Q1081">
        <v>0.49800000000001898</v>
      </c>
    </row>
    <row r="1082" spans="2:17" x14ac:dyDescent="0.25">
      <c r="B1082">
        <v>1009</v>
      </c>
      <c r="C1082">
        <v>20</v>
      </c>
      <c r="D1082">
        <v>25</v>
      </c>
      <c r="E1082">
        <v>6.3674379999999999</v>
      </c>
      <c r="F1082">
        <v>6.3674379999999999</v>
      </c>
      <c r="G1082">
        <v>6.3674379999999999</v>
      </c>
      <c r="H1082">
        <v>6.3674379999999999</v>
      </c>
      <c r="I1082">
        <v>13.2281</v>
      </c>
      <c r="J1082">
        <v>23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6.2555074691772503E-2</v>
      </c>
      <c r="Q1082">
        <v>0.26700000000000301</v>
      </c>
    </row>
    <row r="1083" spans="2:17" x14ac:dyDescent="0.25">
      <c r="B1083">
        <v>1010</v>
      </c>
      <c r="C1083">
        <v>20</v>
      </c>
      <c r="D1083">
        <v>22</v>
      </c>
      <c r="E1083">
        <v>4.5634285454545402</v>
      </c>
      <c r="F1083">
        <v>4.5634285454545402</v>
      </c>
      <c r="G1083">
        <v>4.5634285454545402</v>
      </c>
      <c r="H1083">
        <v>4.5634285454545402</v>
      </c>
      <c r="I1083">
        <v>9.1013000000000002</v>
      </c>
      <c r="J1083">
        <v>14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2.2150039672851601E-2</v>
      </c>
      <c r="Q1083">
        <v>2.9999999999986902E-2</v>
      </c>
    </row>
    <row r="1084" spans="2:17" x14ac:dyDescent="0.25">
      <c r="B1084">
        <v>1011</v>
      </c>
      <c r="C1084">
        <v>20</v>
      </c>
      <c r="D1084">
        <v>13</v>
      </c>
      <c r="E1084">
        <v>3.4051719999999999</v>
      </c>
      <c r="F1084">
        <v>3.4051719999999999</v>
      </c>
      <c r="G1084">
        <v>3.4051719999999999</v>
      </c>
      <c r="H1084">
        <v>3.4051719999999999</v>
      </c>
      <c r="I1084">
        <v>9.7414000000000005</v>
      </c>
      <c r="J1084">
        <v>13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6.8550109863281198E-3</v>
      </c>
      <c r="Q1084">
        <v>1.39999999999745E-2</v>
      </c>
    </row>
    <row r="1085" spans="2:17" x14ac:dyDescent="0.25">
      <c r="B1085">
        <v>1012</v>
      </c>
      <c r="C1085">
        <v>20</v>
      </c>
      <c r="D1085">
        <v>12</v>
      </c>
      <c r="E1085">
        <v>0.484694666666667</v>
      </c>
      <c r="F1085">
        <v>0.484694666666667</v>
      </c>
      <c r="G1085">
        <v>0.484694666666667</v>
      </c>
      <c r="H1085">
        <v>0.484694666666667</v>
      </c>
      <c r="I1085">
        <v>9.0985999999999994</v>
      </c>
      <c r="J1085">
        <v>10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6.0679912567138698E-3</v>
      </c>
      <c r="Q1085">
        <v>1.39999999999816E-2</v>
      </c>
    </row>
    <row r="1086" spans="2:17" x14ac:dyDescent="0.25">
      <c r="B1086">
        <v>1013</v>
      </c>
      <c r="C1086">
        <v>19.5</v>
      </c>
      <c r="D1086">
        <v>50</v>
      </c>
      <c r="E1086">
        <v>14.2760348717949</v>
      </c>
      <c r="F1086">
        <v>14.2760348717949</v>
      </c>
      <c r="G1086">
        <v>14.9221259048515</v>
      </c>
      <c r="H1086">
        <v>14.9221259048515</v>
      </c>
      <c r="I1086">
        <v>16.183299999999999</v>
      </c>
      <c r="J1086">
        <v>49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0.37346792221069303</v>
      </c>
      <c r="Q1086">
        <v>6.7249999999999801</v>
      </c>
    </row>
    <row r="1087" spans="2:17" x14ac:dyDescent="0.25">
      <c r="B1087">
        <v>1014</v>
      </c>
      <c r="C1087">
        <v>19.5</v>
      </c>
      <c r="D1087">
        <v>48</v>
      </c>
      <c r="E1087">
        <v>12.4291934358974</v>
      </c>
      <c r="F1087">
        <v>12.4291934358974</v>
      </c>
      <c r="G1087">
        <v>13.035411750193299</v>
      </c>
      <c r="H1087">
        <v>13.035411750193299</v>
      </c>
      <c r="I1087">
        <v>10.35807</v>
      </c>
      <c r="J1087">
        <v>43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0.56244802474975597</v>
      </c>
      <c r="Q1087">
        <v>11.707000000000001</v>
      </c>
    </row>
    <row r="1088" spans="2:17" x14ac:dyDescent="0.25">
      <c r="B1088">
        <v>1015</v>
      </c>
      <c r="C1088">
        <v>19.5</v>
      </c>
      <c r="D1088">
        <v>42</v>
      </c>
      <c r="E1088">
        <v>11.3734780952381</v>
      </c>
      <c r="F1088">
        <v>11.3734780952381</v>
      </c>
      <c r="G1088">
        <v>11.3734780952381</v>
      </c>
      <c r="H1088">
        <v>11.3734780952381</v>
      </c>
      <c r="I1088">
        <v>12.4358</v>
      </c>
      <c r="J1088">
        <v>39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0.226776838302612</v>
      </c>
      <c r="Q1088">
        <v>5.4119999999999902</v>
      </c>
    </row>
    <row r="1089" spans="2:17" x14ac:dyDescent="0.25">
      <c r="B1089">
        <v>1016</v>
      </c>
      <c r="C1089">
        <v>19.5</v>
      </c>
      <c r="D1089">
        <v>38</v>
      </c>
      <c r="E1089">
        <v>11.326610418353599</v>
      </c>
      <c r="F1089">
        <v>11.326610418353599</v>
      </c>
      <c r="G1089">
        <v>11.326610418353599</v>
      </c>
      <c r="H1089">
        <v>11.326610418353599</v>
      </c>
      <c r="I1089">
        <v>13.8409</v>
      </c>
      <c r="J1089">
        <v>37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0.12761712074279799</v>
      </c>
      <c r="Q1089">
        <v>0.62500000000002098</v>
      </c>
    </row>
    <row r="1090" spans="2:17" x14ac:dyDescent="0.25">
      <c r="B1090">
        <v>1017</v>
      </c>
      <c r="C1090">
        <v>19.5</v>
      </c>
      <c r="D1090">
        <v>36</v>
      </c>
      <c r="E1090">
        <v>10.272996923076899</v>
      </c>
      <c r="F1090">
        <v>10.272996923076899</v>
      </c>
      <c r="G1090">
        <v>10.272996923076899</v>
      </c>
      <c r="H1090">
        <v>10.272996923076899</v>
      </c>
      <c r="I1090">
        <v>15.9414</v>
      </c>
      <c r="J1090">
        <v>36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0.184993982315063</v>
      </c>
      <c r="Q1090">
        <v>1.03600000000002</v>
      </c>
    </row>
    <row r="1091" spans="2:17" x14ac:dyDescent="0.25">
      <c r="B1091">
        <v>1018</v>
      </c>
      <c r="C1091">
        <v>19.5</v>
      </c>
      <c r="D1091">
        <v>35</v>
      </c>
      <c r="E1091">
        <v>9.2665600000000001</v>
      </c>
      <c r="F1091">
        <v>9.2665600000000001</v>
      </c>
      <c r="G1091">
        <v>9.2665600000000001</v>
      </c>
      <c r="H1091">
        <v>9.2665600000000001</v>
      </c>
      <c r="I1091">
        <v>16.255199999999999</v>
      </c>
      <c r="J1091">
        <v>35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0.268096923828125</v>
      </c>
      <c r="Q1091">
        <v>2.8639999999999501</v>
      </c>
    </row>
    <row r="1092" spans="2:17" x14ac:dyDescent="0.25">
      <c r="B1092">
        <v>1019</v>
      </c>
      <c r="C1092">
        <v>19.5</v>
      </c>
      <c r="D1092">
        <v>34</v>
      </c>
      <c r="E1092">
        <v>8.4699590950226202</v>
      </c>
      <c r="F1092">
        <v>8.4699590950226202</v>
      </c>
      <c r="G1092">
        <v>8.8919880945198599</v>
      </c>
      <c r="H1092">
        <v>8.8919880945198599</v>
      </c>
      <c r="I1092">
        <v>10.354200000000001</v>
      </c>
      <c r="J1092">
        <v>27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0.370371103286743</v>
      </c>
      <c r="Q1092">
        <v>5.4469999999999796</v>
      </c>
    </row>
    <row r="1093" spans="2:17" x14ac:dyDescent="0.25">
      <c r="B1093">
        <v>1020</v>
      </c>
      <c r="C1093">
        <v>19.5</v>
      </c>
      <c r="D1093">
        <v>26</v>
      </c>
      <c r="E1093">
        <v>7.3498687179487199</v>
      </c>
      <c r="F1093">
        <v>7.3498687179487199</v>
      </c>
      <c r="G1093">
        <v>7.3498687179487199</v>
      </c>
      <c r="H1093">
        <v>7.3498687179487199</v>
      </c>
      <c r="I1093">
        <v>12.193899999999999</v>
      </c>
      <c r="J1093">
        <v>26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5.8686017990112298E-2</v>
      </c>
      <c r="Q1093">
        <v>0.304999999999993</v>
      </c>
    </row>
    <row r="1094" spans="2:17" x14ac:dyDescent="0.25">
      <c r="B1094">
        <v>1021</v>
      </c>
      <c r="C1094">
        <v>19.5</v>
      </c>
      <c r="D1094">
        <v>25</v>
      </c>
      <c r="E1094">
        <v>6.3606543589743598</v>
      </c>
      <c r="F1094">
        <v>6.3606543589743598</v>
      </c>
      <c r="G1094">
        <v>6.3606543589743598</v>
      </c>
      <c r="H1094">
        <v>6.3606543589743598</v>
      </c>
      <c r="I1094">
        <v>13.2281</v>
      </c>
      <c r="J1094">
        <v>23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7.29849338531494E-2</v>
      </c>
      <c r="Q1094">
        <v>0.29899999999999899</v>
      </c>
    </row>
    <row r="1095" spans="2:17" x14ac:dyDescent="0.25">
      <c r="B1095">
        <v>1022</v>
      </c>
      <c r="C1095">
        <v>19.5</v>
      </c>
      <c r="D1095">
        <v>22</v>
      </c>
      <c r="E1095">
        <v>4.55876121212121</v>
      </c>
      <c r="F1095">
        <v>4.55876121212121</v>
      </c>
      <c r="G1095">
        <v>4.55876121212121</v>
      </c>
      <c r="H1095">
        <v>4.55876121212121</v>
      </c>
      <c r="I1095">
        <v>9.1013000000000002</v>
      </c>
      <c r="J1095">
        <v>14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2.2110939025878899E-2</v>
      </c>
      <c r="Q1095">
        <v>2.8999999999975001E-2</v>
      </c>
    </row>
    <row r="1096" spans="2:17" x14ac:dyDescent="0.25">
      <c r="B1096">
        <v>1023</v>
      </c>
      <c r="C1096">
        <v>19.5</v>
      </c>
      <c r="D1096">
        <v>13</v>
      </c>
      <c r="E1096">
        <v>3.4001764102564098</v>
      </c>
      <c r="F1096">
        <v>3.4001764102564098</v>
      </c>
      <c r="G1096">
        <v>3.4001764102564098</v>
      </c>
      <c r="H1096">
        <v>3.4001764102564098</v>
      </c>
      <c r="I1096">
        <v>9.7414000000000005</v>
      </c>
      <c r="J1096">
        <v>13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6.8039894104003898E-3</v>
      </c>
      <c r="Q1096">
        <v>1.40000000000242E-2</v>
      </c>
    </row>
    <row r="1097" spans="2:17" x14ac:dyDescent="0.25">
      <c r="B1097">
        <v>1024</v>
      </c>
      <c r="C1097">
        <v>19.5</v>
      </c>
      <c r="D1097">
        <v>12</v>
      </c>
      <c r="E1097">
        <v>0.48002871794871799</v>
      </c>
      <c r="F1097">
        <v>0.48002871794871799</v>
      </c>
      <c r="G1097">
        <v>0.48002871794871799</v>
      </c>
      <c r="H1097">
        <v>0.48002871794871799</v>
      </c>
      <c r="I1097">
        <v>9.0985999999999994</v>
      </c>
      <c r="J1097">
        <v>10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6.0670375823974601E-3</v>
      </c>
      <c r="Q1097">
        <v>1.29999999999981E-2</v>
      </c>
    </row>
    <row r="1098" spans="2:17" x14ac:dyDescent="0.25">
      <c r="B1098">
        <v>1025</v>
      </c>
      <c r="C1098">
        <v>19</v>
      </c>
      <c r="D1098">
        <v>50</v>
      </c>
      <c r="E1098">
        <v>14.267298947368401</v>
      </c>
      <c r="F1098">
        <v>14.267298947368401</v>
      </c>
      <c r="G1098">
        <v>14.9376310732367</v>
      </c>
      <c r="H1098">
        <v>14.9376310732367</v>
      </c>
      <c r="I1098">
        <v>16.183299999999999</v>
      </c>
      <c r="J1098">
        <v>49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0.31065201759338401</v>
      </c>
      <c r="Q1098">
        <v>4.3090000000000099</v>
      </c>
    </row>
    <row r="1099" spans="2:17" x14ac:dyDescent="0.25">
      <c r="B1099">
        <v>1026</v>
      </c>
      <c r="C1099">
        <v>19</v>
      </c>
      <c r="D1099">
        <v>48</v>
      </c>
      <c r="E1099">
        <v>12.423602035087701</v>
      </c>
      <c r="F1099">
        <v>12.423602035087701</v>
      </c>
      <c r="G1099">
        <v>12.902105769956099</v>
      </c>
      <c r="H1099">
        <v>12.902105769956099</v>
      </c>
      <c r="I1099">
        <v>10.35807</v>
      </c>
      <c r="J1099">
        <v>43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0.66493487358093295</v>
      </c>
      <c r="Q1099">
        <v>13.188000000000001</v>
      </c>
    </row>
    <row r="1100" spans="2:17" x14ac:dyDescent="0.25">
      <c r="B1100">
        <v>1027</v>
      </c>
      <c r="C1100">
        <v>19</v>
      </c>
      <c r="D1100">
        <v>42</v>
      </c>
      <c r="E1100">
        <v>11.366765112782</v>
      </c>
      <c r="F1100">
        <v>11.366765112782</v>
      </c>
      <c r="G1100">
        <v>11.4643523363965</v>
      </c>
      <c r="H1100">
        <v>11.4643523363965</v>
      </c>
      <c r="I1100">
        <v>12.4358</v>
      </c>
      <c r="J1100">
        <v>39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0.24627113342285201</v>
      </c>
      <c r="Q1100">
        <v>3.5770000000000302</v>
      </c>
    </row>
    <row r="1101" spans="2:17" x14ac:dyDescent="0.25">
      <c r="B1101">
        <v>1028</v>
      </c>
      <c r="C1101">
        <v>19</v>
      </c>
      <c r="D1101">
        <v>38</v>
      </c>
      <c r="E1101">
        <v>11.319138947368399</v>
      </c>
      <c r="F1101">
        <v>11.319138947368399</v>
      </c>
      <c r="G1101">
        <v>11.797155094439001</v>
      </c>
      <c r="H1101">
        <v>11.797155094439001</v>
      </c>
      <c r="I1101">
        <v>13.8409</v>
      </c>
      <c r="J1101">
        <v>37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0.101853132247925</v>
      </c>
      <c r="Q1101">
        <v>0.195000000000014</v>
      </c>
    </row>
    <row r="1102" spans="2:17" x14ac:dyDescent="0.25">
      <c r="B1102">
        <v>1029</v>
      </c>
      <c r="C1102">
        <v>19</v>
      </c>
      <c r="D1102">
        <v>36</v>
      </c>
      <c r="E1102">
        <v>10.2643915789474</v>
      </c>
      <c r="F1102">
        <v>10.2643915789474</v>
      </c>
      <c r="G1102">
        <v>10.2643915789474</v>
      </c>
      <c r="H1102">
        <v>10.2643915789474</v>
      </c>
      <c r="I1102">
        <v>15.941399999999801</v>
      </c>
      <c r="J1102">
        <v>36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0.120729923248291</v>
      </c>
      <c r="Q1102">
        <v>0.56700000000001405</v>
      </c>
    </row>
    <row r="1103" spans="2:17" x14ac:dyDescent="0.25">
      <c r="B1103">
        <v>1030</v>
      </c>
      <c r="C1103">
        <v>19</v>
      </c>
      <c r="D1103">
        <v>35</v>
      </c>
      <c r="E1103">
        <v>9.2577852631578903</v>
      </c>
      <c r="F1103">
        <v>9.2577852631578903</v>
      </c>
      <c r="G1103">
        <v>9.2577852631578903</v>
      </c>
      <c r="H1103">
        <v>9.2577852631578903</v>
      </c>
      <c r="I1103">
        <v>16.255199999999999</v>
      </c>
      <c r="J1103">
        <v>35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0.27462697029113797</v>
      </c>
      <c r="Q1103">
        <v>3.79599999999999</v>
      </c>
    </row>
    <row r="1104" spans="2:17" x14ac:dyDescent="0.25">
      <c r="B1104">
        <v>1031</v>
      </c>
      <c r="C1104">
        <v>19</v>
      </c>
      <c r="D1104">
        <v>34</v>
      </c>
      <c r="E1104">
        <v>8.4643697832817306</v>
      </c>
      <c r="F1104">
        <v>8.4643697832817306</v>
      </c>
      <c r="G1104">
        <v>8.7897608382948391</v>
      </c>
      <c r="H1104">
        <v>8.7897608382948391</v>
      </c>
      <c r="I1104">
        <v>10.354200000000001</v>
      </c>
      <c r="J1104">
        <v>27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0.18764591217040999</v>
      </c>
      <c r="Q1104">
        <v>2.00000000000002</v>
      </c>
    </row>
    <row r="1105" spans="2:17" x14ac:dyDescent="0.25">
      <c r="B1105">
        <v>1032</v>
      </c>
      <c r="C1105">
        <v>19</v>
      </c>
      <c r="D1105">
        <v>26</v>
      </c>
      <c r="E1105">
        <v>7.3432863157894701</v>
      </c>
      <c r="F1105">
        <v>7.3432863157894701</v>
      </c>
      <c r="G1105">
        <v>7.6529302999964397</v>
      </c>
      <c r="H1105">
        <v>7.6529302999964397</v>
      </c>
      <c r="I1105">
        <v>12.193899999999999</v>
      </c>
      <c r="J1105">
        <v>26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4.46398258209229E-2</v>
      </c>
      <c r="Q1105">
        <v>7.70000000000053E-2</v>
      </c>
    </row>
    <row r="1106" spans="2:17" x14ac:dyDescent="0.25">
      <c r="B1106">
        <v>1033</v>
      </c>
      <c r="C1106">
        <v>19</v>
      </c>
      <c r="D1106">
        <v>25</v>
      </c>
      <c r="E1106">
        <v>6.3535136842107702</v>
      </c>
      <c r="F1106">
        <v>6.3535136842107702</v>
      </c>
      <c r="G1106">
        <v>6.3535136842107702</v>
      </c>
      <c r="H1106">
        <v>6.3535136842107702</v>
      </c>
      <c r="I1106">
        <v>13.2281</v>
      </c>
      <c r="J1106">
        <v>23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6.70340061187744E-2</v>
      </c>
      <c r="Q1106">
        <v>0.29900000000002103</v>
      </c>
    </row>
    <row r="1107" spans="2:17" x14ac:dyDescent="0.25">
      <c r="B1107">
        <v>1034</v>
      </c>
      <c r="C1107">
        <v>19</v>
      </c>
      <c r="D1107">
        <v>22</v>
      </c>
      <c r="E1107">
        <v>4.5538482296650704</v>
      </c>
      <c r="F1107">
        <v>4.5538482296650704</v>
      </c>
      <c r="G1107">
        <v>4.5538482296650704</v>
      </c>
      <c r="H1107">
        <v>4.5538482296650704</v>
      </c>
      <c r="I1107">
        <v>9.1013000000000002</v>
      </c>
      <c r="J1107">
        <v>14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2.21278667449951E-2</v>
      </c>
      <c r="Q1107">
        <v>2.9999999999994E-2</v>
      </c>
    </row>
    <row r="1108" spans="2:17" x14ac:dyDescent="0.25">
      <c r="B1108">
        <v>1035</v>
      </c>
      <c r="C1108">
        <v>19</v>
      </c>
      <c r="D1108">
        <v>13</v>
      </c>
      <c r="E1108">
        <v>3.3949178947368401</v>
      </c>
      <c r="F1108">
        <v>3.3949178947368401</v>
      </c>
      <c r="G1108">
        <v>3.3949178947368401</v>
      </c>
      <c r="H1108">
        <v>3.3949178947368401</v>
      </c>
      <c r="I1108">
        <v>9.7414000000000005</v>
      </c>
      <c r="J1108">
        <v>13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6.7720413208007804E-3</v>
      </c>
      <c r="Q1108">
        <v>1.40000000000242E-2</v>
      </c>
    </row>
    <row r="1109" spans="2:17" x14ac:dyDescent="0.25">
      <c r="B1109">
        <v>1036</v>
      </c>
      <c r="C1109">
        <v>19</v>
      </c>
      <c r="D1109">
        <v>12</v>
      </c>
      <c r="E1109">
        <v>0.47511719298245603</v>
      </c>
      <c r="F1109">
        <v>0.47511719298245603</v>
      </c>
      <c r="G1109">
        <v>0.47511719298245603</v>
      </c>
      <c r="H1109">
        <v>0.47511719298245603</v>
      </c>
      <c r="I1109">
        <v>9.0985999999999994</v>
      </c>
      <c r="J1109">
        <v>10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3.8189888000488299E-3</v>
      </c>
      <c r="Q1109">
        <v>1.00000000000051E-2</v>
      </c>
    </row>
    <row r="1110" spans="2:17" x14ac:dyDescent="0.25">
      <c r="B1110">
        <v>1037</v>
      </c>
      <c r="C1110">
        <v>18.5</v>
      </c>
      <c r="D1110">
        <v>50</v>
      </c>
      <c r="E1110">
        <v>14.258090810810801</v>
      </c>
      <c r="F1110">
        <v>14.258090810810801</v>
      </c>
      <c r="G1110">
        <v>14.928702573095499</v>
      </c>
      <c r="H1110">
        <v>14.928702573095499</v>
      </c>
      <c r="I1110">
        <v>16.183299999999999</v>
      </c>
      <c r="J1110">
        <v>49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0.29071784019470198</v>
      </c>
      <c r="Q1110">
        <v>3.5339999999999798</v>
      </c>
    </row>
    <row r="1111" spans="2:17" x14ac:dyDescent="0.25">
      <c r="B1111">
        <v>1038</v>
      </c>
      <c r="C1111">
        <v>18.5</v>
      </c>
      <c r="D1111">
        <v>48</v>
      </c>
      <c r="E1111">
        <v>12.417708396396399</v>
      </c>
      <c r="F1111">
        <v>12.417708396396399</v>
      </c>
      <c r="G1111">
        <v>12.982932163946099</v>
      </c>
      <c r="H1111">
        <v>12.982932163946099</v>
      </c>
      <c r="I1111">
        <v>10.35807</v>
      </c>
      <c r="J1111">
        <v>43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0.46069502830505399</v>
      </c>
      <c r="Q1111">
        <v>9.1729999999999894</v>
      </c>
    </row>
    <row r="1112" spans="2:17" x14ac:dyDescent="0.25">
      <c r="B1112">
        <v>1039</v>
      </c>
      <c r="C1112">
        <v>18.5</v>
      </c>
      <c r="D1112">
        <v>42</v>
      </c>
      <c r="E1112">
        <v>11.359689266409299</v>
      </c>
      <c r="F1112">
        <v>11.359689266409299</v>
      </c>
      <c r="G1112">
        <v>11.883217714693799</v>
      </c>
      <c r="H1112">
        <v>11.883217714693799</v>
      </c>
      <c r="I1112">
        <v>12.4358</v>
      </c>
      <c r="J1112">
        <v>39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0.29072785377502403</v>
      </c>
      <c r="Q1112">
        <v>5.1870000000000296</v>
      </c>
    </row>
    <row r="1113" spans="2:17" x14ac:dyDescent="0.25">
      <c r="B1113">
        <v>1040</v>
      </c>
      <c r="C1113">
        <v>18.5</v>
      </c>
      <c r="D1113">
        <v>38</v>
      </c>
      <c r="E1113">
        <v>11.311263613086799</v>
      </c>
      <c r="F1113">
        <v>11.311263613086799</v>
      </c>
      <c r="G1113">
        <v>11.7911803234575</v>
      </c>
      <c r="H1113">
        <v>11.7911803234575</v>
      </c>
      <c r="I1113">
        <v>13.8409</v>
      </c>
      <c r="J1113">
        <v>37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0.100070953369141</v>
      </c>
      <c r="Q1113">
        <v>0.18899999999997899</v>
      </c>
    </row>
    <row r="1114" spans="2:17" x14ac:dyDescent="0.25">
      <c r="B1114">
        <v>1041</v>
      </c>
      <c r="C1114">
        <v>18.5</v>
      </c>
      <c r="D1114">
        <v>36</v>
      </c>
      <c r="E1114">
        <v>10.2553210810811</v>
      </c>
      <c r="F1114">
        <v>10.2553210810811</v>
      </c>
      <c r="G1114">
        <v>10.2553210810811</v>
      </c>
      <c r="H1114">
        <v>10.2553210810811</v>
      </c>
      <c r="I1114">
        <v>15.9414</v>
      </c>
      <c r="J1114">
        <v>36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0.13460993766784701</v>
      </c>
      <c r="Q1114">
        <v>0.52700000000000802</v>
      </c>
    </row>
    <row r="1115" spans="2:17" x14ac:dyDescent="0.25">
      <c r="B1115">
        <v>1042</v>
      </c>
      <c r="C1115">
        <v>18.5</v>
      </c>
      <c r="D1115">
        <v>35</v>
      </c>
      <c r="E1115">
        <v>9.2485362162162108</v>
      </c>
      <c r="F1115">
        <v>9.2485362162162108</v>
      </c>
      <c r="G1115">
        <v>9.5973155212355206</v>
      </c>
      <c r="H1115">
        <v>9.5973155212355206</v>
      </c>
      <c r="I1115">
        <v>16.255199999999999</v>
      </c>
      <c r="J1115">
        <v>35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0.22011613845825201</v>
      </c>
      <c r="Q1115">
        <v>1.53000000000002</v>
      </c>
    </row>
    <row r="1116" spans="2:17" x14ac:dyDescent="0.25">
      <c r="B1116">
        <v>1043</v>
      </c>
      <c r="C1116">
        <v>18.5</v>
      </c>
      <c r="D1116">
        <v>34</v>
      </c>
      <c r="E1116">
        <v>8.4584783465830498</v>
      </c>
      <c r="F1116">
        <v>8.4584783465830498</v>
      </c>
      <c r="G1116">
        <v>8.6354165977742401</v>
      </c>
      <c r="H1116">
        <v>8.6354165977742401</v>
      </c>
      <c r="I1116">
        <v>10.354199999998301</v>
      </c>
      <c r="J1116">
        <v>27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0.122649192810059</v>
      </c>
      <c r="Q1116">
        <v>1.1420000000000201</v>
      </c>
    </row>
    <row r="1117" spans="2:17" x14ac:dyDescent="0.25">
      <c r="B1117">
        <v>1044</v>
      </c>
      <c r="C1117">
        <v>18.5</v>
      </c>
      <c r="D1117">
        <v>26</v>
      </c>
      <c r="E1117">
        <v>7.3363481081081101</v>
      </c>
      <c r="F1117">
        <v>7.3363481081081101</v>
      </c>
      <c r="G1117">
        <v>7.5123981837837803</v>
      </c>
      <c r="H1117">
        <v>7.5123981837837803</v>
      </c>
      <c r="I1117">
        <v>12.193899999999999</v>
      </c>
      <c r="J1117">
        <v>26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5.3694009780883803E-2</v>
      </c>
      <c r="Q1117">
        <v>0.103999999999999</v>
      </c>
    </row>
    <row r="1118" spans="2:17" x14ac:dyDescent="0.25">
      <c r="B1118">
        <v>1045</v>
      </c>
      <c r="C1118">
        <v>18.5</v>
      </c>
      <c r="D1118">
        <v>25</v>
      </c>
      <c r="E1118">
        <v>6.3459870270272596</v>
      </c>
      <c r="F1118">
        <v>6.3459870270272596</v>
      </c>
      <c r="G1118">
        <v>6.3459870270272596</v>
      </c>
      <c r="H1118">
        <v>6.3459870270272596</v>
      </c>
      <c r="I1118">
        <v>13.2281</v>
      </c>
      <c r="J1118">
        <v>23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6.5114974975585896E-2</v>
      </c>
      <c r="Q1118">
        <v>0.285999999999973</v>
      </c>
    </row>
    <row r="1119" spans="2:17" x14ac:dyDescent="0.25">
      <c r="B1119">
        <v>1046</v>
      </c>
      <c r="C1119">
        <v>18.5</v>
      </c>
      <c r="D1119">
        <v>22</v>
      </c>
      <c r="E1119">
        <v>4.54866968058968</v>
      </c>
      <c r="F1119">
        <v>4.54866968058968</v>
      </c>
      <c r="G1119">
        <v>4.54866968058968</v>
      </c>
      <c r="H1119">
        <v>4.54866968058968</v>
      </c>
      <c r="I1119">
        <v>9.1013000000000002</v>
      </c>
      <c r="J1119">
        <v>14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2.2252798080444301E-2</v>
      </c>
      <c r="Q1119">
        <v>3.0000000000022502E-2</v>
      </c>
    </row>
    <row r="1120" spans="2:17" x14ac:dyDescent="0.25">
      <c r="B1120">
        <v>1047</v>
      </c>
      <c r="C1120">
        <v>18.5</v>
      </c>
      <c r="D1120">
        <v>13</v>
      </c>
      <c r="E1120">
        <v>3.3893751351351402</v>
      </c>
      <c r="F1120">
        <v>3.3893751351351402</v>
      </c>
      <c r="G1120">
        <v>3.3893751351351402</v>
      </c>
      <c r="H1120">
        <v>3.3893751351351402</v>
      </c>
      <c r="I1120">
        <v>9.7414000000000005</v>
      </c>
      <c r="J1120">
        <v>13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6.8209171295165998E-3</v>
      </c>
      <c r="Q1120">
        <v>1.40000000000242E-2</v>
      </c>
    </row>
    <row r="1121" spans="2:17" x14ac:dyDescent="0.25">
      <c r="B1121">
        <v>1048</v>
      </c>
      <c r="C1121">
        <v>18.5</v>
      </c>
      <c r="D1121">
        <v>12</v>
      </c>
      <c r="E1121">
        <v>0.46994018018018002</v>
      </c>
      <c r="F1121">
        <v>0.46994018018018002</v>
      </c>
      <c r="G1121">
        <v>0.46994018018018002</v>
      </c>
      <c r="H1121">
        <v>0.46994018018018002</v>
      </c>
      <c r="I1121">
        <v>9.0985999999999994</v>
      </c>
      <c r="J1121">
        <v>10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6.0288906097412101E-3</v>
      </c>
      <c r="Q1121">
        <v>1.2999999999991E-2</v>
      </c>
    </row>
    <row r="1122" spans="2:17" x14ac:dyDescent="0.25">
      <c r="B1122">
        <v>1049</v>
      </c>
      <c r="C1122">
        <v>18</v>
      </c>
      <c r="D1122">
        <v>50</v>
      </c>
      <c r="E1122">
        <v>14.2483711111111</v>
      </c>
      <c r="F1122">
        <v>14.2483711111111</v>
      </c>
      <c r="G1122">
        <v>14.2942944786325</v>
      </c>
      <c r="H1122">
        <v>14.2942944786325</v>
      </c>
      <c r="I1122">
        <v>16.183299999999999</v>
      </c>
      <c r="J1122">
        <v>49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0.37183785438537598</v>
      </c>
      <c r="Q1122">
        <v>6.8099999999999898</v>
      </c>
    </row>
    <row r="1123" spans="2:17" x14ac:dyDescent="0.25">
      <c r="B1123">
        <v>1050</v>
      </c>
      <c r="C1123">
        <v>18</v>
      </c>
      <c r="D1123">
        <v>48</v>
      </c>
      <c r="E1123">
        <v>12.4114873333333</v>
      </c>
      <c r="F1123">
        <v>12.4114873333333</v>
      </c>
      <c r="G1123">
        <v>12.835253111111101</v>
      </c>
      <c r="H1123">
        <v>12.835253111111101</v>
      </c>
      <c r="I1123">
        <v>10.35807</v>
      </c>
      <c r="J1123">
        <v>43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0.38109207153320301</v>
      </c>
      <c r="Q1123">
        <v>6.9569999999999803</v>
      </c>
    </row>
    <row r="1124" spans="2:17" x14ac:dyDescent="0.25">
      <c r="B1124">
        <v>1051</v>
      </c>
      <c r="C1124">
        <v>18</v>
      </c>
      <c r="D1124">
        <v>42</v>
      </c>
      <c r="E1124">
        <v>11.352220317460301</v>
      </c>
      <c r="F1124">
        <v>11.352220317460301</v>
      </c>
      <c r="G1124">
        <v>11.676636605616601</v>
      </c>
      <c r="H1124">
        <v>11.676636605616601</v>
      </c>
      <c r="I1124">
        <v>12.4358</v>
      </c>
      <c r="J1124">
        <v>39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0.28990507125854498</v>
      </c>
      <c r="Q1124">
        <v>5.4539999999999997</v>
      </c>
    </row>
    <row r="1125" spans="2:17" x14ac:dyDescent="0.25">
      <c r="B1125">
        <v>1052</v>
      </c>
      <c r="C1125">
        <v>18</v>
      </c>
      <c r="D1125">
        <v>38</v>
      </c>
      <c r="E1125">
        <v>11.3029507602339</v>
      </c>
      <c r="F1125">
        <v>11.3029507602339</v>
      </c>
      <c r="G1125">
        <v>11.3884174009383</v>
      </c>
      <c r="H1125">
        <v>11.3884174009383</v>
      </c>
      <c r="I1125">
        <v>13.8409</v>
      </c>
      <c r="J1125">
        <v>37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9.1845035552978502E-2</v>
      </c>
      <c r="Q1125">
        <v>0.17200000000001101</v>
      </c>
    </row>
    <row r="1126" spans="2:17" x14ac:dyDescent="0.25">
      <c r="B1126">
        <v>1053</v>
      </c>
      <c r="C1126">
        <v>18</v>
      </c>
      <c r="D1126">
        <v>36</v>
      </c>
      <c r="E1126">
        <v>10.245746666666699</v>
      </c>
      <c r="F1126">
        <v>10.245746666666699</v>
      </c>
      <c r="G1126">
        <v>10.396301446852201</v>
      </c>
      <c r="H1126">
        <v>10.396301446852201</v>
      </c>
      <c r="I1126">
        <v>15.9414</v>
      </c>
      <c r="J1126">
        <v>36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0.12068510055542001</v>
      </c>
      <c r="Q1126">
        <v>0.26599999999999102</v>
      </c>
    </row>
    <row r="1127" spans="2:17" x14ac:dyDescent="0.25">
      <c r="B1127">
        <v>1054</v>
      </c>
      <c r="C1127">
        <v>18</v>
      </c>
      <c r="D1127">
        <v>35</v>
      </c>
      <c r="E1127">
        <v>9.2387733333333308</v>
      </c>
      <c r="F1127">
        <v>9.2387733333333308</v>
      </c>
      <c r="G1127">
        <v>9.2387733333333308</v>
      </c>
      <c r="H1127">
        <v>9.2387733333333308</v>
      </c>
      <c r="I1127">
        <v>16.255199999999899</v>
      </c>
      <c r="J1127">
        <v>35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0.27020001411437999</v>
      </c>
      <c r="Q1127">
        <v>4.91</v>
      </c>
    </row>
    <row r="1128" spans="2:17" x14ac:dyDescent="0.25">
      <c r="B1128">
        <v>1055</v>
      </c>
      <c r="C1128">
        <v>18</v>
      </c>
      <c r="D1128">
        <v>34</v>
      </c>
      <c r="E1128">
        <v>8.4522596078431391</v>
      </c>
      <c r="F1128">
        <v>8.4522596078431391</v>
      </c>
      <c r="G1128">
        <v>8.7654492144892906</v>
      </c>
      <c r="H1128">
        <v>8.7654492144892906</v>
      </c>
      <c r="I1128">
        <v>10.354200000000001</v>
      </c>
      <c r="J1128">
        <v>27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0.20406389236450201</v>
      </c>
      <c r="Q1128">
        <v>1.8700000000000401</v>
      </c>
    </row>
    <row r="1129" spans="2:17" x14ac:dyDescent="0.25">
      <c r="B1129">
        <v>1056</v>
      </c>
      <c r="C1129">
        <v>18</v>
      </c>
      <c r="D1129">
        <v>26</v>
      </c>
      <c r="E1129">
        <v>7.3290244444444399</v>
      </c>
      <c r="F1129">
        <v>7.3290244444444399</v>
      </c>
      <c r="G1129">
        <v>7.4263357974928699</v>
      </c>
      <c r="H1129">
        <v>7.4263357974928699</v>
      </c>
      <c r="I1129">
        <v>12.193899999999999</v>
      </c>
      <c r="J1129">
        <v>26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4.7845125198364299E-2</v>
      </c>
      <c r="Q1129">
        <v>8.8000000000036493E-2</v>
      </c>
    </row>
    <row r="1130" spans="2:17" x14ac:dyDescent="0.25">
      <c r="B1130">
        <v>1057</v>
      </c>
      <c r="C1130">
        <v>18</v>
      </c>
      <c r="D1130">
        <v>25</v>
      </c>
      <c r="E1130">
        <v>6.3380422222222199</v>
      </c>
      <c r="F1130">
        <v>6.3380422222222199</v>
      </c>
      <c r="G1130">
        <v>6.3380422222222199</v>
      </c>
      <c r="H1130">
        <v>6.3380422222222199</v>
      </c>
      <c r="I1130">
        <v>13.2281</v>
      </c>
      <c r="J1130">
        <v>23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5.9306144714355503E-2</v>
      </c>
      <c r="Q1130">
        <v>0.28599999999999398</v>
      </c>
    </row>
    <row r="1131" spans="2:17" x14ac:dyDescent="0.25">
      <c r="B1131">
        <v>1058</v>
      </c>
      <c r="C1131">
        <v>18</v>
      </c>
      <c r="D1131">
        <v>22</v>
      </c>
      <c r="E1131">
        <v>4.5432034343434298</v>
      </c>
      <c r="F1131">
        <v>4.5432034343434298</v>
      </c>
      <c r="G1131">
        <v>4.5432034343434298</v>
      </c>
      <c r="H1131">
        <v>4.5432034343434298</v>
      </c>
      <c r="I1131">
        <v>9.1013000000000002</v>
      </c>
      <c r="J1131">
        <v>14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2.2573947906494099E-2</v>
      </c>
      <c r="Q1131">
        <v>2.8999999999989302E-2</v>
      </c>
    </row>
    <row r="1132" spans="2:17" x14ac:dyDescent="0.25">
      <c r="B1132">
        <v>1059</v>
      </c>
      <c r="C1132">
        <v>18</v>
      </c>
      <c r="D1132">
        <v>13</v>
      </c>
      <c r="E1132">
        <v>3.3835244444444399</v>
      </c>
      <c r="F1132">
        <v>3.3835244444444399</v>
      </c>
      <c r="G1132">
        <v>3.3835244444444399</v>
      </c>
      <c r="H1132">
        <v>3.3835244444444399</v>
      </c>
      <c r="I1132">
        <v>9.7414000000000005</v>
      </c>
      <c r="J1132">
        <v>13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6.5701007843017604E-3</v>
      </c>
      <c r="Q1132">
        <v>1.2000000000028901E-2</v>
      </c>
    </row>
    <row r="1133" spans="2:17" x14ac:dyDescent="0.25">
      <c r="B1133">
        <v>1060</v>
      </c>
      <c r="C1133">
        <v>18</v>
      </c>
      <c r="D1133">
        <v>12</v>
      </c>
      <c r="E1133">
        <v>0.46447555555555597</v>
      </c>
      <c r="F1133">
        <v>0.46447555555555597</v>
      </c>
      <c r="G1133">
        <v>0.46447555555555597</v>
      </c>
      <c r="H1133">
        <v>0.46447555555555597</v>
      </c>
      <c r="I1133">
        <v>9.0985999999999994</v>
      </c>
      <c r="J1133">
        <v>10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6.072998046875E-3</v>
      </c>
      <c r="Q1133">
        <v>1.2999999999991E-2</v>
      </c>
    </row>
    <row r="1134" spans="2:17" x14ac:dyDescent="0.25">
      <c r="B1134">
        <v>1061</v>
      </c>
      <c r="C1134">
        <v>17.5</v>
      </c>
      <c r="D1134">
        <v>50</v>
      </c>
      <c r="E1134">
        <v>14.2340742857143</v>
      </c>
      <c r="F1134">
        <v>14.2340742857143</v>
      </c>
      <c r="G1134">
        <v>14.340699732668501</v>
      </c>
      <c r="H1134">
        <v>14.340699732668501</v>
      </c>
      <c r="I1134">
        <v>16.180399999999899</v>
      </c>
      <c r="J1134">
        <v>49.511000000000003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0.38944411277771002</v>
      </c>
      <c r="Q1134">
        <v>6.8730000000000198</v>
      </c>
    </row>
    <row r="1135" spans="2:17" x14ac:dyDescent="0.25">
      <c r="B1135">
        <v>1062</v>
      </c>
      <c r="C1135">
        <v>17.5</v>
      </c>
      <c r="D1135">
        <v>48.511000000000003</v>
      </c>
      <c r="E1135">
        <v>12.4086853544168</v>
      </c>
      <c r="F1135">
        <v>12.4086853544168</v>
      </c>
      <c r="G1135">
        <v>13.0047381538749</v>
      </c>
      <c r="H1135">
        <v>13.0047381538749</v>
      </c>
      <c r="I1135">
        <v>10.35807</v>
      </c>
      <c r="J1135">
        <v>43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0.48511409759521501</v>
      </c>
      <c r="Q1135">
        <v>10.519</v>
      </c>
    </row>
    <row r="1136" spans="2:17" x14ac:dyDescent="0.25">
      <c r="B1136">
        <v>1063</v>
      </c>
      <c r="C1136">
        <v>17.5</v>
      </c>
      <c r="D1136">
        <v>42</v>
      </c>
      <c r="E1136">
        <v>11.344324571428601</v>
      </c>
      <c r="F1136">
        <v>11.344324571428601</v>
      </c>
      <c r="G1136">
        <v>11.895725563219401</v>
      </c>
      <c r="H1136">
        <v>11.895725563219401</v>
      </c>
      <c r="I1136">
        <v>12.4358</v>
      </c>
      <c r="J1136">
        <v>39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0.27083897590637201</v>
      </c>
      <c r="Q1136">
        <v>5.2060000000000199</v>
      </c>
    </row>
    <row r="1137" spans="2:17" x14ac:dyDescent="0.25">
      <c r="B1137">
        <v>1064</v>
      </c>
      <c r="C1137">
        <v>17.5</v>
      </c>
      <c r="D1137">
        <v>38</v>
      </c>
      <c r="E1137">
        <v>11.294162887218</v>
      </c>
      <c r="F1137">
        <v>11.294162887218</v>
      </c>
      <c r="G1137">
        <v>11.382388781147</v>
      </c>
      <c r="H1137">
        <v>11.382388781147</v>
      </c>
      <c r="I1137">
        <v>13.8409</v>
      </c>
      <c r="J1137">
        <v>37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9.1136932373046903E-2</v>
      </c>
      <c r="Q1137">
        <v>0.16999999999998699</v>
      </c>
    </row>
    <row r="1138" spans="2:17" x14ac:dyDescent="0.25">
      <c r="B1138">
        <v>1065</v>
      </c>
      <c r="C1138">
        <v>17.5</v>
      </c>
      <c r="D1138">
        <v>36</v>
      </c>
      <c r="E1138">
        <v>10.235625142857099</v>
      </c>
      <c r="F1138">
        <v>10.235625142857099</v>
      </c>
      <c r="G1138">
        <v>10.3896684269281</v>
      </c>
      <c r="H1138">
        <v>10.3896684269281</v>
      </c>
      <c r="I1138">
        <v>15.941399999999801</v>
      </c>
      <c r="J1138">
        <v>36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0.120800018310547</v>
      </c>
      <c r="Q1138">
        <v>0.26699999999999602</v>
      </c>
    </row>
    <row r="1139" spans="2:17" x14ac:dyDescent="0.25">
      <c r="B1139">
        <v>1066</v>
      </c>
      <c r="C1139">
        <v>17.5</v>
      </c>
      <c r="D1139">
        <v>35</v>
      </c>
      <c r="E1139">
        <v>9.2284525714285692</v>
      </c>
      <c r="F1139">
        <v>9.2284525714285692</v>
      </c>
      <c r="G1139">
        <v>9.2284525714285692</v>
      </c>
      <c r="H1139">
        <v>9.2284525714285692</v>
      </c>
      <c r="I1139">
        <v>16.255199999999899</v>
      </c>
      <c r="J1139">
        <v>35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0.210376977920532</v>
      </c>
      <c r="Q1139">
        <v>3.6970000000000498</v>
      </c>
    </row>
    <row r="1140" spans="2:17" x14ac:dyDescent="0.25">
      <c r="B1140">
        <v>1067</v>
      </c>
      <c r="C1140">
        <v>17.5</v>
      </c>
      <c r="D1140">
        <v>34</v>
      </c>
      <c r="E1140">
        <v>8.4456855126050403</v>
      </c>
      <c r="F1140">
        <v>8.4456855126050403</v>
      </c>
      <c r="G1140">
        <v>8.4456855126050403</v>
      </c>
      <c r="H1140">
        <v>8.4456855126050403</v>
      </c>
      <c r="I1140">
        <v>10.354200000000001</v>
      </c>
      <c r="J1140">
        <v>27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0.251168012619019</v>
      </c>
      <c r="Q1140">
        <v>3.9610000000000101</v>
      </c>
    </row>
    <row r="1141" spans="2:17" x14ac:dyDescent="0.25">
      <c r="B1141">
        <v>1068</v>
      </c>
      <c r="C1141">
        <v>17.5</v>
      </c>
      <c r="D1141">
        <v>26</v>
      </c>
      <c r="E1141">
        <v>7.3212822857142896</v>
      </c>
      <c r="F1141">
        <v>7.3212822857142896</v>
      </c>
      <c r="G1141">
        <v>7.4965352228571396</v>
      </c>
      <c r="H1141">
        <v>7.4965352228571396</v>
      </c>
      <c r="I1141">
        <v>12.193899999999999</v>
      </c>
      <c r="J1141">
        <v>26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2.6575088500976601E-2</v>
      </c>
      <c r="Q1141">
        <v>6.4999999999955094E-2</v>
      </c>
    </row>
    <row r="1142" spans="2:17" x14ac:dyDescent="0.25">
      <c r="B1142">
        <v>1069</v>
      </c>
      <c r="C1142">
        <v>17.5</v>
      </c>
      <c r="D1142">
        <v>25</v>
      </c>
      <c r="E1142">
        <v>6.3296434285714298</v>
      </c>
      <c r="F1142">
        <v>6.3296434285714298</v>
      </c>
      <c r="G1142">
        <v>6.3296434285714298</v>
      </c>
      <c r="H1142">
        <v>6.3296434285714298</v>
      </c>
      <c r="I1142">
        <v>13.2281</v>
      </c>
      <c r="J1142">
        <v>23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6.5103054046630901E-2</v>
      </c>
      <c r="Q1142">
        <v>0.46500000000000302</v>
      </c>
    </row>
    <row r="1143" spans="2:17" x14ac:dyDescent="0.25">
      <c r="B1143">
        <v>1070</v>
      </c>
      <c r="C1143">
        <v>17.5</v>
      </c>
      <c r="D1143">
        <v>22</v>
      </c>
      <c r="E1143">
        <v>4.5374248311688303</v>
      </c>
      <c r="F1143">
        <v>4.5374248311688303</v>
      </c>
      <c r="G1143">
        <v>4.5374248311688303</v>
      </c>
      <c r="H1143">
        <v>4.5374248311688303</v>
      </c>
      <c r="I1143">
        <v>9.1013000000000002</v>
      </c>
      <c r="J1143">
        <v>14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2.2296905517578101E-2</v>
      </c>
      <c r="Q1143">
        <v>3.0000000000022502E-2</v>
      </c>
    </row>
    <row r="1144" spans="2:17" x14ac:dyDescent="0.25">
      <c r="B1144">
        <v>1071</v>
      </c>
      <c r="C1144">
        <v>17.5</v>
      </c>
      <c r="D1144">
        <v>13</v>
      </c>
      <c r="E1144">
        <v>3.37733942857143</v>
      </c>
      <c r="F1144">
        <v>3.37733942857143</v>
      </c>
      <c r="G1144">
        <v>3.37733942857143</v>
      </c>
      <c r="H1144">
        <v>3.37733942857143</v>
      </c>
      <c r="I1144">
        <v>9.7414000000000005</v>
      </c>
      <c r="J1144">
        <v>13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7.0791244506835903E-3</v>
      </c>
      <c r="Q1144">
        <v>1.4000000000002901E-2</v>
      </c>
    </row>
    <row r="1145" spans="2:17" x14ac:dyDescent="0.25">
      <c r="B1145">
        <v>1072</v>
      </c>
      <c r="C1145">
        <v>17.5</v>
      </c>
      <c r="D1145">
        <v>12</v>
      </c>
      <c r="E1145">
        <v>0.45869866666666698</v>
      </c>
      <c r="F1145">
        <v>0.45869866666666698</v>
      </c>
      <c r="G1145">
        <v>0.45869866666666698</v>
      </c>
      <c r="H1145">
        <v>0.45869866666666698</v>
      </c>
      <c r="I1145">
        <v>9.0985999999999994</v>
      </c>
      <c r="J1145">
        <v>10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6.53314590454102E-3</v>
      </c>
      <c r="Q1145">
        <v>1.40000000000313E-2</v>
      </c>
    </row>
    <row r="1146" spans="2:17" x14ac:dyDescent="0.25">
      <c r="B1146">
        <v>1073</v>
      </c>
      <c r="C1146">
        <v>17</v>
      </c>
      <c r="D1146">
        <v>50</v>
      </c>
      <c r="E1146">
        <v>14.223196705882399</v>
      </c>
      <c r="F1146">
        <v>14.223196705882399</v>
      </c>
      <c r="G1146">
        <v>14.3260722745098</v>
      </c>
      <c r="H1146">
        <v>14.3260722745098</v>
      </c>
      <c r="I1146">
        <v>16.180399999999999</v>
      </c>
      <c r="J1146">
        <v>49.511000000000003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0.32193779945373502</v>
      </c>
      <c r="Q1146">
        <v>4.351</v>
      </c>
    </row>
    <row r="1147" spans="2:17" x14ac:dyDescent="0.25">
      <c r="B1147">
        <v>1074</v>
      </c>
      <c r="C1147">
        <v>17</v>
      </c>
      <c r="D1147">
        <v>48.511000000000003</v>
      </c>
      <c r="E1147">
        <v>12.401721946013501</v>
      </c>
      <c r="F1147">
        <v>12.401721946013501</v>
      </c>
      <c r="G1147">
        <v>12.956988383150801</v>
      </c>
      <c r="H1147">
        <v>12.956988383150801</v>
      </c>
      <c r="I1147">
        <v>10.35807</v>
      </c>
      <c r="J1147">
        <v>43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0.48455715179443398</v>
      </c>
      <c r="Q1147">
        <v>8.9860000000000309</v>
      </c>
    </row>
    <row r="1148" spans="2:17" x14ac:dyDescent="0.25">
      <c r="B1148">
        <v>1075</v>
      </c>
      <c r="C1148">
        <v>17</v>
      </c>
      <c r="D1148">
        <v>42</v>
      </c>
      <c r="E1148">
        <v>11.3359643697479</v>
      </c>
      <c r="F1148">
        <v>11.3359643697479</v>
      </c>
      <c r="G1148">
        <v>11.797684064</v>
      </c>
      <c r="H1148">
        <v>11.797684064</v>
      </c>
      <c r="I1148">
        <v>12.4358</v>
      </c>
      <c r="J1148">
        <v>39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0.248956918716431</v>
      </c>
      <c r="Q1148">
        <v>4.6759999999999797</v>
      </c>
    </row>
    <row r="1149" spans="2:17" x14ac:dyDescent="0.25">
      <c r="B1149">
        <v>1076</v>
      </c>
      <c r="C1149">
        <v>17</v>
      </c>
      <c r="D1149">
        <v>38</v>
      </c>
      <c r="E1149">
        <v>11.2848580804954</v>
      </c>
      <c r="F1149">
        <v>11.2848580804954</v>
      </c>
      <c r="G1149">
        <v>11.611108318339101</v>
      </c>
      <c r="H1149">
        <v>11.611108318339101</v>
      </c>
      <c r="I1149">
        <v>13.8409</v>
      </c>
      <c r="J1149">
        <v>37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9.5930099487304701E-2</v>
      </c>
      <c r="Q1149">
        <v>0.18400000000001901</v>
      </c>
    </row>
    <row r="1150" spans="2:17" x14ac:dyDescent="0.25">
      <c r="B1150">
        <v>1077</v>
      </c>
      <c r="C1150">
        <v>17</v>
      </c>
      <c r="D1150">
        <v>36</v>
      </c>
      <c r="E1150">
        <v>10.2249082352941</v>
      </c>
      <c r="F1150">
        <v>10.2249082352941</v>
      </c>
      <c r="G1150">
        <v>10.3822079837113</v>
      </c>
      <c r="H1150">
        <v>10.3822079837113</v>
      </c>
      <c r="I1150">
        <v>15.941399999999801</v>
      </c>
      <c r="J1150">
        <v>36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0.12200880050659201</v>
      </c>
      <c r="Q1150">
        <v>0.27099999999999402</v>
      </c>
    </row>
    <row r="1151" spans="2:17" x14ac:dyDescent="0.25">
      <c r="B1151">
        <v>1078</v>
      </c>
      <c r="C1151">
        <v>17</v>
      </c>
      <c r="D1151">
        <v>35</v>
      </c>
      <c r="E1151">
        <v>9.2175247058823508</v>
      </c>
      <c r="F1151">
        <v>9.2175247058823508</v>
      </c>
      <c r="G1151">
        <v>9.4954180959359196</v>
      </c>
      <c r="H1151">
        <v>9.4954180959359196</v>
      </c>
      <c r="I1151">
        <v>16.255199999999899</v>
      </c>
      <c r="J1151">
        <v>35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0.22964286804199199</v>
      </c>
      <c r="Q1151">
        <v>3.8980000000000201</v>
      </c>
    </row>
    <row r="1152" spans="2:17" x14ac:dyDescent="0.25">
      <c r="B1152">
        <v>1079</v>
      </c>
      <c r="C1152">
        <v>17</v>
      </c>
      <c r="D1152">
        <v>34</v>
      </c>
      <c r="E1152">
        <v>8.4387247058823505</v>
      </c>
      <c r="F1152">
        <v>8.4387247058823505</v>
      </c>
      <c r="G1152">
        <v>8.4387247058823505</v>
      </c>
      <c r="H1152">
        <v>8.4387247058823505</v>
      </c>
      <c r="I1152">
        <v>10.354200000000001</v>
      </c>
      <c r="J1152">
        <v>27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0.251719951629639</v>
      </c>
      <c r="Q1152">
        <v>4.0260000000000096</v>
      </c>
    </row>
    <row r="1153" spans="2:17" x14ac:dyDescent="0.25">
      <c r="B1153">
        <v>1080</v>
      </c>
      <c r="C1153">
        <v>17</v>
      </c>
      <c r="D1153">
        <v>26</v>
      </c>
      <c r="E1153">
        <v>7.3130847058823498</v>
      </c>
      <c r="F1153">
        <v>7.3130847058823498</v>
      </c>
      <c r="G1153">
        <v>7.6262823700660398</v>
      </c>
      <c r="H1153">
        <v>7.6262823700660398</v>
      </c>
      <c r="I1153">
        <v>12.193899999999999</v>
      </c>
      <c r="J1153">
        <v>26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4.45098876953125E-2</v>
      </c>
      <c r="Q1153">
        <v>7.9000000000000598E-2</v>
      </c>
    </row>
    <row r="1154" spans="2:17" x14ac:dyDescent="0.25">
      <c r="B1154">
        <v>1081</v>
      </c>
      <c r="C1154">
        <v>17</v>
      </c>
      <c r="D1154">
        <v>25</v>
      </c>
      <c r="E1154">
        <v>6.3207505882352901</v>
      </c>
      <c r="F1154">
        <v>6.3207505882352901</v>
      </c>
      <c r="G1154">
        <v>6.3207505882352901</v>
      </c>
      <c r="H1154">
        <v>6.3207505882352901</v>
      </c>
      <c r="I1154">
        <v>13.2281</v>
      </c>
      <c r="J1154">
        <v>23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6.7104101181030301E-2</v>
      </c>
      <c r="Q1154">
        <v>0.45800000000004798</v>
      </c>
    </row>
    <row r="1155" spans="2:17" x14ac:dyDescent="0.25">
      <c r="B1155">
        <v>1082</v>
      </c>
      <c r="C1155">
        <v>17</v>
      </c>
      <c r="D1155">
        <v>22</v>
      </c>
      <c r="E1155">
        <v>4.5313063101604296</v>
      </c>
      <c r="F1155">
        <v>4.5313063101604296</v>
      </c>
      <c r="G1155">
        <v>4.5313063101604296</v>
      </c>
      <c r="H1155">
        <v>4.5313063101604296</v>
      </c>
      <c r="I1155">
        <v>9.1013000000000002</v>
      </c>
      <c r="J1155">
        <v>14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2.2588014602661102E-2</v>
      </c>
      <c r="Q1155">
        <v>2.89999999999822E-2</v>
      </c>
    </row>
    <row r="1156" spans="2:17" x14ac:dyDescent="0.25">
      <c r="B1156">
        <v>1083</v>
      </c>
      <c r="C1156">
        <v>17</v>
      </c>
      <c r="D1156">
        <v>13</v>
      </c>
      <c r="E1156">
        <v>3.3707905882352902</v>
      </c>
      <c r="F1156">
        <v>3.3707905882352902</v>
      </c>
      <c r="G1156">
        <v>3.3707905882352902</v>
      </c>
      <c r="H1156">
        <v>3.3707905882352902</v>
      </c>
      <c r="I1156">
        <v>9.7414000000000005</v>
      </c>
      <c r="J1156">
        <v>13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7.1058273315429696E-3</v>
      </c>
      <c r="Q1156">
        <v>1.4999999999979301E-2</v>
      </c>
    </row>
    <row r="1157" spans="2:17" x14ac:dyDescent="0.25">
      <c r="B1157">
        <v>1084</v>
      </c>
      <c r="C1157">
        <v>17</v>
      </c>
      <c r="D1157">
        <v>12</v>
      </c>
      <c r="E1157">
        <v>0.45258196078431401</v>
      </c>
      <c r="F1157">
        <v>0.45258196078431401</v>
      </c>
      <c r="G1157">
        <v>0.45258196078431401</v>
      </c>
      <c r="H1157">
        <v>0.45258196078431401</v>
      </c>
      <c r="I1157">
        <v>9.0985999999999994</v>
      </c>
      <c r="J1157">
        <v>10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6.2670707702636701E-3</v>
      </c>
      <c r="Q1157">
        <v>1.2999999999969701E-2</v>
      </c>
    </row>
    <row r="1158" spans="2:17" x14ac:dyDescent="0.25">
      <c r="B1158">
        <v>1085</v>
      </c>
      <c r="C1158">
        <v>16.5</v>
      </c>
      <c r="D1158">
        <v>50</v>
      </c>
      <c r="E1158">
        <v>14.215677575757599</v>
      </c>
      <c r="F1158">
        <v>14.215677575757599</v>
      </c>
      <c r="G1158">
        <v>14.329511322109999</v>
      </c>
      <c r="H1158">
        <v>14.329511322109999</v>
      </c>
      <c r="I1158">
        <v>16.183299999999999</v>
      </c>
      <c r="J1158">
        <v>49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0.40524697303772</v>
      </c>
      <c r="Q1158">
        <v>6.82899999999999</v>
      </c>
    </row>
    <row r="1159" spans="2:17" x14ac:dyDescent="0.25">
      <c r="B1159">
        <v>1086</v>
      </c>
      <c r="C1159">
        <v>16.5</v>
      </c>
      <c r="D1159">
        <v>48</v>
      </c>
      <c r="E1159">
        <v>12.390561939393899</v>
      </c>
      <c r="F1159">
        <v>12.390561939393899</v>
      </c>
      <c r="G1159">
        <v>12.9378684172249</v>
      </c>
      <c r="H1159">
        <v>12.9378684172249</v>
      </c>
      <c r="I1159">
        <v>10.35807</v>
      </c>
      <c r="J1159">
        <v>43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0.40216994285583502</v>
      </c>
      <c r="Q1159">
        <v>8.4220000000000308</v>
      </c>
    </row>
    <row r="1160" spans="2:17" x14ac:dyDescent="0.25">
      <c r="B1160">
        <v>1087</v>
      </c>
      <c r="C1160">
        <v>16.5</v>
      </c>
      <c r="D1160">
        <v>42</v>
      </c>
      <c r="E1160">
        <v>11.3270974891775</v>
      </c>
      <c r="F1160">
        <v>11.3270974891775</v>
      </c>
      <c r="G1160">
        <v>11.3270974891775</v>
      </c>
      <c r="H1160">
        <v>11.3270974891775</v>
      </c>
      <c r="I1160">
        <v>12.4358</v>
      </c>
      <c r="J1160">
        <v>39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0.23589897155761699</v>
      </c>
      <c r="Q1160">
        <v>3.8819999999999601</v>
      </c>
    </row>
    <row r="1161" spans="2:17" x14ac:dyDescent="0.25">
      <c r="B1161">
        <v>1088</v>
      </c>
      <c r="C1161">
        <v>16.5</v>
      </c>
      <c r="D1161">
        <v>38</v>
      </c>
      <c r="E1161">
        <v>11.2749893460925</v>
      </c>
      <c r="F1161">
        <v>11.2749893460925</v>
      </c>
      <c r="G1161">
        <v>11.3688973423343</v>
      </c>
      <c r="H1161">
        <v>11.3688973423343</v>
      </c>
      <c r="I1161">
        <v>13.8409</v>
      </c>
      <c r="J1161">
        <v>37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9.0462923049926799E-2</v>
      </c>
      <c r="Q1161">
        <v>0.16800000000002099</v>
      </c>
    </row>
    <row r="1162" spans="2:17" x14ac:dyDescent="0.25">
      <c r="B1162">
        <v>1089</v>
      </c>
      <c r="C1162">
        <v>16.5</v>
      </c>
      <c r="D1162">
        <v>36</v>
      </c>
      <c r="E1162">
        <v>10.213541818181801</v>
      </c>
      <c r="F1162">
        <v>10.213541818181801</v>
      </c>
      <c r="G1162">
        <v>10.377278348339701</v>
      </c>
      <c r="H1162">
        <v>10.377278348339701</v>
      </c>
      <c r="I1162">
        <v>15.9414</v>
      </c>
      <c r="J1162">
        <v>36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0.104430913925171</v>
      </c>
      <c r="Q1162">
        <v>0.218999999999966</v>
      </c>
    </row>
    <row r="1163" spans="2:17" x14ac:dyDescent="0.25">
      <c r="B1163">
        <v>1090</v>
      </c>
      <c r="C1163">
        <v>16.5</v>
      </c>
      <c r="D1163">
        <v>35</v>
      </c>
      <c r="E1163">
        <v>9.2059345454545394</v>
      </c>
      <c r="F1163">
        <v>9.2059345454545394</v>
      </c>
      <c r="G1163">
        <v>9.5595189833821994</v>
      </c>
      <c r="H1163">
        <v>9.5595189833821994</v>
      </c>
      <c r="I1163">
        <v>16.255199999999899</v>
      </c>
      <c r="J1163">
        <v>35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0.18921089172363301</v>
      </c>
      <c r="Q1163">
        <v>3.46700000000004</v>
      </c>
    </row>
    <row r="1164" spans="2:17" x14ac:dyDescent="0.25">
      <c r="B1164">
        <v>1091</v>
      </c>
      <c r="C1164">
        <v>16.5</v>
      </c>
      <c r="D1164">
        <v>34</v>
      </c>
      <c r="E1164">
        <v>8.4313420320855599</v>
      </c>
      <c r="F1164">
        <v>8.4313420320855599</v>
      </c>
      <c r="G1164">
        <v>8.4313420320855599</v>
      </c>
      <c r="H1164">
        <v>8.4313420320855599</v>
      </c>
      <c r="I1164">
        <v>10.354200000000001</v>
      </c>
      <c r="J1164">
        <v>27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0.26282596588134799</v>
      </c>
      <c r="Q1164">
        <v>4.1000000000000103</v>
      </c>
    </row>
    <row r="1165" spans="2:17" x14ac:dyDescent="0.25">
      <c r="B1165">
        <v>1092</v>
      </c>
      <c r="C1165">
        <v>16.5</v>
      </c>
      <c r="D1165">
        <v>26</v>
      </c>
      <c r="E1165">
        <v>7.3043903030303001</v>
      </c>
      <c r="F1165">
        <v>7.3043903030303001</v>
      </c>
      <c r="G1165">
        <v>7.6186108419130996</v>
      </c>
      <c r="H1165">
        <v>7.6186108419130996</v>
      </c>
      <c r="I1165">
        <v>12.193899999999999</v>
      </c>
      <c r="J1165">
        <v>26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4.3253898620605503E-2</v>
      </c>
      <c r="Q1165">
        <v>7.6000000000007603E-2</v>
      </c>
    </row>
    <row r="1166" spans="2:17" x14ac:dyDescent="0.25">
      <c r="B1166">
        <v>1093</v>
      </c>
      <c r="C1166">
        <v>16.5</v>
      </c>
      <c r="D1166">
        <v>25</v>
      </c>
      <c r="E1166">
        <v>6.3113187878787897</v>
      </c>
      <c r="F1166">
        <v>6.3113187878787897</v>
      </c>
      <c r="G1166">
        <v>6.3113187878787897</v>
      </c>
      <c r="H1166">
        <v>6.3113187878787897</v>
      </c>
      <c r="I1166">
        <v>13.2281</v>
      </c>
      <c r="J1166">
        <v>23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6.7304134368896498E-2</v>
      </c>
      <c r="Q1166">
        <v>0.44100000000003098</v>
      </c>
    </row>
    <row r="1167" spans="2:17" x14ac:dyDescent="0.25">
      <c r="B1167">
        <v>1094</v>
      </c>
      <c r="C1167">
        <v>16.5</v>
      </c>
      <c r="D1167">
        <v>22</v>
      </c>
      <c r="E1167">
        <v>4.5248169696969702</v>
      </c>
      <c r="F1167">
        <v>4.5248169696969702</v>
      </c>
      <c r="G1167">
        <v>4.5248169696969702</v>
      </c>
      <c r="H1167">
        <v>4.5248169696969702</v>
      </c>
      <c r="I1167">
        <v>9.1013000000000002</v>
      </c>
      <c r="J1167">
        <v>14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2.2426843643188501E-2</v>
      </c>
      <c r="Q1167">
        <v>2.9999999999986902E-2</v>
      </c>
    </row>
    <row r="1168" spans="2:17" x14ac:dyDescent="0.25">
      <c r="B1168">
        <v>1095</v>
      </c>
      <c r="C1168">
        <v>16.5</v>
      </c>
      <c r="D1168">
        <v>13</v>
      </c>
      <c r="E1168">
        <v>3.3638448484848502</v>
      </c>
      <c r="F1168">
        <v>3.3638448484848502</v>
      </c>
      <c r="G1168">
        <v>3.3638448484848502</v>
      </c>
      <c r="H1168">
        <v>3.3638448484848502</v>
      </c>
      <c r="I1168">
        <v>9.7414000000000005</v>
      </c>
      <c r="J1168">
        <v>13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7.1001052856445304E-3</v>
      </c>
      <c r="Q1168">
        <v>1.39999999999816E-2</v>
      </c>
    </row>
    <row r="1169" spans="2:17" x14ac:dyDescent="0.25">
      <c r="B1169">
        <v>1096</v>
      </c>
      <c r="C1169">
        <v>16.5</v>
      </c>
      <c r="D1169">
        <v>12</v>
      </c>
      <c r="E1169">
        <v>0.44609454545454502</v>
      </c>
      <c r="F1169">
        <v>0.44609454545454502</v>
      </c>
      <c r="G1169">
        <v>0.44609454545454502</v>
      </c>
      <c r="H1169">
        <v>0.44609454545454502</v>
      </c>
      <c r="I1169">
        <v>9.0985999999999994</v>
      </c>
      <c r="J1169">
        <v>10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6.0009956359863299E-3</v>
      </c>
      <c r="Q1169">
        <v>1.2999999999991E-2</v>
      </c>
    </row>
    <row r="1170" spans="2:17" x14ac:dyDescent="0.25">
      <c r="B1170">
        <v>1097</v>
      </c>
      <c r="C1170">
        <v>16</v>
      </c>
      <c r="D1170">
        <v>50</v>
      </c>
      <c r="E1170">
        <v>13.339691</v>
      </c>
      <c r="F1170">
        <v>13.339691</v>
      </c>
      <c r="G1170">
        <v>13.8485125513517</v>
      </c>
      <c r="H1170">
        <v>13.8485125513517</v>
      </c>
      <c r="I1170">
        <v>10.4123599999999</v>
      </c>
      <c r="J1170">
        <v>50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0.43433284759521501</v>
      </c>
      <c r="Q1170">
        <v>9.3819999999999606</v>
      </c>
    </row>
    <row r="1171" spans="2:17" x14ac:dyDescent="0.25">
      <c r="B1171">
        <v>1098</v>
      </c>
      <c r="C1171">
        <v>16</v>
      </c>
      <c r="D1171">
        <v>49</v>
      </c>
      <c r="E1171">
        <v>12.3900278418367</v>
      </c>
      <c r="F1171">
        <v>12.3900278418367</v>
      </c>
      <c r="G1171">
        <v>12.949006646000001</v>
      </c>
      <c r="H1171">
        <v>12.949006646000001</v>
      </c>
      <c r="I1171">
        <v>10.35807</v>
      </c>
      <c r="J1171">
        <v>43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0.425759077072144</v>
      </c>
      <c r="Q1171">
        <v>7.8820000000000299</v>
      </c>
    </row>
    <row r="1172" spans="2:17" x14ac:dyDescent="0.25">
      <c r="B1172">
        <v>1099</v>
      </c>
      <c r="C1172">
        <v>16</v>
      </c>
      <c r="D1172">
        <v>42</v>
      </c>
      <c r="E1172">
        <v>11.317676428571399</v>
      </c>
      <c r="F1172">
        <v>11.317676428571399</v>
      </c>
      <c r="G1172">
        <v>11.317676428571399</v>
      </c>
      <c r="H1172">
        <v>11.317676428571399</v>
      </c>
      <c r="I1172">
        <v>12.4358</v>
      </c>
      <c r="J1172">
        <v>39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0.27512598037719699</v>
      </c>
      <c r="Q1172">
        <v>5.3929999999999598</v>
      </c>
    </row>
    <row r="1173" spans="2:17" x14ac:dyDescent="0.25">
      <c r="B1173">
        <v>1100</v>
      </c>
      <c r="C1173">
        <v>16</v>
      </c>
      <c r="D1173">
        <v>38</v>
      </c>
      <c r="E1173">
        <v>11.264503815789499</v>
      </c>
      <c r="F1173">
        <v>11.264503815789499</v>
      </c>
      <c r="G1173">
        <v>11.361517158047601</v>
      </c>
      <c r="H1173">
        <v>11.361517158047601</v>
      </c>
      <c r="I1173">
        <v>13.8409</v>
      </c>
      <c r="J1173">
        <v>37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9.2948198318481404E-2</v>
      </c>
      <c r="Q1173">
        <v>0.174999999999983</v>
      </c>
    </row>
    <row r="1174" spans="2:17" x14ac:dyDescent="0.25">
      <c r="B1174">
        <v>1101</v>
      </c>
      <c r="C1174">
        <v>16</v>
      </c>
      <c r="D1174">
        <v>36</v>
      </c>
      <c r="E1174">
        <v>10.201465000000001</v>
      </c>
      <c r="F1174">
        <v>10.201465000000001</v>
      </c>
      <c r="G1174">
        <v>10.3701446863902</v>
      </c>
      <c r="H1174">
        <v>10.3701446863902</v>
      </c>
      <c r="I1174">
        <v>15.9413999999999</v>
      </c>
      <c r="J1174">
        <v>36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0.101066112518311</v>
      </c>
      <c r="Q1174">
        <v>0.205999999999918</v>
      </c>
    </row>
    <row r="1175" spans="2:17" x14ac:dyDescent="0.25">
      <c r="B1175">
        <v>1102</v>
      </c>
      <c r="C1175">
        <v>16</v>
      </c>
      <c r="D1175">
        <v>35</v>
      </c>
      <c r="E1175">
        <v>8.4325735714285699</v>
      </c>
      <c r="F1175">
        <v>8.4325735714285699</v>
      </c>
      <c r="G1175">
        <v>8.4325735714285699</v>
      </c>
      <c r="H1175">
        <v>8.4325735714285699</v>
      </c>
      <c r="I1175">
        <v>10.354200000000001</v>
      </c>
      <c r="J1175">
        <v>27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0.29983997344970698</v>
      </c>
      <c r="Q1175">
        <v>4.0630000000000699</v>
      </c>
    </row>
    <row r="1176" spans="2:17" x14ac:dyDescent="0.25">
      <c r="B1176">
        <v>1103</v>
      </c>
      <c r="C1176">
        <v>16</v>
      </c>
      <c r="D1176">
        <v>26</v>
      </c>
      <c r="E1176">
        <v>7.2951525000000004</v>
      </c>
      <c r="F1176">
        <v>7.2951525000000004</v>
      </c>
      <c r="G1176">
        <v>7.3873874794013101</v>
      </c>
      <c r="H1176">
        <v>7.3873874794013101</v>
      </c>
      <c r="I1176">
        <v>12.193899999999999</v>
      </c>
      <c r="J1176">
        <v>26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5.2284955978393603E-2</v>
      </c>
      <c r="Q1176">
        <v>0.103000000000023</v>
      </c>
    </row>
    <row r="1177" spans="2:17" x14ac:dyDescent="0.25">
      <c r="B1177">
        <v>1104</v>
      </c>
      <c r="C1177">
        <v>16</v>
      </c>
      <c r="D1177">
        <v>25</v>
      </c>
      <c r="E1177">
        <v>6.3012975000000004</v>
      </c>
      <c r="F1177">
        <v>6.3012975000000004</v>
      </c>
      <c r="G1177">
        <v>6.3012975000000004</v>
      </c>
      <c r="H1177">
        <v>6.3012975000000004</v>
      </c>
      <c r="I1177">
        <v>13.2281</v>
      </c>
      <c r="J1177">
        <v>23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5.9460878372192397E-2</v>
      </c>
      <c r="Q1177">
        <v>0.26700000000005297</v>
      </c>
    </row>
    <row r="1178" spans="2:17" x14ac:dyDescent="0.25">
      <c r="B1178">
        <v>1105</v>
      </c>
      <c r="C1178">
        <v>16</v>
      </c>
      <c r="D1178">
        <v>22</v>
      </c>
      <c r="E1178">
        <v>4.5179220454545499</v>
      </c>
      <c r="F1178">
        <v>4.5179220454545499</v>
      </c>
      <c r="G1178">
        <v>4.5179220454545499</v>
      </c>
      <c r="H1178">
        <v>4.5179220454545499</v>
      </c>
      <c r="I1178">
        <v>9.1013000000000002</v>
      </c>
      <c r="J1178">
        <v>14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2.2037029266357401E-2</v>
      </c>
      <c r="Q1178">
        <v>3.0000000000001099E-2</v>
      </c>
    </row>
    <row r="1179" spans="2:17" x14ac:dyDescent="0.25">
      <c r="B1179">
        <v>1106</v>
      </c>
      <c r="C1179">
        <v>16</v>
      </c>
      <c r="D1179">
        <v>13</v>
      </c>
      <c r="E1179">
        <v>3.356465</v>
      </c>
      <c r="F1179">
        <v>3.356465</v>
      </c>
      <c r="G1179">
        <v>3.356465</v>
      </c>
      <c r="H1179">
        <v>3.356465</v>
      </c>
      <c r="I1179">
        <v>9.7414000000000005</v>
      </c>
      <c r="J1179">
        <v>13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7.17687606811523E-3</v>
      </c>
      <c r="Q1179">
        <v>1.3999999999924699E-2</v>
      </c>
    </row>
    <row r="1180" spans="2:17" x14ac:dyDescent="0.25">
      <c r="B1180">
        <v>1107</v>
      </c>
      <c r="C1180">
        <v>16</v>
      </c>
      <c r="D1180">
        <v>12</v>
      </c>
      <c r="E1180">
        <v>0.43920166666666699</v>
      </c>
      <c r="F1180">
        <v>0.43920166666666699</v>
      </c>
      <c r="G1180">
        <v>0.43920166666666699</v>
      </c>
      <c r="H1180">
        <v>0.43920166666666699</v>
      </c>
      <c r="I1180">
        <v>9.0985999999999994</v>
      </c>
      <c r="J1180">
        <v>10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6.0398578643798802E-3</v>
      </c>
      <c r="Q1180">
        <v>1.30000000000905E-2</v>
      </c>
    </row>
    <row r="1181" spans="2:17" x14ac:dyDescent="0.25">
      <c r="B1181">
        <v>1108</v>
      </c>
      <c r="C1181">
        <v>15.5</v>
      </c>
      <c r="D1181">
        <v>50</v>
      </c>
      <c r="E1181">
        <v>13.3314281290323</v>
      </c>
      <c r="F1181">
        <v>13.3314281290323</v>
      </c>
      <c r="G1181">
        <v>13.8925774677419</v>
      </c>
      <c r="H1181">
        <v>13.8925774677419</v>
      </c>
      <c r="I1181">
        <v>10.407159999999999</v>
      </c>
      <c r="J1181">
        <v>50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0.38109397888183599</v>
      </c>
      <c r="Q1181">
        <v>6.3269999999999103</v>
      </c>
    </row>
    <row r="1182" spans="2:17" x14ac:dyDescent="0.25">
      <c r="B1182">
        <v>1109</v>
      </c>
      <c r="C1182">
        <v>15.5</v>
      </c>
      <c r="D1182">
        <v>49</v>
      </c>
      <c r="E1182">
        <v>12.3816745595787</v>
      </c>
      <c r="F1182">
        <v>12.3816745595787</v>
      </c>
      <c r="G1182">
        <v>12.3816745595787</v>
      </c>
      <c r="H1182">
        <v>12.3816745595787</v>
      </c>
      <c r="I1182">
        <v>10.35807</v>
      </c>
      <c r="J1182">
        <v>43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0.46250200271606401</v>
      </c>
      <c r="Q1182">
        <v>8.6389999999999691</v>
      </c>
    </row>
    <row r="1183" spans="2:17" x14ac:dyDescent="0.25">
      <c r="B1183">
        <v>1110</v>
      </c>
      <c r="C1183">
        <v>15.5</v>
      </c>
      <c r="D1183">
        <v>42</v>
      </c>
      <c r="E1183">
        <v>11.307647557603699</v>
      </c>
      <c r="F1183">
        <v>11.307647557603699</v>
      </c>
      <c r="G1183">
        <v>11.8332795452953</v>
      </c>
      <c r="H1183">
        <v>11.8332795452953</v>
      </c>
      <c r="I1183">
        <v>12.4358</v>
      </c>
      <c r="J1183">
        <v>39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0.27514815330505399</v>
      </c>
      <c r="Q1183">
        <v>5.1300000000000496</v>
      </c>
    </row>
    <row r="1184" spans="2:17" x14ac:dyDescent="0.25">
      <c r="B1184">
        <v>1111</v>
      </c>
      <c r="C1184">
        <v>15.5</v>
      </c>
      <c r="D1184">
        <v>38</v>
      </c>
      <c r="E1184">
        <v>11.253341799660401</v>
      </c>
      <c r="F1184">
        <v>11.253341799660401</v>
      </c>
      <c r="G1184">
        <v>11.584613475168799</v>
      </c>
      <c r="H1184">
        <v>11.584613475168799</v>
      </c>
      <c r="I1184">
        <v>13.8409</v>
      </c>
      <c r="J1184">
        <v>37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5.7646989822387702E-2</v>
      </c>
      <c r="Q1184">
        <v>0.137999999999948</v>
      </c>
    </row>
    <row r="1185" spans="2:17" x14ac:dyDescent="0.25">
      <c r="B1185">
        <v>1112</v>
      </c>
      <c r="C1185">
        <v>15.5</v>
      </c>
      <c r="D1185">
        <v>36</v>
      </c>
      <c r="E1185">
        <v>8.4327948387096807</v>
      </c>
      <c r="F1185">
        <v>8.4327948387096807</v>
      </c>
      <c r="G1185">
        <v>8.7933430465949804</v>
      </c>
      <c r="H1185">
        <v>8.7933430465949804</v>
      </c>
      <c r="I1185">
        <v>10.354200000000001</v>
      </c>
      <c r="J1185">
        <v>27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0.38709306716918901</v>
      </c>
      <c r="Q1185">
        <v>6.8740000000000698</v>
      </c>
    </row>
    <row r="1186" spans="2:17" x14ac:dyDescent="0.25">
      <c r="B1186">
        <v>1113</v>
      </c>
      <c r="C1186">
        <v>15.5</v>
      </c>
      <c r="D1186">
        <v>26</v>
      </c>
      <c r="E1186">
        <v>7.2853187096774201</v>
      </c>
      <c r="F1186">
        <v>7.2853187096774201</v>
      </c>
      <c r="G1186">
        <v>7.4586687999999999</v>
      </c>
      <c r="H1186">
        <v>7.4586687999999999</v>
      </c>
      <c r="I1186">
        <v>12.193899999999999</v>
      </c>
      <c r="J1186">
        <v>26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4.6686887741088902E-2</v>
      </c>
      <c r="Q1186">
        <v>8.7999999999937004E-2</v>
      </c>
    </row>
    <row r="1187" spans="2:17" x14ac:dyDescent="0.25">
      <c r="B1187">
        <v>1114</v>
      </c>
      <c r="C1187">
        <v>15.5</v>
      </c>
      <c r="D1187">
        <v>25</v>
      </c>
      <c r="E1187">
        <v>6.29062967741935</v>
      </c>
      <c r="F1187">
        <v>6.29062967741935</v>
      </c>
      <c r="G1187">
        <v>6.29062967741935</v>
      </c>
      <c r="H1187">
        <v>6.29062967741935</v>
      </c>
      <c r="I1187">
        <v>13.2281</v>
      </c>
      <c r="J1187">
        <v>23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6.0158967971801799E-2</v>
      </c>
      <c r="Q1187">
        <v>0.289000000000044</v>
      </c>
    </row>
    <row r="1188" spans="2:17" x14ac:dyDescent="0.25">
      <c r="B1188">
        <v>1115</v>
      </c>
      <c r="C1188">
        <v>15.5</v>
      </c>
      <c r="D1188">
        <v>22</v>
      </c>
      <c r="E1188">
        <v>4.5105822873900303</v>
      </c>
      <c r="F1188">
        <v>4.5105822873900303</v>
      </c>
      <c r="G1188">
        <v>4.5105822873900303</v>
      </c>
      <c r="H1188">
        <v>4.5105822873900303</v>
      </c>
      <c r="I1188">
        <v>9.1013000000000002</v>
      </c>
      <c r="J1188">
        <v>14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2.2632122039794901E-2</v>
      </c>
      <c r="Q1188">
        <v>2.9999999999915899E-2</v>
      </c>
    </row>
    <row r="1189" spans="2:17" x14ac:dyDescent="0.25">
      <c r="B1189">
        <v>1116</v>
      </c>
      <c r="C1189">
        <v>15.5</v>
      </c>
      <c r="D1189">
        <v>13</v>
      </c>
      <c r="E1189">
        <v>3.3486090322580599</v>
      </c>
      <c r="F1189">
        <v>3.3486090322580599</v>
      </c>
      <c r="G1189">
        <v>3.3486090322580599</v>
      </c>
      <c r="H1189">
        <v>3.3486090322580599</v>
      </c>
      <c r="I1189">
        <v>9.7414000000000005</v>
      </c>
      <c r="J1189">
        <v>13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7.9360008239746094E-3</v>
      </c>
      <c r="Q1189">
        <v>1.50000000000148E-2</v>
      </c>
    </row>
    <row r="1190" spans="2:17" x14ac:dyDescent="0.25">
      <c r="B1190">
        <v>1117</v>
      </c>
      <c r="C1190">
        <v>15.5</v>
      </c>
      <c r="D1190">
        <v>12</v>
      </c>
      <c r="E1190">
        <v>0.431864086021505</v>
      </c>
      <c r="F1190">
        <v>0.431864086021505</v>
      </c>
      <c r="G1190">
        <v>0.431864086021505</v>
      </c>
      <c r="H1190">
        <v>0.431864086021505</v>
      </c>
      <c r="I1190">
        <v>9.0985999999999994</v>
      </c>
      <c r="J1190">
        <v>10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5.8169364929199201E-3</v>
      </c>
      <c r="Q1190">
        <v>1.20000000000999E-2</v>
      </c>
    </row>
    <row r="1191" spans="2:17" x14ac:dyDescent="0.25">
      <c r="B1191">
        <v>1118</v>
      </c>
      <c r="C1191">
        <v>15</v>
      </c>
      <c r="D1191">
        <v>50</v>
      </c>
      <c r="E1191">
        <v>13.322475733333301</v>
      </c>
      <c r="F1191">
        <v>13.322475733333301</v>
      </c>
      <c r="G1191">
        <v>13.924361202963</v>
      </c>
      <c r="H1191">
        <v>13.924361202963</v>
      </c>
      <c r="I1191">
        <v>10.407159999999999</v>
      </c>
      <c r="J1191">
        <v>50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0.55313897132873502</v>
      </c>
      <c r="Q1191">
        <v>9.3380000000000596</v>
      </c>
    </row>
    <row r="1192" spans="2:17" x14ac:dyDescent="0.25">
      <c r="B1192">
        <v>1119</v>
      </c>
      <c r="C1192">
        <v>15</v>
      </c>
      <c r="D1192">
        <v>49</v>
      </c>
      <c r="E1192">
        <v>12.3727643918367</v>
      </c>
      <c r="F1192">
        <v>12.3727643918367</v>
      </c>
      <c r="G1192">
        <v>12.3727643918367</v>
      </c>
      <c r="H1192">
        <v>12.3727643918367</v>
      </c>
      <c r="I1192">
        <v>10.35807</v>
      </c>
      <c r="J1192">
        <v>43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0.39743304252624501</v>
      </c>
      <c r="Q1192">
        <v>7.2780000000000102</v>
      </c>
    </row>
    <row r="1193" spans="2:17" x14ac:dyDescent="0.25">
      <c r="B1193">
        <v>1120</v>
      </c>
      <c r="C1193">
        <v>15</v>
      </c>
      <c r="D1193">
        <v>42</v>
      </c>
      <c r="E1193">
        <v>11.296950095238101</v>
      </c>
      <c r="F1193">
        <v>11.296950095238101</v>
      </c>
      <c r="G1193">
        <v>11.728493342857099</v>
      </c>
      <c r="H1193">
        <v>11.728493342857099</v>
      </c>
      <c r="I1193">
        <v>12.4358</v>
      </c>
      <c r="J1193">
        <v>39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0.26286506652831998</v>
      </c>
      <c r="Q1193">
        <v>4.44599999999991</v>
      </c>
    </row>
    <row r="1194" spans="2:17" x14ac:dyDescent="0.25">
      <c r="B1194">
        <v>1121</v>
      </c>
      <c r="C1194">
        <v>15</v>
      </c>
      <c r="D1194">
        <v>38</v>
      </c>
      <c r="E1194">
        <v>11.241435649122799</v>
      </c>
      <c r="F1194">
        <v>11.241435649122799</v>
      </c>
      <c r="G1194">
        <v>11.577295309803899</v>
      </c>
      <c r="H1194">
        <v>11.577295309803899</v>
      </c>
      <c r="I1194">
        <v>13.8409</v>
      </c>
      <c r="J1194">
        <v>37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9.8614931106567397E-2</v>
      </c>
      <c r="Q1194">
        <v>0.18999999999991199</v>
      </c>
    </row>
    <row r="1195" spans="2:17" x14ac:dyDescent="0.25">
      <c r="B1195">
        <v>1122</v>
      </c>
      <c r="C1195">
        <v>15</v>
      </c>
      <c r="D1195">
        <v>36</v>
      </c>
      <c r="E1195">
        <v>8.4238879999999998</v>
      </c>
      <c r="F1195">
        <v>8.4238879999999998</v>
      </c>
      <c r="G1195">
        <v>8.8082425086032892</v>
      </c>
      <c r="H1195">
        <v>8.8082425086032892</v>
      </c>
      <c r="I1195">
        <v>10.354200000000001</v>
      </c>
      <c r="J1195">
        <v>27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0.36100196838378901</v>
      </c>
      <c r="Q1195">
        <v>5.90900000000003</v>
      </c>
    </row>
    <row r="1196" spans="2:17" x14ac:dyDescent="0.25">
      <c r="B1196">
        <v>1123</v>
      </c>
      <c r="C1196">
        <v>15</v>
      </c>
      <c r="D1196">
        <v>26</v>
      </c>
      <c r="E1196">
        <v>7.2748293333333303</v>
      </c>
      <c r="F1196">
        <v>7.2748293333333303</v>
      </c>
      <c r="G1196">
        <v>7.4476244266666702</v>
      </c>
      <c r="H1196">
        <v>7.4476244266666702</v>
      </c>
      <c r="I1196">
        <v>12.193899999999999</v>
      </c>
      <c r="J1196">
        <v>26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4.6883106231689502E-2</v>
      </c>
      <c r="Q1196">
        <v>8.7999999999965398E-2</v>
      </c>
    </row>
    <row r="1197" spans="2:17" x14ac:dyDescent="0.25">
      <c r="B1197">
        <v>1124</v>
      </c>
      <c r="C1197">
        <v>15</v>
      </c>
      <c r="D1197">
        <v>25</v>
      </c>
      <c r="E1197">
        <v>6.2792506666666696</v>
      </c>
      <c r="F1197">
        <v>6.2792506666666696</v>
      </c>
      <c r="G1197">
        <v>6.2792506666666696</v>
      </c>
      <c r="H1197">
        <v>6.2792506666666696</v>
      </c>
      <c r="I1197">
        <v>13.2281</v>
      </c>
      <c r="J1197">
        <v>23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6.0136079788208001E-2</v>
      </c>
      <c r="Q1197">
        <v>0.28900000000003001</v>
      </c>
    </row>
    <row r="1198" spans="2:17" x14ac:dyDescent="0.25">
      <c r="B1198">
        <v>1125</v>
      </c>
      <c r="C1198">
        <v>15</v>
      </c>
      <c r="D1198">
        <v>22</v>
      </c>
      <c r="E1198">
        <v>4.5027532121212097</v>
      </c>
      <c r="F1198">
        <v>4.5027532121212097</v>
      </c>
      <c r="G1198">
        <v>4.5027532121212097</v>
      </c>
      <c r="H1198">
        <v>4.5027532121212097</v>
      </c>
      <c r="I1198">
        <v>9.1013000000000002</v>
      </c>
      <c r="J1198">
        <v>14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7.4660778045654297E-3</v>
      </c>
      <c r="Q1198">
        <v>1.20000000000573E-2</v>
      </c>
    </row>
    <row r="1199" spans="2:17" x14ac:dyDescent="0.25">
      <c r="B1199">
        <v>1126</v>
      </c>
      <c r="C1199">
        <v>15</v>
      </c>
      <c r="D1199">
        <v>13</v>
      </c>
      <c r="E1199">
        <v>3.3402293333333302</v>
      </c>
      <c r="F1199">
        <v>3.3402293333333302</v>
      </c>
      <c r="G1199">
        <v>3.3402293333333302</v>
      </c>
      <c r="H1199">
        <v>3.3402293333333302</v>
      </c>
      <c r="I1199">
        <v>9.7414000000000005</v>
      </c>
      <c r="J1199">
        <v>13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7.8880786895752005E-3</v>
      </c>
      <c r="Q1199">
        <v>1.39999999998963E-2</v>
      </c>
    </row>
    <row r="1200" spans="2:17" x14ac:dyDescent="0.25">
      <c r="B1200">
        <v>1127</v>
      </c>
      <c r="C1200">
        <v>15</v>
      </c>
      <c r="D1200">
        <v>12</v>
      </c>
      <c r="E1200">
        <v>0.42403733333333299</v>
      </c>
      <c r="F1200">
        <v>0.42403733333333299</v>
      </c>
      <c r="G1200">
        <v>0.42403733333333299</v>
      </c>
      <c r="H1200">
        <v>0.42403733333333299</v>
      </c>
      <c r="I1200">
        <v>9.0985999999999994</v>
      </c>
      <c r="J1200">
        <v>10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5.9480667114257804E-3</v>
      </c>
      <c r="Q1200">
        <v>1.20000000000005E-2</v>
      </c>
    </row>
    <row r="1201" spans="2:17" x14ac:dyDescent="0.25">
      <c r="B1201">
        <v>1128</v>
      </c>
      <c r="C1201">
        <v>14.5</v>
      </c>
      <c r="D1201">
        <v>50</v>
      </c>
      <c r="E1201">
        <v>13.3129059310345</v>
      </c>
      <c r="F1201">
        <v>13.3129059310345</v>
      </c>
      <c r="G1201">
        <v>13.868786770206899</v>
      </c>
      <c r="H1201">
        <v>13.868786770206899</v>
      </c>
      <c r="I1201">
        <v>10.407159999999999</v>
      </c>
      <c r="J1201">
        <v>50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0.40167617797851601</v>
      </c>
      <c r="Q1201">
        <v>6.87300000000005</v>
      </c>
    </row>
    <row r="1202" spans="2:17" x14ac:dyDescent="0.25">
      <c r="B1202">
        <v>1129</v>
      </c>
      <c r="C1202">
        <v>14.5</v>
      </c>
      <c r="D1202">
        <v>49</v>
      </c>
      <c r="E1202">
        <v>12.3632397297678</v>
      </c>
      <c r="F1202">
        <v>12.3632397297678</v>
      </c>
      <c r="G1202">
        <v>12.545498975369499</v>
      </c>
      <c r="H1202">
        <v>12.545498975369499</v>
      </c>
      <c r="I1202">
        <v>10.35807</v>
      </c>
      <c r="J1202">
        <v>43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0.44728016853332497</v>
      </c>
      <c r="Q1202">
        <v>8.3910000000000604</v>
      </c>
    </row>
    <row r="1203" spans="2:17" x14ac:dyDescent="0.25">
      <c r="B1203">
        <v>1130</v>
      </c>
      <c r="C1203">
        <v>14.5</v>
      </c>
      <c r="D1203">
        <v>42</v>
      </c>
      <c r="E1203">
        <v>11.2855148768473</v>
      </c>
      <c r="F1203">
        <v>11.2855148768473</v>
      </c>
      <c r="G1203">
        <v>11.843239202831001</v>
      </c>
      <c r="H1203">
        <v>11.843239202831001</v>
      </c>
      <c r="I1203">
        <v>12.4358</v>
      </c>
      <c r="J1203">
        <v>39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0.29305911064147899</v>
      </c>
      <c r="Q1203">
        <v>5.5349999999999797</v>
      </c>
    </row>
    <row r="1204" spans="2:17" x14ac:dyDescent="0.25">
      <c r="B1204">
        <v>1131</v>
      </c>
      <c r="C1204">
        <v>14.5</v>
      </c>
      <c r="D1204">
        <v>38</v>
      </c>
      <c r="E1204">
        <v>11.228708384755</v>
      </c>
      <c r="F1204">
        <v>11.228708384755</v>
      </c>
      <c r="G1204">
        <v>11.566278857291501</v>
      </c>
      <c r="H1204">
        <v>11.566278857291501</v>
      </c>
      <c r="I1204">
        <v>13.8409</v>
      </c>
      <c r="J1204">
        <v>37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9.8972082138061496E-2</v>
      </c>
      <c r="Q1204">
        <v>0.19100000000008799</v>
      </c>
    </row>
    <row r="1205" spans="2:17" x14ac:dyDescent="0.25">
      <c r="B1205">
        <v>1132</v>
      </c>
      <c r="C1205">
        <v>14.5</v>
      </c>
      <c r="D1205">
        <v>36</v>
      </c>
      <c r="E1205">
        <v>8.4154895632183901</v>
      </c>
      <c r="F1205">
        <v>8.4154895632183901</v>
      </c>
      <c r="G1205">
        <v>8.7674646590038297</v>
      </c>
      <c r="H1205">
        <v>8.7674646590038297</v>
      </c>
      <c r="I1205">
        <v>9.1051699999999993</v>
      </c>
      <c r="J1205">
        <v>30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0.34744882583618197</v>
      </c>
      <c r="Q1205">
        <v>6.3779999999999699</v>
      </c>
    </row>
    <row r="1206" spans="2:17" x14ac:dyDescent="0.25">
      <c r="B1206">
        <v>1133</v>
      </c>
      <c r="C1206">
        <v>14.5</v>
      </c>
      <c r="D1206">
        <v>29</v>
      </c>
      <c r="E1206">
        <v>8.3419531034482794</v>
      </c>
      <c r="F1206">
        <v>8.3419531034482794</v>
      </c>
      <c r="G1206">
        <v>8.3419531034482794</v>
      </c>
      <c r="H1206">
        <v>8.3419531034482794</v>
      </c>
      <c r="I1206">
        <v>10.354200000000001</v>
      </c>
      <c r="J1206">
        <v>27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4.42578792572021E-2</v>
      </c>
      <c r="Q1206">
        <v>6.5999999999988304E-2</v>
      </c>
    </row>
    <row r="1207" spans="2:17" x14ac:dyDescent="0.25">
      <c r="B1207">
        <v>1134</v>
      </c>
      <c r="C1207">
        <v>14.5</v>
      </c>
      <c r="D1207">
        <v>26</v>
      </c>
      <c r="E1207">
        <v>7.26361655172414</v>
      </c>
      <c r="F1207">
        <v>7.26361655172414</v>
      </c>
      <c r="G1207">
        <v>7.4358183724137898</v>
      </c>
      <c r="H1207">
        <v>7.4358183724137898</v>
      </c>
      <c r="I1207">
        <v>12.193899999999999</v>
      </c>
      <c r="J1207">
        <v>26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4.6985864639282199E-2</v>
      </c>
      <c r="Q1207">
        <v>8.6999999999960706E-2</v>
      </c>
    </row>
    <row r="1208" spans="2:17" x14ac:dyDescent="0.25">
      <c r="B1208">
        <v>1135</v>
      </c>
      <c r="C1208">
        <v>14.5</v>
      </c>
      <c r="D1208">
        <v>25</v>
      </c>
      <c r="E1208">
        <v>6.2670868965517297</v>
      </c>
      <c r="F1208">
        <v>6.2670868965517297</v>
      </c>
      <c r="G1208">
        <v>6.2670868965517297</v>
      </c>
      <c r="H1208">
        <v>6.2670868965517297</v>
      </c>
      <c r="I1208">
        <v>13.2281</v>
      </c>
      <c r="J1208">
        <v>23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7.47570991516113E-2</v>
      </c>
      <c r="Q1208">
        <v>0.44999999999998902</v>
      </c>
    </row>
    <row r="1209" spans="2:17" x14ac:dyDescent="0.25">
      <c r="B1209">
        <v>1136</v>
      </c>
      <c r="C1209">
        <v>14.5</v>
      </c>
      <c r="D1209">
        <v>22</v>
      </c>
      <c r="E1209">
        <v>4.4943842006269596</v>
      </c>
      <c r="F1209">
        <v>4.4943842006269596</v>
      </c>
      <c r="G1209">
        <v>4.4943842006269596</v>
      </c>
      <c r="H1209">
        <v>4.4943842006269596</v>
      </c>
      <c r="I1209">
        <v>9.1013000000000002</v>
      </c>
      <c r="J1209">
        <v>14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2.1426916122436499E-2</v>
      </c>
      <c r="Q1209">
        <v>2.9000000000024801E-2</v>
      </c>
    </row>
    <row r="1210" spans="2:17" x14ac:dyDescent="0.25">
      <c r="B1210">
        <v>1137</v>
      </c>
      <c r="C1210">
        <v>14.5</v>
      </c>
      <c r="D1210">
        <v>13</v>
      </c>
      <c r="E1210">
        <v>3.3312717241379302</v>
      </c>
      <c r="F1210">
        <v>3.3312717241379302</v>
      </c>
      <c r="G1210">
        <v>3.3312717241379302</v>
      </c>
      <c r="H1210">
        <v>3.3312717241379302</v>
      </c>
      <c r="I1210">
        <v>9.7414000000000005</v>
      </c>
      <c r="J1210">
        <v>13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7.2770118713378898E-3</v>
      </c>
      <c r="Q1210">
        <v>1.5000000000029001E-2</v>
      </c>
    </row>
    <row r="1211" spans="2:17" x14ac:dyDescent="0.25">
      <c r="B1211">
        <v>1138</v>
      </c>
      <c r="C1211">
        <v>14.5</v>
      </c>
      <c r="D1211">
        <v>12</v>
      </c>
      <c r="E1211">
        <v>0.415670804597701</v>
      </c>
      <c r="F1211">
        <v>0.415670804597701</v>
      </c>
      <c r="G1211">
        <v>0.415670804597701</v>
      </c>
      <c r="H1211">
        <v>0.415670804597701</v>
      </c>
      <c r="I1211">
        <v>9.0985999999999994</v>
      </c>
      <c r="J1211">
        <v>10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6.02197647094727E-3</v>
      </c>
      <c r="Q1211">
        <v>1.20000000000573E-2</v>
      </c>
    </row>
    <row r="1212" spans="2:17" x14ac:dyDescent="0.25">
      <c r="B1212">
        <v>1139</v>
      </c>
      <c r="C1212">
        <v>14</v>
      </c>
      <c r="D1212">
        <v>50</v>
      </c>
      <c r="E1212">
        <v>13.302652571428601</v>
      </c>
      <c r="F1212">
        <v>13.302652571428601</v>
      </c>
      <c r="G1212">
        <v>13.7338210765203</v>
      </c>
      <c r="H1212">
        <v>13.7338210765203</v>
      </c>
      <c r="I1212">
        <v>10.407159999999999</v>
      </c>
      <c r="J1212">
        <v>50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0.38970017433166498</v>
      </c>
      <c r="Q1212">
        <v>7.1790000000000598</v>
      </c>
    </row>
    <row r="1213" spans="2:17" x14ac:dyDescent="0.25">
      <c r="B1213">
        <v>1140</v>
      </c>
      <c r="C1213">
        <v>14</v>
      </c>
      <c r="D1213">
        <v>49</v>
      </c>
      <c r="E1213">
        <v>12.3530347346939</v>
      </c>
      <c r="F1213">
        <v>12.3530347346939</v>
      </c>
      <c r="G1213">
        <v>12.602248748139701</v>
      </c>
      <c r="H1213">
        <v>12.602248748139701</v>
      </c>
      <c r="I1213">
        <v>10.35807</v>
      </c>
      <c r="J1213">
        <v>43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0.42820501327514598</v>
      </c>
      <c r="Q1213">
        <v>8.1760000000000392</v>
      </c>
    </row>
    <row r="1214" spans="2:17" x14ac:dyDescent="0.25">
      <c r="B1214">
        <v>1141</v>
      </c>
      <c r="C1214">
        <v>14</v>
      </c>
      <c r="D1214">
        <v>42</v>
      </c>
      <c r="E1214">
        <v>11.2732628571429</v>
      </c>
      <c r="F1214">
        <v>11.2732628571429</v>
      </c>
      <c r="G1214">
        <v>11.6538864761905</v>
      </c>
      <c r="H1214">
        <v>11.6538864761905</v>
      </c>
      <c r="I1214">
        <v>12.4358</v>
      </c>
      <c r="J1214">
        <v>39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0.26945304870605502</v>
      </c>
      <c r="Q1214">
        <v>4.7650000000000103</v>
      </c>
    </row>
    <row r="1215" spans="2:17" x14ac:dyDescent="0.25">
      <c r="B1215">
        <v>1142</v>
      </c>
      <c r="C1215">
        <v>14</v>
      </c>
      <c r="D1215">
        <v>38</v>
      </c>
      <c r="E1215">
        <v>11.2150720300752</v>
      </c>
      <c r="F1215">
        <v>11.2150720300752</v>
      </c>
      <c r="G1215">
        <v>11.556127717529501</v>
      </c>
      <c r="H1215">
        <v>11.556127717529501</v>
      </c>
      <c r="I1215">
        <v>13.8409</v>
      </c>
      <c r="J1215">
        <v>37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9.5302820205688504E-2</v>
      </c>
      <c r="Q1215">
        <v>0.178999999999917</v>
      </c>
    </row>
    <row r="1216" spans="2:17" x14ac:dyDescent="0.25">
      <c r="B1216">
        <v>1143</v>
      </c>
      <c r="C1216">
        <v>14</v>
      </c>
      <c r="D1216">
        <v>36</v>
      </c>
      <c r="E1216">
        <v>8.4065189523809494</v>
      </c>
      <c r="F1216">
        <v>8.4065189523809494</v>
      </c>
      <c r="G1216">
        <v>8.6631602685864806</v>
      </c>
      <c r="H1216">
        <v>8.6631602685864806</v>
      </c>
      <c r="I1216">
        <v>9.1051699999999993</v>
      </c>
      <c r="J1216">
        <v>30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0.332070112228394</v>
      </c>
      <c r="Q1216">
        <v>5.3590000000000098</v>
      </c>
    </row>
    <row r="1217" spans="2:17" x14ac:dyDescent="0.25">
      <c r="B1217">
        <v>1144</v>
      </c>
      <c r="C1217">
        <v>14</v>
      </c>
      <c r="D1217">
        <v>29</v>
      </c>
      <c r="E1217">
        <v>8.3317519211822706</v>
      </c>
      <c r="F1217">
        <v>8.3317519211822706</v>
      </c>
      <c r="G1217">
        <v>8.3317519211822706</v>
      </c>
      <c r="H1217">
        <v>8.3317519211822706</v>
      </c>
      <c r="I1217">
        <v>10.354200000000001</v>
      </c>
      <c r="J1217">
        <v>27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4.4245958328247098E-2</v>
      </c>
      <c r="Q1217">
        <v>6.50000000000404E-2</v>
      </c>
    </row>
    <row r="1218" spans="2:17" x14ac:dyDescent="0.25">
      <c r="B1218">
        <v>1145</v>
      </c>
      <c r="C1218">
        <v>14</v>
      </c>
      <c r="D1218">
        <v>26</v>
      </c>
      <c r="E1218">
        <v>7.2516028571428599</v>
      </c>
      <c r="F1218">
        <v>7.2516028571428599</v>
      </c>
      <c r="G1218">
        <v>7.3679194386175304</v>
      </c>
      <c r="H1218">
        <v>7.3679194386175304</v>
      </c>
      <c r="I1218">
        <v>12.193899999999999</v>
      </c>
      <c r="J1218">
        <v>26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4.5377969741821303E-2</v>
      </c>
      <c r="Q1218">
        <v>7.2999999999993306E-2</v>
      </c>
    </row>
    <row r="1219" spans="2:17" x14ac:dyDescent="0.25">
      <c r="B1219">
        <v>1146</v>
      </c>
      <c r="C1219">
        <v>14</v>
      </c>
      <c r="D1219">
        <v>25</v>
      </c>
      <c r="E1219">
        <v>6.2540542857142896</v>
      </c>
      <c r="F1219">
        <v>6.2540542857142896</v>
      </c>
      <c r="G1219">
        <v>6.2540542857142896</v>
      </c>
      <c r="H1219">
        <v>6.2540542857142896</v>
      </c>
      <c r="I1219">
        <v>13.2281</v>
      </c>
      <c r="J1219">
        <v>23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8.1211090087890597E-2</v>
      </c>
      <c r="Q1219">
        <v>0.81099999999997896</v>
      </c>
    </row>
    <row r="1220" spans="2:17" x14ac:dyDescent="0.25">
      <c r="B1220">
        <v>1147</v>
      </c>
      <c r="C1220">
        <v>14</v>
      </c>
      <c r="D1220">
        <v>22</v>
      </c>
      <c r="E1220">
        <v>4.4854174025973998</v>
      </c>
      <c r="F1220">
        <v>4.4854174025973998</v>
      </c>
      <c r="G1220">
        <v>4.4854174025973998</v>
      </c>
      <c r="H1220">
        <v>4.4854174025973998</v>
      </c>
      <c r="I1220">
        <v>9.1013000000000002</v>
      </c>
      <c r="J1220">
        <v>14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1.95660591125488E-2</v>
      </c>
      <c r="Q1220">
        <v>2.7000000000043701E-2</v>
      </c>
    </row>
    <row r="1221" spans="2:17" x14ac:dyDescent="0.25">
      <c r="B1221">
        <v>1148</v>
      </c>
      <c r="C1221">
        <v>14</v>
      </c>
      <c r="D1221">
        <v>13</v>
      </c>
      <c r="E1221">
        <v>3.3216742857142898</v>
      </c>
      <c r="F1221">
        <v>3.3216742857142898</v>
      </c>
      <c r="G1221">
        <v>3.3216742857142898</v>
      </c>
      <c r="H1221">
        <v>3.3216742857142898</v>
      </c>
      <c r="I1221">
        <v>9.7414000000000005</v>
      </c>
      <c r="J1221">
        <v>13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7.1811676025390599E-3</v>
      </c>
      <c r="Q1221">
        <v>1.4000000000052601E-2</v>
      </c>
    </row>
    <row r="1222" spans="2:17" x14ac:dyDescent="0.25">
      <c r="B1222">
        <v>1149</v>
      </c>
      <c r="C1222">
        <v>14</v>
      </c>
      <c r="D1222">
        <v>12</v>
      </c>
      <c r="E1222">
        <v>0.40670666666666699</v>
      </c>
      <c r="F1222">
        <v>0.40670666666666699</v>
      </c>
      <c r="G1222">
        <v>0.40670666666666699</v>
      </c>
      <c r="H1222">
        <v>0.40670666666666699</v>
      </c>
      <c r="I1222">
        <v>9.0985999999999994</v>
      </c>
      <c r="J1222">
        <v>10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5.7771205902099601E-3</v>
      </c>
      <c r="Q1222">
        <v>1.2000000000028901E-2</v>
      </c>
    </row>
    <row r="1223" spans="2:17" x14ac:dyDescent="0.25">
      <c r="B1223">
        <v>1150</v>
      </c>
      <c r="C1223">
        <v>13.5</v>
      </c>
      <c r="D1223">
        <v>50</v>
      </c>
      <c r="E1223">
        <v>13.2916397037037</v>
      </c>
      <c r="F1223">
        <v>13.2916397037037</v>
      </c>
      <c r="G1223">
        <v>13.935468975201299</v>
      </c>
      <c r="H1223">
        <v>13.935468975201299</v>
      </c>
      <c r="I1223">
        <v>10.407159999999999</v>
      </c>
      <c r="J1223">
        <v>50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0.28587794303893999</v>
      </c>
      <c r="Q1223">
        <v>3.6119999999999801</v>
      </c>
    </row>
    <row r="1224" spans="2:17" x14ac:dyDescent="0.25">
      <c r="B1224">
        <v>1151</v>
      </c>
      <c r="C1224">
        <v>13.5</v>
      </c>
      <c r="D1224">
        <v>49</v>
      </c>
      <c r="E1224">
        <v>12.342073814059001</v>
      </c>
      <c r="F1224">
        <v>12.342073814059001</v>
      </c>
      <c r="G1224">
        <v>12.8792455566697</v>
      </c>
      <c r="H1224">
        <v>12.8792455566697</v>
      </c>
      <c r="I1224">
        <v>10.35807</v>
      </c>
      <c r="J1224">
        <v>43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0.43107700347900402</v>
      </c>
      <c r="Q1224">
        <v>7.55099999999993</v>
      </c>
    </row>
    <row r="1225" spans="2:17" x14ac:dyDescent="0.25">
      <c r="B1225">
        <v>1152</v>
      </c>
      <c r="C1225">
        <v>13.5</v>
      </c>
      <c r="D1225">
        <v>42</v>
      </c>
      <c r="E1225">
        <v>11.2601032804233</v>
      </c>
      <c r="F1225">
        <v>11.2601032804233</v>
      </c>
      <c r="G1225">
        <v>11.77890704629</v>
      </c>
      <c r="H1225">
        <v>11.77890704629</v>
      </c>
      <c r="I1225">
        <v>12.4358</v>
      </c>
      <c r="J1225">
        <v>39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0.30112099647522</v>
      </c>
      <c r="Q1225">
        <v>4.9160000000000101</v>
      </c>
    </row>
    <row r="1226" spans="2:17" x14ac:dyDescent="0.25">
      <c r="B1226">
        <v>1153</v>
      </c>
      <c r="C1226">
        <v>13.5</v>
      </c>
      <c r="D1226">
        <v>38</v>
      </c>
      <c r="E1226">
        <v>9.3098507602339193</v>
      </c>
      <c r="F1226">
        <v>9.3098507602339193</v>
      </c>
      <c r="G1226">
        <v>9.7010368897364199</v>
      </c>
      <c r="H1226">
        <v>9.7010368897364199</v>
      </c>
      <c r="I1226">
        <v>10.1478</v>
      </c>
      <c r="J1226">
        <v>37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0.42894887924194303</v>
      </c>
      <c r="Q1226">
        <v>7.1229999999999096</v>
      </c>
    </row>
    <row r="1227" spans="2:17" x14ac:dyDescent="0.25">
      <c r="B1227">
        <v>1154</v>
      </c>
      <c r="C1227">
        <v>13.5</v>
      </c>
      <c r="D1227">
        <v>36</v>
      </c>
      <c r="E1227">
        <v>8.3968838518518503</v>
      </c>
      <c r="F1227">
        <v>8.3968838518518503</v>
      </c>
      <c r="G1227">
        <v>8.3968838518518503</v>
      </c>
      <c r="H1227">
        <v>8.3968838518518503</v>
      </c>
      <c r="I1227">
        <v>9.1051699999999993</v>
      </c>
      <c r="J1227">
        <v>30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0.35553598403930697</v>
      </c>
      <c r="Q1227">
        <v>5.4309999999999699</v>
      </c>
    </row>
    <row r="1228" spans="2:17" x14ac:dyDescent="0.25">
      <c r="B1228">
        <v>1155</v>
      </c>
      <c r="C1228">
        <v>13.5</v>
      </c>
      <c r="D1228">
        <v>29</v>
      </c>
      <c r="E1228">
        <v>8.3207950957854404</v>
      </c>
      <c r="F1228">
        <v>8.3207950957854404</v>
      </c>
      <c r="G1228">
        <v>8.3207950957854404</v>
      </c>
      <c r="H1228">
        <v>8.3207950957854404</v>
      </c>
      <c r="I1228">
        <v>10.354200000000001</v>
      </c>
      <c r="J1228">
        <v>27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4.4430971145629897E-2</v>
      </c>
      <c r="Q1228">
        <v>6.4000000000035598E-2</v>
      </c>
    </row>
    <row r="1229" spans="2:17" x14ac:dyDescent="0.25">
      <c r="B1229">
        <v>1156</v>
      </c>
      <c r="C1229">
        <v>13.5</v>
      </c>
      <c r="D1229">
        <v>26</v>
      </c>
      <c r="E1229">
        <v>7.2386992592592598</v>
      </c>
      <c r="F1229">
        <v>7.2386992592592598</v>
      </c>
      <c r="G1229">
        <v>7.5334867182390504</v>
      </c>
      <c r="H1229">
        <v>7.5334867182390504</v>
      </c>
      <c r="I1229">
        <v>12.1938999999999</v>
      </c>
      <c r="J1229">
        <v>26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4.7281026840210003E-2</v>
      </c>
      <c r="Q1229">
        <v>7.9999999999969901E-2</v>
      </c>
    </row>
    <row r="1230" spans="2:17" x14ac:dyDescent="0.25">
      <c r="B1230">
        <v>1157</v>
      </c>
      <c r="C1230">
        <v>13.5</v>
      </c>
      <c r="D1230">
        <v>25</v>
      </c>
      <c r="E1230">
        <v>6.2400562962963004</v>
      </c>
      <c r="F1230">
        <v>6.2400562962963004</v>
      </c>
      <c r="G1230">
        <v>6.2400562962963004</v>
      </c>
      <c r="H1230">
        <v>6.2400562962963004</v>
      </c>
      <c r="I1230">
        <v>13.2281</v>
      </c>
      <c r="J1230">
        <v>23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5.2727937698364299E-2</v>
      </c>
      <c r="Q1230">
        <v>9.7000000000008399E-2</v>
      </c>
    </row>
    <row r="1231" spans="2:17" x14ac:dyDescent="0.25">
      <c r="B1231">
        <v>1158</v>
      </c>
      <c r="C1231">
        <v>13.5</v>
      </c>
      <c r="D1231">
        <v>22</v>
      </c>
      <c r="E1231">
        <v>4.4757863973063996</v>
      </c>
      <c r="F1231">
        <v>4.4757863973063996</v>
      </c>
      <c r="G1231">
        <v>4.4757863973063996</v>
      </c>
      <c r="H1231">
        <v>4.4757863973063996</v>
      </c>
      <c r="I1231">
        <v>9.1013000000000002</v>
      </c>
      <c r="J1231">
        <v>14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1.9541978836059602E-2</v>
      </c>
      <c r="Q1231">
        <v>2.6999999999986798E-2</v>
      </c>
    </row>
    <row r="1232" spans="2:17" x14ac:dyDescent="0.25">
      <c r="B1232">
        <v>1159</v>
      </c>
      <c r="C1232">
        <v>13.5</v>
      </c>
      <c r="D1232">
        <v>13</v>
      </c>
      <c r="E1232">
        <v>3.31136592592593</v>
      </c>
      <c r="F1232">
        <v>3.31136592592593</v>
      </c>
      <c r="G1232">
        <v>3.31136592592593</v>
      </c>
      <c r="H1232">
        <v>3.31136592592593</v>
      </c>
      <c r="I1232">
        <v>9.7414000000000005</v>
      </c>
      <c r="J1232">
        <v>13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7.3139667510986302E-3</v>
      </c>
      <c r="Q1232">
        <v>1.5000000000043199E-2</v>
      </c>
    </row>
    <row r="1233" spans="2:17" x14ac:dyDescent="0.25">
      <c r="B1233">
        <v>1160</v>
      </c>
      <c r="C1233">
        <v>13.5</v>
      </c>
      <c r="D1233">
        <v>12</v>
      </c>
      <c r="E1233">
        <v>0.397078518518518</v>
      </c>
      <c r="F1233">
        <v>0.397078518518518</v>
      </c>
      <c r="G1233">
        <v>0.397078518518518</v>
      </c>
      <c r="H1233">
        <v>0.397078518518518</v>
      </c>
      <c r="I1233">
        <v>9.0985999999999994</v>
      </c>
      <c r="J1233">
        <v>10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6.3509941101074201E-3</v>
      </c>
      <c r="Q1233">
        <v>1.3000000000062101E-2</v>
      </c>
    </row>
    <row r="1234" spans="2:17" x14ac:dyDescent="0.25">
      <c r="B1234">
        <v>1161</v>
      </c>
      <c r="C1234">
        <v>13</v>
      </c>
      <c r="D1234">
        <v>50</v>
      </c>
      <c r="E1234">
        <v>13.279619692307699</v>
      </c>
      <c r="F1234">
        <v>13.279619692307699</v>
      </c>
      <c r="G1234">
        <v>13.855277609005601</v>
      </c>
      <c r="H1234">
        <v>13.855277609005601</v>
      </c>
      <c r="I1234">
        <v>10.41236</v>
      </c>
      <c r="J1234">
        <v>50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0.35713100433349598</v>
      </c>
      <c r="Q1234">
        <v>5.5529999999999404</v>
      </c>
    </row>
    <row r="1235" spans="2:17" x14ac:dyDescent="0.25">
      <c r="B1235">
        <v>1162</v>
      </c>
      <c r="C1235">
        <v>13</v>
      </c>
      <c r="D1235">
        <v>49</v>
      </c>
      <c r="E1235">
        <v>12.3302697456829</v>
      </c>
      <c r="F1235">
        <v>12.3302697456829</v>
      </c>
      <c r="G1235">
        <v>12.9250624806145</v>
      </c>
      <c r="H1235">
        <v>12.9250624806145</v>
      </c>
      <c r="I1235">
        <v>10.35807</v>
      </c>
      <c r="J1235">
        <v>43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0.53660392761230502</v>
      </c>
      <c r="Q1235">
        <v>9.4910000000000601</v>
      </c>
    </row>
    <row r="1236" spans="2:17" x14ac:dyDescent="0.25">
      <c r="B1236">
        <v>1163</v>
      </c>
      <c r="C1236">
        <v>13</v>
      </c>
      <c r="D1236">
        <v>42</v>
      </c>
      <c r="E1236">
        <v>11.245931428571399</v>
      </c>
      <c r="F1236">
        <v>11.245931428571399</v>
      </c>
      <c r="G1236">
        <v>11.777509878698201</v>
      </c>
      <c r="H1236">
        <v>11.777509878698201</v>
      </c>
      <c r="I1236">
        <v>12.4358</v>
      </c>
      <c r="J1236">
        <v>39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0.30741310119628901</v>
      </c>
      <c r="Q1236">
        <v>4.1720000000000397</v>
      </c>
    </row>
    <row r="1237" spans="2:17" x14ac:dyDescent="0.25">
      <c r="B1237">
        <v>1164</v>
      </c>
      <c r="C1237">
        <v>13</v>
      </c>
      <c r="D1237">
        <v>38</v>
      </c>
      <c r="E1237">
        <v>9.2982863157894702</v>
      </c>
      <c r="F1237">
        <v>9.2982863157894702</v>
      </c>
      <c r="G1237">
        <v>9.2982863157894702</v>
      </c>
      <c r="H1237">
        <v>9.2982863157894702</v>
      </c>
      <c r="I1237">
        <v>10.1478</v>
      </c>
      <c r="J1237">
        <v>37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0.36970710754394498</v>
      </c>
      <c r="Q1237">
        <v>5.8450000000000104</v>
      </c>
    </row>
    <row r="1238" spans="2:17" x14ac:dyDescent="0.25">
      <c r="B1238">
        <v>1165</v>
      </c>
      <c r="C1238">
        <v>13</v>
      </c>
      <c r="D1238">
        <v>36</v>
      </c>
      <c r="E1238">
        <v>8.3865075897435908</v>
      </c>
      <c r="F1238">
        <v>8.3865075897435908</v>
      </c>
      <c r="G1238">
        <v>8.3865075897435908</v>
      </c>
      <c r="H1238">
        <v>8.3865075897435908</v>
      </c>
      <c r="I1238">
        <v>9.1051699999999904</v>
      </c>
      <c r="J1238">
        <v>30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0.316515922546387</v>
      </c>
      <c r="Q1238">
        <v>4.8410000000000402</v>
      </c>
    </row>
    <row r="1239" spans="2:17" x14ac:dyDescent="0.25">
      <c r="B1239">
        <v>1166</v>
      </c>
      <c r="C1239">
        <v>13</v>
      </c>
      <c r="D1239">
        <v>29</v>
      </c>
      <c r="E1239">
        <v>8.3089954376657804</v>
      </c>
      <c r="F1239">
        <v>8.3089954376657804</v>
      </c>
      <c r="G1239">
        <v>8.3089954376657804</v>
      </c>
      <c r="H1239">
        <v>8.3089954376657804</v>
      </c>
      <c r="I1239">
        <v>10.354200000000001</v>
      </c>
      <c r="J1239">
        <v>27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4.1626930236816399E-2</v>
      </c>
      <c r="Q1239">
        <v>6.1000000000049702E-2</v>
      </c>
    </row>
    <row r="1240" spans="2:17" x14ac:dyDescent="0.25">
      <c r="B1240">
        <v>1167</v>
      </c>
      <c r="C1240">
        <v>13</v>
      </c>
      <c r="D1240">
        <v>26</v>
      </c>
      <c r="E1240">
        <v>7.22480307692308</v>
      </c>
      <c r="F1240">
        <v>7.22480307692308</v>
      </c>
      <c r="G1240">
        <v>7.2993778461538499</v>
      </c>
      <c r="H1240">
        <v>7.2993778461538499</v>
      </c>
      <c r="I1240">
        <v>12.193899999999999</v>
      </c>
      <c r="J1240">
        <v>26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4.9937009811401402E-2</v>
      </c>
      <c r="Q1240">
        <v>8.8999999999984397E-2</v>
      </c>
    </row>
    <row r="1241" spans="2:17" x14ac:dyDescent="0.25">
      <c r="B1241">
        <v>1168</v>
      </c>
      <c r="C1241">
        <v>13</v>
      </c>
      <c r="D1241">
        <v>25</v>
      </c>
      <c r="E1241">
        <v>5.3356430769230796</v>
      </c>
      <c r="F1241">
        <v>5.3356430769230796</v>
      </c>
      <c r="G1241">
        <v>5.3356430769230796</v>
      </c>
      <c r="H1241">
        <v>5.3356430769230796</v>
      </c>
      <c r="I1241">
        <v>9.1115999999999993</v>
      </c>
      <c r="J1241">
        <v>24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9.9148988723754897E-2</v>
      </c>
      <c r="Q1241">
        <v>0.320999999999941</v>
      </c>
    </row>
    <row r="1242" spans="2:17" x14ac:dyDescent="0.25">
      <c r="B1242">
        <v>1169</v>
      </c>
      <c r="C1242">
        <v>13</v>
      </c>
      <c r="D1242">
        <v>23</v>
      </c>
      <c r="E1242">
        <v>4.4764817391304303</v>
      </c>
      <c r="F1242">
        <v>4.4764817391304303</v>
      </c>
      <c r="G1242">
        <v>4.4764817391304303</v>
      </c>
      <c r="H1242">
        <v>4.4764817391304303</v>
      </c>
      <c r="I1242">
        <v>9.1013000000000002</v>
      </c>
      <c r="J1242">
        <v>14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2.27770805358887E-2</v>
      </c>
      <c r="Q1242">
        <v>2.8999999999925301E-2</v>
      </c>
    </row>
    <row r="1243" spans="2:17" x14ac:dyDescent="0.25">
      <c r="B1243">
        <v>1170</v>
      </c>
      <c r="C1243">
        <v>13</v>
      </c>
      <c r="D1243">
        <v>13</v>
      </c>
      <c r="E1243">
        <v>3.30026461538462</v>
      </c>
      <c r="F1243">
        <v>3.30026461538462</v>
      </c>
      <c r="G1243">
        <v>3.30026461538462</v>
      </c>
      <c r="H1243">
        <v>3.30026461538462</v>
      </c>
      <c r="I1243">
        <v>9.7414000000000005</v>
      </c>
      <c r="J1243">
        <v>13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7.00902938842773E-3</v>
      </c>
      <c r="Q1243">
        <v>1.29999999999626E-2</v>
      </c>
    </row>
    <row r="1244" spans="2:17" x14ac:dyDescent="0.25">
      <c r="B1244">
        <v>1171</v>
      </c>
      <c r="C1244">
        <v>13</v>
      </c>
      <c r="D1244">
        <v>12</v>
      </c>
      <c r="E1244">
        <v>0.38670974358974403</v>
      </c>
      <c r="F1244">
        <v>0.38670974358974403</v>
      </c>
      <c r="G1244">
        <v>0.38670974358974403</v>
      </c>
      <c r="H1244">
        <v>0.38670974358974403</v>
      </c>
      <c r="I1244">
        <v>9.0985999999999994</v>
      </c>
      <c r="J1244">
        <v>10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6.0620307922363299E-3</v>
      </c>
      <c r="Q1244">
        <v>1.30000000000479E-2</v>
      </c>
    </row>
    <row r="1245" spans="2:17" x14ac:dyDescent="0.25">
      <c r="B1245">
        <v>1172</v>
      </c>
      <c r="C1245">
        <v>12.5</v>
      </c>
      <c r="D1245">
        <v>50</v>
      </c>
      <c r="E1245">
        <v>13.266970880000001</v>
      </c>
      <c r="F1245">
        <v>13.266970880000001</v>
      </c>
      <c r="G1245">
        <v>13.747250819047601</v>
      </c>
      <c r="H1245">
        <v>13.747250819047601</v>
      </c>
      <c r="I1245">
        <v>10.407159999999999</v>
      </c>
      <c r="J1245">
        <v>50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0.42053103446960399</v>
      </c>
      <c r="Q1245">
        <v>6.5389999999999304</v>
      </c>
    </row>
    <row r="1246" spans="2:17" x14ac:dyDescent="0.25">
      <c r="B1246">
        <v>1173</v>
      </c>
      <c r="C1246">
        <v>12.5</v>
      </c>
      <c r="D1246">
        <v>49</v>
      </c>
      <c r="E1246">
        <v>12.317521351836699</v>
      </c>
      <c r="F1246">
        <v>12.317521351836699</v>
      </c>
      <c r="G1246">
        <v>12.317521351836699</v>
      </c>
      <c r="H1246">
        <v>12.317521351836699</v>
      </c>
      <c r="I1246">
        <v>10.35807</v>
      </c>
      <c r="J1246">
        <v>43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0.48208594322204601</v>
      </c>
      <c r="Q1246">
        <v>9.2089999999999606</v>
      </c>
    </row>
    <row r="1247" spans="2:17" x14ac:dyDescent="0.25">
      <c r="B1247">
        <v>1174</v>
      </c>
      <c r="C1247">
        <v>12.5</v>
      </c>
      <c r="D1247">
        <v>42</v>
      </c>
      <c r="E1247">
        <v>11.2306258285714</v>
      </c>
      <c r="F1247">
        <v>11.2306258285714</v>
      </c>
      <c r="G1247">
        <v>11.3210493078443</v>
      </c>
      <c r="H1247">
        <v>11.3210493078443</v>
      </c>
      <c r="I1247">
        <v>12.4358</v>
      </c>
      <c r="J1247">
        <v>39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0.186544179916382</v>
      </c>
      <c r="Q1247">
        <v>1.5199999999999501</v>
      </c>
    </row>
    <row r="1248" spans="2:17" x14ac:dyDescent="0.25">
      <c r="B1248">
        <v>1175</v>
      </c>
      <c r="C1248">
        <v>12.5</v>
      </c>
      <c r="D1248">
        <v>38</v>
      </c>
      <c r="E1248">
        <v>9.2857967157894805</v>
      </c>
      <c r="F1248">
        <v>9.2857967157894805</v>
      </c>
      <c r="G1248">
        <v>9.2857967157894805</v>
      </c>
      <c r="H1248">
        <v>9.2857967157894805</v>
      </c>
      <c r="I1248">
        <v>10.1478</v>
      </c>
      <c r="J1248">
        <v>37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0.425410985946655</v>
      </c>
      <c r="Q1248">
        <v>7.9059999999999198</v>
      </c>
    </row>
    <row r="1249" spans="2:17" x14ac:dyDescent="0.25">
      <c r="B1249">
        <v>1176</v>
      </c>
      <c r="C1249">
        <v>12.5</v>
      </c>
      <c r="D1249">
        <v>36</v>
      </c>
      <c r="E1249">
        <v>8.3753012266666698</v>
      </c>
      <c r="F1249">
        <v>8.3753012266666698</v>
      </c>
      <c r="G1249">
        <v>8.3753012266666698</v>
      </c>
      <c r="H1249">
        <v>8.3753012266666698</v>
      </c>
      <c r="I1249">
        <v>9.1051699999999993</v>
      </c>
      <c r="J1249">
        <v>30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0.31495904922485402</v>
      </c>
      <c r="Q1249">
        <v>4.8220000000000596</v>
      </c>
    </row>
    <row r="1250" spans="2:17" x14ac:dyDescent="0.25">
      <c r="B1250">
        <v>1177</v>
      </c>
      <c r="C1250">
        <v>12.5</v>
      </c>
      <c r="D1250">
        <v>29</v>
      </c>
      <c r="E1250">
        <v>8.2962518068965494</v>
      </c>
      <c r="F1250">
        <v>8.2962518068965494</v>
      </c>
      <c r="G1250">
        <v>8.2962518068965494</v>
      </c>
      <c r="H1250">
        <v>8.2962518068965494</v>
      </c>
      <c r="I1250">
        <v>10.354200000000001</v>
      </c>
      <c r="J1250">
        <v>27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4.1260004043579102E-2</v>
      </c>
      <c r="Q1250">
        <v>6.00000000000733E-2</v>
      </c>
    </row>
    <row r="1251" spans="2:17" x14ac:dyDescent="0.25">
      <c r="B1251">
        <v>1178</v>
      </c>
      <c r="C1251">
        <v>12.5</v>
      </c>
      <c r="D1251">
        <v>26</v>
      </c>
      <c r="E1251">
        <v>7.2097952000000003</v>
      </c>
      <c r="F1251">
        <v>7.2097952000000003</v>
      </c>
      <c r="G1251">
        <v>7.3356055286191699</v>
      </c>
      <c r="H1251">
        <v>7.3356055286191699</v>
      </c>
      <c r="I1251">
        <v>12.193899999999999</v>
      </c>
      <c r="J1251">
        <v>26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5.8058977127075202E-2</v>
      </c>
      <c r="Q1251">
        <v>0.11300000000001401</v>
      </c>
    </row>
    <row r="1252" spans="2:17" x14ac:dyDescent="0.25">
      <c r="B1252">
        <v>1179</v>
      </c>
      <c r="C1252">
        <v>12.5</v>
      </c>
      <c r="D1252">
        <v>25</v>
      </c>
      <c r="E1252">
        <v>5.3244287999999997</v>
      </c>
      <c r="F1252">
        <v>5.3244287999999997</v>
      </c>
      <c r="G1252">
        <v>5.3244287999999997</v>
      </c>
      <c r="H1252">
        <v>5.3244287999999997</v>
      </c>
      <c r="I1252">
        <v>9.1115999999999993</v>
      </c>
      <c r="J1252">
        <v>24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6.2423944473266602E-2</v>
      </c>
      <c r="Q1252">
        <v>0.25300000000009998</v>
      </c>
    </row>
    <row r="1253" spans="2:17" x14ac:dyDescent="0.25">
      <c r="B1253">
        <v>1180</v>
      </c>
      <c r="C1253">
        <v>12.5</v>
      </c>
      <c r="D1253">
        <v>23</v>
      </c>
      <c r="E1253">
        <v>4.4652801391304298</v>
      </c>
      <c r="F1253">
        <v>4.4652801391304298</v>
      </c>
      <c r="G1253">
        <v>4.4652801391304404</v>
      </c>
      <c r="H1253">
        <v>4.4652801391304404</v>
      </c>
      <c r="I1253">
        <v>9.1013000000000002</v>
      </c>
      <c r="J1253">
        <v>14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2.2826910018920898E-2</v>
      </c>
      <c r="Q1253">
        <v>2.9999999999915899E-2</v>
      </c>
    </row>
    <row r="1254" spans="2:17" x14ac:dyDescent="0.25">
      <c r="B1254">
        <v>1181</v>
      </c>
      <c r="C1254">
        <v>12.5</v>
      </c>
      <c r="D1254">
        <v>13</v>
      </c>
      <c r="E1254">
        <v>3.2882752000000002</v>
      </c>
      <c r="F1254">
        <v>3.2882752000000002</v>
      </c>
      <c r="G1254">
        <v>3.2882752000000002</v>
      </c>
      <c r="H1254">
        <v>3.2882752000000002</v>
      </c>
      <c r="I1254">
        <v>9.7414000000000005</v>
      </c>
      <c r="J1254">
        <v>13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2.8059482574462899E-3</v>
      </c>
      <c r="Q1254">
        <v>8.0000000000524096E-3</v>
      </c>
    </row>
    <row r="1255" spans="2:17" x14ac:dyDescent="0.25">
      <c r="B1255">
        <v>1182</v>
      </c>
      <c r="C1255">
        <v>12.5</v>
      </c>
      <c r="D1255">
        <v>12</v>
      </c>
      <c r="E1255">
        <v>0.37551146666666702</v>
      </c>
      <c r="F1255">
        <v>0.37551146666666702</v>
      </c>
      <c r="G1255">
        <v>0.37551146666666702</v>
      </c>
      <c r="H1255">
        <v>0.37551146666666702</v>
      </c>
      <c r="I1255">
        <v>9.0985999999999994</v>
      </c>
      <c r="J1255">
        <v>10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6.2298774719238299E-3</v>
      </c>
      <c r="Q1255">
        <v>1.30000000000905E-2</v>
      </c>
    </row>
    <row r="1256" spans="2:17" x14ac:dyDescent="0.25">
      <c r="B1256">
        <v>1183</v>
      </c>
      <c r="C1256">
        <v>12</v>
      </c>
      <c r="D1256">
        <v>50</v>
      </c>
      <c r="E1256">
        <v>13.2530946666667</v>
      </c>
      <c r="F1256">
        <v>13.2530946666667</v>
      </c>
      <c r="G1256">
        <v>13.886539143583001</v>
      </c>
      <c r="H1256">
        <v>13.886539143583001</v>
      </c>
      <c r="I1256">
        <v>10.407159999999999</v>
      </c>
      <c r="J1256">
        <v>50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0.293102025985718</v>
      </c>
      <c r="Q1256">
        <v>3.0550000000000201</v>
      </c>
    </row>
    <row r="1257" spans="2:17" x14ac:dyDescent="0.25">
      <c r="B1257">
        <v>1184</v>
      </c>
      <c r="C1257">
        <v>12</v>
      </c>
      <c r="D1257">
        <v>49</v>
      </c>
      <c r="E1257">
        <v>12.303710591836699</v>
      </c>
      <c r="F1257">
        <v>12.303710591836699</v>
      </c>
      <c r="G1257">
        <v>12.8992647249757</v>
      </c>
      <c r="H1257">
        <v>12.8992647249757</v>
      </c>
      <c r="I1257">
        <v>10.35807</v>
      </c>
      <c r="J1257">
        <v>43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0.35771298408508301</v>
      </c>
      <c r="Q1257">
        <v>7.0530000000000497</v>
      </c>
    </row>
    <row r="1258" spans="2:17" x14ac:dyDescent="0.25">
      <c r="B1258">
        <v>1185</v>
      </c>
      <c r="C1258">
        <v>12</v>
      </c>
      <c r="D1258">
        <v>42</v>
      </c>
      <c r="E1258">
        <v>9.3150876190476204</v>
      </c>
      <c r="F1258">
        <v>9.3150876190476204</v>
      </c>
      <c r="G1258">
        <v>9.5433078768392807</v>
      </c>
      <c r="H1258">
        <v>9.5433078768392807</v>
      </c>
      <c r="I1258">
        <v>9.1188000000000002</v>
      </c>
      <c r="J1258">
        <v>39.999999999999901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0.31737804412841802</v>
      </c>
      <c r="Q1258">
        <v>3.6990000000000101</v>
      </c>
    </row>
    <row r="1259" spans="2:17" x14ac:dyDescent="0.25">
      <c r="B1259">
        <v>1186</v>
      </c>
      <c r="C1259">
        <v>12</v>
      </c>
      <c r="D1259">
        <v>38.999999999999901</v>
      </c>
      <c r="E1259">
        <v>9.2822528205128201</v>
      </c>
      <c r="F1259">
        <v>9.2822528205128201</v>
      </c>
      <c r="G1259">
        <v>9.6940409615384606</v>
      </c>
      <c r="H1259">
        <v>9.6940409615384606</v>
      </c>
      <c r="I1259">
        <v>10.1478</v>
      </c>
      <c r="J1259">
        <v>37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0.38879299163818398</v>
      </c>
      <c r="Q1259">
        <v>6.3230000000000803</v>
      </c>
    </row>
    <row r="1260" spans="2:17" x14ac:dyDescent="0.25">
      <c r="B1260">
        <v>1187</v>
      </c>
      <c r="C1260">
        <v>12</v>
      </c>
      <c r="D1260">
        <v>36</v>
      </c>
      <c r="E1260">
        <v>8.3631609999999998</v>
      </c>
      <c r="F1260">
        <v>8.3631609999999998</v>
      </c>
      <c r="G1260">
        <v>8.5892514820165697</v>
      </c>
      <c r="H1260">
        <v>8.5892514820165697</v>
      </c>
      <c r="I1260">
        <v>9.1051699999999691</v>
      </c>
      <c r="J1260">
        <v>30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0.25091505050659202</v>
      </c>
      <c r="Q1260">
        <v>3.48199999999993</v>
      </c>
    </row>
    <row r="1261" spans="2:17" x14ac:dyDescent="0.25">
      <c r="B1261">
        <v>1188</v>
      </c>
      <c r="C1261">
        <v>12</v>
      </c>
      <c r="D1261">
        <v>29</v>
      </c>
      <c r="E1261">
        <v>8.2824462068965499</v>
      </c>
      <c r="F1261">
        <v>8.2824462068965499</v>
      </c>
      <c r="G1261">
        <v>8.2824462068965499</v>
      </c>
      <c r="H1261">
        <v>8.2824462068965499</v>
      </c>
      <c r="I1261">
        <v>10.354200000000001</v>
      </c>
      <c r="J1261">
        <v>27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3.7750959396362298E-2</v>
      </c>
      <c r="Q1261">
        <v>5.4999999999992603E-2</v>
      </c>
    </row>
    <row r="1262" spans="2:17" x14ac:dyDescent="0.25">
      <c r="B1262">
        <v>1189</v>
      </c>
      <c r="C1262">
        <v>12</v>
      </c>
      <c r="D1262">
        <v>26</v>
      </c>
      <c r="E1262">
        <v>5.3270492307692301</v>
      </c>
      <c r="F1262">
        <v>5.3270492307692301</v>
      </c>
      <c r="G1262">
        <v>5.3270492307692301</v>
      </c>
      <c r="H1262">
        <v>5.3270492307692301</v>
      </c>
      <c r="I1262">
        <v>9.1115999999999993</v>
      </c>
      <c r="J1262">
        <v>24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4.9132108688354499E-2</v>
      </c>
      <c r="Q1262">
        <v>0.29299999999995002</v>
      </c>
    </row>
    <row r="1263" spans="2:17" x14ac:dyDescent="0.25">
      <c r="B1263">
        <v>1190</v>
      </c>
      <c r="C1263">
        <v>12</v>
      </c>
      <c r="D1263">
        <v>23</v>
      </c>
      <c r="E1263">
        <v>4.4531450724637702</v>
      </c>
      <c r="F1263">
        <v>4.4531450724637702</v>
      </c>
      <c r="G1263">
        <v>4.4531450724637702</v>
      </c>
      <c r="H1263">
        <v>4.4531450724637702</v>
      </c>
      <c r="I1263">
        <v>9.1013000000000002</v>
      </c>
      <c r="J1263">
        <v>14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2.1627902984619099E-2</v>
      </c>
      <c r="Q1263">
        <v>2.89999999999964E-2</v>
      </c>
    </row>
    <row r="1264" spans="2:17" x14ac:dyDescent="0.25">
      <c r="B1264">
        <v>1191</v>
      </c>
      <c r="C1264">
        <v>12</v>
      </c>
      <c r="D1264">
        <v>13</v>
      </c>
      <c r="E1264">
        <v>3.2752866666666698</v>
      </c>
      <c r="F1264">
        <v>3.2752866666666698</v>
      </c>
      <c r="G1264">
        <v>3.2752866666666698</v>
      </c>
      <c r="H1264">
        <v>3.2752866666666698</v>
      </c>
      <c r="I1264">
        <v>9.7414000000000005</v>
      </c>
      <c r="J1264">
        <v>13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7.1749687194824201E-3</v>
      </c>
      <c r="Q1264">
        <v>1.3999999999939E-2</v>
      </c>
    </row>
    <row r="1265" spans="2:17" x14ac:dyDescent="0.25">
      <c r="B1265">
        <v>1192</v>
      </c>
      <c r="C1265">
        <v>12</v>
      </c>
      <c r="D1265">
        <v>12</v>
      </c>
      <c r="E1265">
        <v>0.36337999999999998</v>
      </c>
      <c r="F1265">
        <v>0.36337999999999998</v>
      </c>
      <c r="G1265">
        <v>0.36337999999999998</v>
      </c>
      <c r="H1265">
        <v>0.36337999999999998</v>
      </c>
      <c r="I1265">
        <v>9.0985999999999994</v>
      </c>
      <c r="J1265">
        <v>10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5.8360099792480503E-3</v>
      </c>
      <c r="Q1265">
        <v>1.1999999999986201E-2</v>
      </c>
    </row>
    <row r="1266" spans="2:17" x14ac:dyDescent="0.25">
      <c r="B1266">
        <v>1193</v>
      </c>
      <c r="C1266">
        <v>11.5</v>
      </c>
      <c r="D1266">
        <v>50</v>
      </c>
      <c r="E1266">
        <v>13.2380118260874</v>
      </c>
      <c r="F1266">
        <v>13.2380118260874</v>
      </c>
      <c r="G1266">
        <v>13.7411028695652</v>
      </c>
      <c r="H1266">
        <v>13.7411028695652</v>
      </c>
      <c r="I1266">
        <v>10.4071599999996</v>
      </c>
      <c r="J1266">
        <v>50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0.13462781906127899</v>
      </c>
      <c r="Q1266">
        <v>1.2389999999999199</v>
      </c>
    </row>
    <row r="1267" spans="2:17" x14ac:dyDescent="0.25">
      <c r="B1267">
        <v>1194</v>
      </c>
      <c r="C1267">
        <v>11.5</v>
      </c>
      <c r="D1267">
        <v>49</v>
      </c>
      <c r="E1267">
        <v>12.2886988961846</v>
      </c>
      <c r="F1267">
        <v>12.2886988961846</v>
      </c>
      <c r="G1267">
        <v>12.841284944067301</v>
      </c>
      <c r="H1267">
        <v>12.841284944067301</v>
      </c>
      <c r="I1267">
        <v>10.35807</v>
      </c>
      <c r="J1267">
        <v>43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0.35398077964782698</v>
      </c>
      <c r="Q1267">
        <v>5.8190000000000301</v>
      </c>
    </row>
    <row r="1268" spans="2:17" x14ac:dyDescent="0.25">
      <c r="B1268">
        <v>1195</v>
      </c>
      <c r="C1268">
        <v>11.5</v>
      </c>
      <c r="D1268">
        <v>42</v>
      </c>
      <c r="E1268">
        <v>9.3018719668736995</v>
      </c>
      <c r="F1268">
        <v>9.3018719668736995</v>
      </c>
      <c r="G1268">
        <v>9.3018719668737102</v>
      </c>
      <c r="H1268">
        <v>9.3018719668737102</v>
      </c>
      <c r="I1268">
        <v>9.1188000000000002</v>
      </c>
      <c r="J1268">
        <v>40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0.55229210853576705</v>
      </c>
      <c r="Q1268">
        <v>10.117000000000001</v>
      </c>
    </row>
    <row r="1269" spans="2:17" x14ac:dyDescent="0.25">
      <c r="B1269">
        <v>1196</v>
      </c>
      <c r="C1269">
        <v>11.5</v>
      </c>
      <c r="D1269">
        <v>39</v>
      </c>
      <c r="E1269">
        <v>9.2675458639910797</v>
      </c>
      <c r="F1269">
        <v>9.2675458639910797</v>
      </c>
      <c r="G1269">
        <v>9.2675458639910797</v>
      </c>
      <c r="H1269">
        <v>9.2675458639910797</v>
      </c>
      <c r="I1269">
        <v>10.1478</v>
      </c>
      <c r="J1269">
        <v>37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0.39392399787902799</v>
      </c>
      <c r="Q1269">
        <v>5.5479999999999299</v>
      </c>
    </row>
    <row r="1270" spans="2:17" x14ac:dyDescent="0.25">
      <c r="B1270">
        <v>1197</v>
      </c>
      <c r="C1270">
        <v>11.5</v>
      </c>
      <c r="D1270">
        <v>36</v>
      </c>
      <c r="E1270">
        <v>8.3499651014498504</v>
      </c>
      <c r="F1270">
        <v>8.3499651014498504</v>
      </c>
      <c r="G1270">
        <v>8.7261012661739397</v>
      </c>
      <c r="H1270">
        <v>8.7261012661739397</v>
      </c>
      <c r="I1270">
        <v>9.1051699999996192</v>
      </c>
      <c r="J1270">
        <v>30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0.197971105575562</v>
      </c>
      <c r="Q1270">
        <v>2.0100000000000202</v>
      </c>
    </row>
    <row r="1271" spans="2:17" x14ac:dyDescent="0.25">
      <c r="B1271">
        <v>1198</v>
      </c>
      <c r="C1271">
        <v>11.5</v>
      </c>
      <c r="D1271">
        <v>29</v>
      </c>
      <c r="E1271">
        <v>8.26744011994003</v>
      </c>
      <c r="F1271">
        <v>8.26744011994003</v>
      </c>
      <c r="G1271">
        <v>8.4433530434782593</v>
      </c>
      <c r="H1271">
        <v>8.4433530434782593</v>
      </c>
      <c r="I1271">
        <v>10.354200000000001</v>
      </c>
      <c r="J1271">
        <v>27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3.2077789306640597E-2</v>
      </c>
      <c r="Q1271">
        <v>4.0999999999982599E-2</v>
      </c>
    </row>
    <row r="1272" spans="2:17" x14ac:dyDescent="0.25">
      <c r="B1272">
        <v>1199</v>
      </c>
      <c r="C1272">
        <v>11.5</v>
      </c>
      <c r="D1272">
        <v>26</v>
      </c>
      <c r="E1272">
        <v>5.3138440133779303</v>
      </c>
      <c r="F1272">
        <v>5.3138440133779303</v>
      </c>
      <c r="G1272">
        <v>5.3138440133779303</v>
      </c>
      <c r="H1272">
        <v>5.3138440133779303</v>
      </c>
      <c r="I1272">
        <v>9.1115999999999993</v>
      </c>
      <c r="J1272">
        <v>24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3.1533956527710003E-2</v>
      </c>
      <c r="Q1272">
        <v>4.9000000000020798E-2</v>
      </c>
    </row>
    <row r="1273" spans="2:17" x14ac:dyDescent="0.25">
      <c r="B1273">
        <v>1200</v>
      </c>
      <c r="C1273">
        <v>11.5</v>
      </c>
      <c r="D1273">
        <v>23</v>
      </c>
      <c r="E1273">
        <v>4.4399547826086998</v>
      </c>
      <c r="F1273">
        <v>4.4399547826086998</v>
      </c>
      <c r="G1273">
        <v>4.4399547826086998</v>
      </c>
      <c r="H1273">
        <v>4.4399547826086998</v>
      </c>
      <c r="I1273">
        <v>9.1013000000000002</v>
      </c>
      <c r="J1273">
        <v>14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1.15728378295898E-2</v>
      </c>
      <c r="Q1273">
        <v>1.7000000000010101E-2</v>
      </c>
    </row>
    <row r="1274" spans="2:17" x14ac:dyDescent="0.25">
      <c r="B1274">
        <v>1201</v>
      </c>
      <c r="C1274">
        <v>11.5</v>
      </c>
      <c r="D1274">
        <v>13</v>
      </c>
      <c r="E1274">
        <v>3.2611686956521702</v>
      </c>
      <c r="F1274">
        <v>3.2611686956521702</v>
      </c>
      <c r="G1274">
        <v>3.2611686956521702</v>
      </c>
      <c r="H1274">
        <v>3.2611686956521702</v>
      </c>
      <c r="I1274">
        <v>9.7414000000000005</v>
      </c>
      <c r="J1274">
        <v>13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6.5848827362060504E-3</v>
      </c>
      <c r="Q1274">
        <v>1.29999999999484E-2</v>
      </c>
    </row>
    <row r="1275" spans="2:17" x14ac:dyDescent="0.25">
      <c r="B1275">
        <v>1202</v>
      </c>
      <c r="C1275">
        <v>11.5</v>
      </c>
      <c r="D1275">
        <v>12</v>
      </c>
      <c r="E1275">
        <v>0.35019362318840602</v>
      </c>
      <c r="F1275">
        <v>0.35019362318840602</v>
      </c>
      <c r="G1275">
        <v>0.35019362318840602</v>
      </c>
      <c r="H1275">
        <v>0.35019362318840602</v>
      </c>
      <c r="I1275">
        <v>9.0985999999999994</v>
      </c>
      <c r="J1275">
        <v>10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5.5689811706543003E-3</v>
      </c>
      <c r="Q1275">
        <v>1.20000000000147E-2</v>
      </c>
    </row>
    <row r="1276" spans="2:17" x14ac:dyDescent="0.25">
      <c r="B1276">
        <v>1203</v>
      </c>
      <c r="C1276">
        <v>11</v>
      </c>
      <c r="D1276">
        <v>50</v>
      </c>
      <c r="E1276">
        <v>13.2215578181818</v>
      </c>
      <c r="F1276">
        <v>13.2215578181818</v>
      </c>
      <c r="G1276">
        <v>13.2215578181818</v>
      </c>
      <c r="H1276">
        <v>13.2215578181818</v>
      </c>
      <c r="I1276">
        <v>10.407159999999999</v>
      </c>
      <c r="J1276">
        <v>50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0.15252184867858901</v>
      </c>
      <c r="Q1276">
        <v>1.1960000000000099</v>
      </c>
    </row>
    <row r="1277" spans="2:17" x14ac:dyDescent="0.25">
      <c r="B1277">
        <v>1204</v>
      </c>
      <c r="C1277">
        <v>11</v>
      </c>
      <c r="D1277">
        <v>49</v>
      </c>
      <c r="E1277">
        <v>12.272322500927601</v>
      </c>
      <c r="F1277">
        <v>12.272322500927601</v>
      </c>
      <c r="G1277">
        <v>12.272322500927601</v>
      </c>
      <c r="H1277">
        <v>12.272322500927601</v>
      </c>
      <c r="I1277">
        <v>10.35807</v>
      </c>
      <c r="J1277">
        <v>43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0.33100795745849598</v>
      </c>
      <c r="Q1277">
        <v>5.23300000000006</v>
      </c>
    </row>
    <row r="1278" spans="2:17" x14ac:dyDescent="0.25">
      <c r="B1278">
        <v>1205</v>
      </c>
      <c r="C1278">
        <v>11</v>
      </c>
      <c r="D1278">
        <v>42</v>
      </c>
      <c r="E1278">
        <v>9.2874548917748907</v>
      </c>
      <c r="F1278">
        <v>9.2874548917748907</v>
      </c>
      <c r="G1278">
        <v>9.2874548917748907</v>
      </c>
      <c r="H1278">
        <v>9.2874548917748907</v>
      </c>
      <c r="I1278">
        <v>9.1187999999999594</v>
      </c>
      <c r="J1278">
        <v>40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0.44565701484680198</v>
      </c>
      <c r="Q1278">
        <v>8.4150000000000293</v>
      </c>
    </row>
    <row r="1279" spans="2:17" x14ac:dyDescent="0.25">
      <c r="B1279">
        <v>1206</v>
      </c>
      <c r="C1279">
        <v>11</v>
      </c>
      <c r="D1279">
        <v>39</v>
      </c>
      <c r="E1279">
        <v>9.2515019114219097</v>
      </c>
      <c r="F1279">
        <v>9.2515019114219097</v>
      </c>
      <c r="G1279">
        <v>9.6566949642622504</v>
      </c>
      <c r="H1279">
        <v>9.6566949642622504</v>
      </c>
      <c r="I1279">
        <v>10.1478</v>
      </c>
      <c r="J1279">
        <v>37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0.37177801132202098</v>
      </c>
      <c r="Q1279">
        <v>7.0050000000000496</v>
      </c>
    </row>
    <row r="1280" spans="2:17" x14ac:dyDescent="0.25">
      <c r="B1280">
        <v>1207</v>
      </c>
      <c r="C1280">
        <v>11</v>
      </c>
      <c r="D1280">
        <v>36</v>
      </c>
      <c r="E1280">
        <v>8.3355695757575798</v>
      </c>
      <c r="F1280">
        <v>8.3355695757575798</v>
      </c>
      <c r="G1280">
        <v>8.3355695757575798</v>
      </c>
      <c r="H1280">
        <v>8.3355695757575798</v>
      </c>
      <c r="I1280">
        <v>9.1051699999999602</v>
      </c>
      <c r="J1280">
        <v>30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0.15375208854675301</v>
      </c>
      <c r="Q1280">
        <v>2.2060000000000701</v>
      </c>
    </row>
    <row r="1281" spans="2:17" x14ac:dyDescent="0.25">
      <c r="B1281">
        <v>1208</v>
      </c>
      <c r="C1281">
        <v>11</v>
      </c>
      <c r="D1281">
        <v>29</v>
      </c>
      <c r="E1281">
        <v>8.2510698432601899</v>
      </c>
      <c r="F1281">
        <v>8.2510698432601899</v>
      </c>
      <c r="G1281">
        <v>8.4271418181818198</v>
      </c>
      <c r="H1281">
        <v>8.4271418181818198</v>
      </c>
      <c r="I1281">
        <v>10.354200000000001</v>
      </c>
      <c r="J1281">
        <v>27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2.9810905456543E-2</v>
      </c>
      <c r="Q1281">
        <v>3.8999999999930403E-2</v>
      </c>
    </row>
    <row r="1282" spans="2:17" x14ac:dyDescent="0.25">
      <c r="B1282">
        <v>1209</v>
      </c>
      <c r="C1282">
        <v>11</v>
      </c>
      <c r="D1282">
        <v>26</v>
      </c>
      <c r="E1282">
        <v>5.2994383216783199</v>
      </c>
      <c r="F1282">
        <v>5.2994383216783199</v>
      </c>
      <c r="G1282">
        <v>5.4255599999999999</v>
      </c>
      <c r="H1282">
        <v>5.4255599999999999</v>
      </c>
      <c r="I1282">
        <v>9.1115999999999993</v>
      </c>
      <c r="J1282">
        <v>24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2.48618125915527E-2</v>
      </c>
      <c r="Q1282">
        <v>3.4000000000005998E-2</v>
      </c>
    </row>
    <row r="1283" spans="2:17" x14ac:dyDescent="0.25">
      <c r="B1283">
        <v>1210</v>
      </c>
      <c r="C1283">
        <v>11</v>
      </c>
      <c r="D1283">
        <v>23</v>
      </c>
      <c r="E1283">
        <v>4.4255653754940703</v>
      </c>
      <c r="F1283">
        <v>4.4255653754940703</v>
      </c>
      <c r="G1283">
        <v>4.4255653754940703</v>
      </c>
      <c r="H1283">
        <v>4.4255653754940703</v>
      </c>
      <c r="I1283">
        <v>9.1013000000000002</v>
      </c>
      <c r="J1283">
        <v>14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1.7791986465454102E-2</v>
      </c>
      <c r="Q1283">
        <v>2.4999999999991501E-2</v>
      </c>
    </row>
    <row r="1284" spans="2:17" x14ac:dyDescent="0.25">
      <c r="B1284">
        <v>1211</v>
      </c>
      <c r="C1284">
        <v>11</v>
      </c>
      <c r="D1284">
        <v>13</v>
      </c>
      <c r="E1284">
        <v>3.2457672727272699</v>
      </c>
      <c r="F1284">
        <v>3.2457672727272699</v>
      </c>
      <c r="G1284">
        <v>3.2457672727272699</v>
      </c>
      <c r="H1284">
        <v>3.2457672727272699</v>
      </c>
      <c r="I1284">
        <v>9.7414000000000005</v>
      </c>
      <c r="J1284">
        <v>13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6.8461894989013698E-3</v>
      </c>
      <c r="Q1284">
        <v>1.39999999999674E-2</v>
      </c>
    </row>
    <row r="1285" spans="2:17" x14ac:dyDescent="0.25">
      <c r="B1285">
        <v>1212</v>
      </c>
      <c r="C1285">
        <v>11</v>
      </c>
      <c r="D1285">
        <v>12</v>
      </c>
      <c r="E1285">
        <v>0.33580848484848502</v>
      </c>
      <c r="F1285">
        <v>0.33580848484848502</v>
      </c>
      <c r="G1285">
        <v>0.33580848484848502</v>
      </c>
      <c r="H1285">
        <v>0.33580848484848502</v>
      </c>
      <c r="I1285">
        <v>9.0985999999999994</v>
      </c>
      <c r="J1285">
        <v>10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5.52606582641602E-3</v>
      </c>
      <c r="Q1285">
        <v>1.29999999999484E-2</v>
      </c>
    </row>
    <row r="1286" spans="2:17" x14ac:dyDescent="0.25">
      <c r="B1286">
        <v>1213</v>
      </c>
      <c r="C1286">
        <v>10.5</v>
      </c>
      <c r="D1286">
        <v>50</v>
      </c>
      <c r="E1286">
        <v>13.2035367619048</v>
      </c>
      <c r="F1286">
        <v>13.2035367619048</v>
      </c>
      <c r="G1286">
        <v>13.7992716307453</v>
      </c>
      <c r="H1286">
        <v>13.7992716307453</v>
      </c>
      <c r="I1286">
        <v>10.407159999999999</v>
      </c>
      <c r="J1286">
        <v>50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0.24001693725585899</v>
      </c>
      <c r="Q1286">
        <v>1.9020000000000299</v>
      </c>
    </row>
    <row r="1287" spans="2:17" x14ac:dyDescent="0.25">
      <c r="B1287">
        <v>1214</v>
      </c>
      <c r="C1287">
        <v>10.5</v>
      </c>
      <c r="D1287">
        <v>49</v>
      </c>
      <c r="E1287">
        <v>12.2543864489796</v>
      </c>
      <c r="F1287">
        <v>12.2543864489796</v>
      </c>
      <c r="G1287">
        <v>12.863778344142199</v>
      </c>
      <c r="H1287">
        <v>12.863778344142199</v>
      </c>
      <c r="I1287">
        <v>10.35807</v>
      </c>
      <c r="J1287">
        <v>43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0.42261600494384799</v>
      </c>
      <c r="Q1287">
        <v>9.0229999999999997</v>
      </c>
    </row>
    <row r="1288" spans="2:17" x14ac:dyDescent="0.25">
      <c r="B1288">
        <v>1215</v>
      </c>
      <c r="C1288">
        <v>10.5</v>
      </c>
      <c r="D1288">
        <v>42</v>
      </c>
      <c r="E1288">
        <v>9.2716647619047592</v>
      </c>
      <c r="F1288">
        <v>9.2716647619047592</v>
      </c>
      <c r="G1288">
        <v>9.6024096103896106</v>
      </c>
      <c r="H1288">
        <v>9.6024096103896106</v>
      </c>
      <c r="I1288">
        <v>9.1188000000000002</v>
      </c>
      <c r="J1288">
        <v>40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0.35128307342529302</v>
      </c>
      <c r="Q1288">
        <v>5.9599999999999502</v>
      </c>
    </row>
    <row r="1289" spans="2:17" x14ac:dyDescent="0.25">
      <c r="B1289">
        <v>1216</v>
      </c>
      <c r="C1289">
        <v>10.5</v>
      </c>
      <c r="D1289">
        <v>39</v>
      </c>
      <c r="E1289">
        <v>9.2339299633699596</v>
      </c>
      <c r="F1289">
        <v>9.2339299633699596</v>
      </c>
      <c r="G1289">
        <v>9.2445989679784404</v>
      </c>
      <c r="H1289">
        <v>9.2445989679784404</v>
      </c>
      <c r="I1289">
        <v>10.1478</v>
      </c>
      <c r="J1289">
        <v>37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0.301902055740356</v>
      </c>
      <c r="Q1289">
        <v>5.0630000000000601</v>
      </c>
    </row>
    <row r="1290" spans="2:17" x14ac:dyDescent="0.25">
      <c r="B1290">
        <v>1217</v>
      </c>
      <c r="C1290">
        <v>10.5</v>
      </c>
      <c r="D1290">
        <v>36</v>
      </c>
      <c r="E1290">
        <v>8.3198030476190503</v>
      </c>
      <c r="F1290">
        <v>8.3198030476190503</v>
      </c>
      <c r="G1290">
        <v>8.3198030476190503</v>
      </c>
      <c r="H1290">
        <v>8.3198030476190503</v>
      </c>
      <c r="I1290">
        <v>9.1051699999999993</v>
      </c>
      <c r="J1290">
        <v>30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0.121408939361572</v>
      </c>
      <c r="Q1290">
        <v>1.1079999999999799</v>
      </c>
    </row>
    <row r="1291" spans="2:17" x14ac:dyDescent="0.25">
      <c r="B1291">
        <v>1218</v>
      </c>
      <c r="C1291">
        <v>10.5</v>
      </c>
      <c r="D1291">
        <v>29</v>
      </c>
      <c r="E1291">
        <v>8.2331404926108398</v>
      </c>
      <c r="F1291">
        <v>8.2331404926108398</v>
      </c>
      <c r="G1291">
        <v>8.4093866666666699</v>
      </c>
      <c r="H1291">
        <v>8.4093866666666699</v>
      </c>
      <c r="I1291">
        <v>10.354200000000001</v>
      </c>
      <c r="J1291">
        <v>27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2.6232957839965799E-2</v>
      </c>
      <c r="Q1291">
        <v>3.49999999999255E-2</v>
      </c>
    </row>
    <row r="1292" spans="2:17" x14ac:dyDescent="0.25">
      <c r="B1292">
        <v>1219</v>
      </c>
      <c r="C1292">
        <v>10.5</v>
      </c>
      <c r="D1292">
        <v>26</v>
      </c>
      <c r="E1292">
        <v>5.2836606593406596</v>
      </c>
      <c r="F1292">
        <v>5.2836606593406596</v>
      </c>
      <c r="G1292">
        <v>5.2836606593406596</v>
      </c>
      <c r="H1292">
        <v>5.2836606593406596</v>
      </c>
      <c r="I1292">
        <v>9.1115999999999993</v>
      </c>
      <c r="J1292">
        <v>24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2.2205114364623999E-2</v>
      </c>
      <c r="Q1292">
        <v>2.9000000000053199E-2</v>
      </c>
    </row>
    <row r="1293" spans="2:17" x14ac:dyDescent="0.25">
      <c r="B1293">
        <v>1220</v>
      </c>
      <c r="C1293">
        <v>10.5</v>
      </c>
      <c r="D1293">
        <v>23</v>
      </c>
      <c r="E1293">
        <v>4.4098055486542398</v>
      </c>
      <c r="F1293">
        <v>4.4098055486542398</v>
      </c>
      <c r="G1293">
        <v>4.4098055486542398</v>
      </c>
      <c r="H1293">
        <v>4.4098055486542398</v>
      </c>
      <c r="I1293">
        <v>9.1013000000000002</v>
      </c>
      <c r="J1293">
        <v>14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5.61118125915527E-3</v>
      </c>
      <c r="Q1293">
        <v>1.1000000000052501E-2</v>
      </c>
    </row>
    <row r="1294" spans="2:17" x14ac:dyDescent="0.25">
      <c r="B1294">
        <v>1221</v>
      </c>
      <c r="C1294">
        <v>10.5</v>
      </c>
      <c r="D1294">
        <v>13</v>
      </c>
      <c r="E1294">
        <v>3.2288990476190498</v>
      </c>
      <c r="F1294">
        <v>3.2288990476190498</v>
      </c>
      <c r="G1294">
        <v>3.2288990476190498</v>
      </c>
      <c r="H1294">
        <v>3.2288990476190498</v>
      </c>
      <c r="I1294">
        <v>9.7414000000000005</v>
      </c>
      <c r="J1294">
        <v>13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6.41989707946777E-3</v>
      </c>
      <c r="Q1294">
        <v>1.2999999999976799E-2</v>
      </c>
    </row>
    <row r="1295" spans="2:17" x14ac:dyDescent="0.25">
      <c r="B1295">
        <v>1222</v>
      </c>
      <c r="C1295">
        <v>10.5</v>
      </c>
      <c r="D1295">
        <v>12</v>
      </c>
      <c r="E1295">
        <v>0.32005333333333302</v>
      </c>
      <c r="F1295">
        <v>0.32005333333333302</v>
      </c>
      <c r="G1295">
        <v>0.32005333333333302</v>
      </c>
      <c r="H1295">
        <v>0.32005333333333302</v>
      </c>
      <c r="I1295">
        <v>9.0985999999999994</v>
      </c>
      <c r="J1295">
        <v>10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5.0871372222900399E-3</v>
      </c>
      <c r="Q1295">
        <v>1.19999999999294E-2</v>
      </c>
    </row>
    <row r="1296" spans="2:17" x14ac:dyDescent="0.25">
      <c r="B1296">
        <v>1223</v>
      </c>
      <c r="C1296">
        <v>10</v>
      </c>
      <c r="D1296">
        <v>50</v>
      </c>
      <c r="E1296">
        <v>10.21996</v>
      </c>
      <c r="F1296">
        <v>10.21996</v>
      </c>
      <c r="G1296">
        <v>10.270543820465701</v>
      </c>
      <c r="H1296">
        <v>10.270543820465701</v>
      </c>
      <c r="I1296">
        <v>9.9009999999999891</v>
      </c>
      <c r="J1296">
        <v>48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0.24983787536621099</v>
      </c>
      <c r="Q1296">
        <v>3.0050000000000199</v>
      </c>
    </row>
    <row r="1297" spans="2:17" x14ac:dyDescent="0.25">
      <c r="B1297">
        <v>1224</v>
      </c>
      <c r="C1297">
        <v>10</v>
      </c>
      <c r="D1297">
        <v>47</v>
      </c>
      <c r="E1297">
        <v>9.2948224680851297</v>
      </c>
      <c r="F1297">
        <v>9.2948224680851297</v>
      </c>
      <c r="G1297">
        <v>9.2948224680851297</v>
      </c>
      <c r="H1297">
        <v>9.2948224680851297</v>
      </c>
      <c r="I1297">
        <v>9.1188000000000002</v>
      </c>
      <c r="J1297">
        <v>39.999999999997101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0.24778008460998499</v>
      </c>
      <c r="Q1297">
        <v>3.0479999999999001</v>
      </c>
    </row>
    <row r="1298" spans="2:17" x14ac:dyDescent="0.25">
      <c r="B1298">
        <v>1225</v>
      </c>
      <c r="C1298">
        <v>10</v>
      </c>
      <c r="D1298">
        <v>38.999999999997101</v>
      </c>
      <c r="E1298">
        <v>9.2146284102563794</v>
      </c>
      <c r="F1298">
        <v>9.2146284102563794</v>
      </c>
      <c r="G1298">
        <v>9.2146284102563794</v>
      </c>
      <c r="H1298">
        <v>9.2146284102563794</v>
      </c>
      <c r="I1298">
        <v>9.8907000000000007</v>
      </c>
      <c r="J1298">
        <v>38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0.201158046722412</v>
      </c>
      <c r="Q1298">
        <v>3.3150000000000501</v>
      </c>
    </row>
    <row r="1299" spans="2:17" x14ac:dyDescent="0.25">
      <c r="B1299">
        <v>1226</v>
      </c>
      <c r="C1299">
        <v>10</v>
      </c>
      <c r="D1299">
        <v>37</v>
      </c>
      <c r="E1299">
        <v>8.3114688756756792</v>
      </c>
      <c r="F1299">
        <v>8.3114688756756792</v>
      </c>
      <c r="G1299">
        <v>8.3464003660231807</v>
      </c>
      <c r="H1299">
        <v>8.3464003660231807</v>
      </c>
      <c r="I1299">
        <v>9.1051699999999691</v>
      </c>
      <c r="J1299">
        <v>30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0.16056084632873499</v>
      </c>
      <c r="Q1299">
        <v>1.79400000000003</v>
      </c>
    </row>
    <row r="1300" spans="2:17" x14ac:dyDescent="0.25">
      <c r="B1300">
        <v>1227</v>
      </c>
      <c r="C1300">
        <v>10</v>
      </c>
      <c r="D1300">
        <v>29</v>
      </c>
      <c r="E1300">
        <v>5.3045015172413796</v>
      </c>
      <c r="F1300">
        <v>5.3045015172413796</v>
      </c>
      <c r="G1300">
        <v>5.3045015172413796</v>
      </c>
      <c r="H1300">
        <v>5.3045015172413796</v>
      </c>
      <c r="I1300">
        <v>9.1115999999999993</v>
      </c>
      <c r="J1300">
        <v>24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2.9428005218505901E-2</v>
      </c>
      <c r="Q1300">
        <v>5.1000000000001898E-2</v>
      </c>
    </row>
    <row r="1301" spans="2:17" x14ac:dyDescent="0.25">
      <c r="B1301">
        <v>1228</v>
      </c>
      <c r="C1301">
        <v>10</v>
      </c>
      <c r="D1301">
        <v>23</v>
      </c>
      <c r="E1301">
        <v>4.3924697391304299</v>
      </c>
      <c r="F1301">
        <v>4.3924697391304299</v>
      </c>
      <c r="G1301">
        <v>4.3924697391304299</v>
      </c>
      <c r="H1301">
        <v>4.3924697391304299</v>
      </c>
      <c r="I1301">
        <v>9.1013000000000002</v>
      </c>
      <c r="J1301">
        <v>14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1.5070915222168E-2</v>
      </c>
      <c r="Q1301">
        <v>2.2000000000005598E-2</v>
      </c>
    </row>
    <row r="1302" spans="2:17" x14ac:dyDescent="0.25">
      <c r="B1302">
        <v>1229</v>
      </c>
      <c r="C1302">
        <v>10</v>
      </c>
      <c r="D1302">
        <v>13</v>
      </c>
      <c r="E1302">
        <v>3.2103440000000001</v>
      </c>
      <c r="F1302">
        <v>3.2103440000000001</v>
      </c>
      <c r="G1302">
        <v>3.2103440000000001</v>
      </c>
      <c r="H1302">
        <v>3.2103440000000001</v>
      </c>
      <c r="I1302">
        <v>9.7414000000000005</v>
      </c>
      <c r="J1302">
        <v>13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3.7860870361328099E-3</v>
      </c>
      <c r="Q1302">
        <v>9.0000000000571793E-3</v>
      </c>
    </row>
    <row r="1303" spans="2:17" x14ac:dyDescent="0.25">
      <c r="B1303">
        <v>1230</v>
      </c>
      <c r="C1303">
        <v>10</v>
      </c>
      <c r="D1303">
        <v>12</v>
      </c>
      <c r="E1303">
        <v>0.30272266666666697</v>
      </c>
      <c r="F1303">
        <v>0.30272266666666697</v>
      </c>
      <c r="G1303">
        <v>0.30272266666666697</v>
      </c>
      <c r="H1303">
        <v>0.30272266666666697</v>
      </c>
      <c r="I1303">
        <v>9.0985999999999994</v>
      </c>
      <c r="J1303">
        <v>10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4.9519538879394497E-3</v>
      </c>
      <c r="Q1303">
        <v>1.0999999999995701E-2</v>
      </c>
    </row>
    <row r="1304" spans="2:17" x14ac:dyDescent="0.25">
      <c r="B1304">
        <v>1231</v>
      </c>
      <c r="C1304">
        <v>9.5</v>
      </c>
      <c r="D1304">
        <v>50</v>
      </c>
      <c r="E1304">
        <v>9.2960505263157902</v>
      </c>
      <c r="F1304">
        <v>9.2960505263157902</v>
      </c>
      <c r="G1304">
        <v>9.2960505263157902</v>
      </c>
      <c r="H1304">
        <v>9.2960505263157902</v>
      </c>
      <c r="I1304">
        <v>9.11880000000005</v>
      </c>
      <c r="J1304">
        <v>40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0.16133499145507799</v>
      </c>
      <c r="Q1304">
        <v>2.8359999999999799</v>
      </c>
    </row>
    <row r="1305" spans="2:17" x14ac:dyDescent="0.25">
      <c r="B1305">
        <v>1232</v>
      </c>
      <c r="C1305">
        <v>9.5</v>
      </c>
      <c r="D1305">
        <v>39</v>
      </c>
      <c r="E1305">
        <v>8.3089321133603207</v>
      </c>
      <c r="F1305">
        <v>8.3089321133603207</v>
      </c>
      <c r="G1305">
        <v>8.7051273684210493</v>
      </c>
      <c r="H1305">
        <v>8.7051273684210493</v>
      </c>
      <c r="I1305">
        <v>9.1051699999999691</v>
      </c>
      <c r="J1305">
        <v>30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0.13400101661682101</v>
      </c>
      <c r="Q1305">
        <v>2.2909999999999799</v>
      </c>
    </row>
    <row r="1306" spans="2:17" x14ac:dyDescent="0.25">
      <c r="B1306">
        <v>1233</v>
      </c>
      <c r="C1306">
        <v>9.5</v>
      </c>
      <c r="D1306">
        <v>29</v>
      </c>
      <c r="E1306">
        <v>5.2853192014519097</v>
      </c>
      <c r="F1306">
        <v>5.2853192014519097</v>
      </c>
      <c r="G1306">
        <v>5.2853192014519097</v>
      </c>
      <c r="H1306">
        <v>5.2853192014519097</v>
      </c>
      <c r="I1306">
        <v>9.1115999999999993</v>
      </c>
      <c r="J1306">
        <v>24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1.8732070922851601E-2</v>
      </c>
      <c r="Q1306">
        <v>2.5999999999953598E-2</v>
      </c>
    </row>
    <row r="1307" spans="2:17" x14ac:dyDescent="0.25">
      <c r="B1307">
        <v>1234</v>
      </c>
      <c r="C1307">
        <v>9.5</v>
      </c>
      <c r="D1307">
        <v>23</v>
      </c>
      <c r="E1307">
        <v>4.3733091075514903</v>
      </c>
      <c r="F1307">
        <v>4.3733091075514903</v>
      </c>
      <c r="G1307">
        <v>4.3733091075514903</v>
      </c>
      <c r="H1307">
        <v>4.3733091075514903</v>
      </c>
      <c r="I1307">
        <v>9.1013000000000002</v>
      </c>
      <c r="J1307">
        <v>14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1.4247894287109399E-2</v>
      </c>
      <c r="Q1307">
        <v>2.1000000000015E-2</v>
      </c>
    </row>
    <row r="1308" spans="2:17" x14ac:dyDescent="0.25">
      <c r="B1308">
        <v>1235</v>
      </c>
      <c r="C1308">
        <v>9.5</v>
      </c>
      <c r="D1308">
        <v>13</v>
      </c>
      <c r="E1308">
        <v>0.30920874493927097</v>
      </c>
      <c r="F1308">
        <v>0.30920874493927097</v>
      </c>
      <c r="G1308">
        <v>0.30920874493927097</v>
      </c>
      <c r="H1308">
        <v>0.30920874493927097</v>
      </c>
      <c r="I1308">
        <v>9.0985999999999994</v>
      </c>
      <c r="J1308">
        <v>10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5.32007217407227E-3</v>
      </c>
      <c r="Q1308">
        <v>1.29999999999626E-2</v>
      </c>
    </row>
  </sheetData>
  <mergeCells count="16">
    <mergeCell ref="AD6:AS6"/>
    <mergeCell ref="AC36:AP36"/>
    <mergeCell ref="AG37:AJ37"/>
    <mergeCell ref="AK37:AP37"/>
    <mergeCell ref="U37:V37"/>
    <mergeCell ref="AR36:BF36"/>
    <mergeCell ref="AV37:AZ37"/>
    <mergeCell ref="BA37:BF37"/>
    <mergeCell ref="N72:Q72"/>
    <mergeCell ref="B6:N6"/>
    <mergeCell ref="P6:AB6"/>
    <mergeCell ref="F37:I37"/>
    <mergeCell ref="J37:O37"/>
    <mergeCell ref="B36:O36"/>
    <mergeCell ref="R36:Z36"/>
    <mergeCell ref="W37:Z37"/>
  </mergeCells>
  <conditionalFormatting sqref="K74:K977">
    <cfRule type="cellIs" dxfId="1" priority="1" operator="greaterThan">
      <formula>0.05</formula>
    </cfRule>
  </conditionalFormatting>
  <pageMargins left="0.7" right="0.7" top="0.75" bottom="0.75" header="0.3" footer="0.3"/>
  <pageSetup paperSize="9" orientation="portrait" r:id="rId1"/>
  <ignoredErrors>
    <ignoredError sqref="AS8:AS31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3C594-7D3A-46AC-93E0-88F721F5257D}">
  <dimension ref="A1:Q70"/>
  <sheetViews>
    <sheetView topLeftCell="A55" zoomScale="85" zoomScaleNormal="85" workbookViewId="0">
      <selection activeCell="B23" sqref="B23"/>
    </sheetView>
  </sheetViews>
  <sheetFormatPr defaultRowHeight="15" x14ac:dyDescent="0.25"/>
  <cols>
    <col min="3" max="3" width="27.140625" customWidth="1"/>
    <col min="4" max="4" width="21" customWidth="1"/>
    <col min="5" max="5" width="26.28515625" customWidth="1"/>
    <col min="6" max="6" width="17.28515625" customWidth="1"/>
    <col min="7" max="7" width="11.28515625" customWidth="1"/>
    <col min="9" max="9" width="19.7109375" customWidth="1"/>
    <col min="10" max="10" width="27.42578125" customWidth="1"/>
  </cols>
  <sheetData>
    <row r="1" spans="1:17" x14ac:dyDescent="0.25">
      <c r="F1" s="13"/>
      <c r="G1" s="13"/>
    </row>
    <row r="2" spans="1:17" x14ac:dyDescent="0.25">
      <c r="C2" s="6" t="s">
        <v>72</v>
      </c>
      <c r="D2" s="8" t="s">
        <v>0</v>
      </c>
      <c r="E2" s="8" t="s">
        <v>1</v>
      </c>
    </row>
    <row r="3" spans="1:17" x14ac:dyDescent="0.25">
      <c r="C3" t="s">
        <v>90</v>
      </c>
      <c r="D3" s="10">
        <v>-12201309.710000001</v>
      </c>
      <c r="E3" s="10">
        <v>4430615.9400000004</v>
      </c>
    </row>
    <row r="5" spans="1:17" x14ac:dyDescent="0.25">
      <c r="C5" s="6" t="s">
        <v>91</v>
      </c>
      <c r="D5" s="8" t="s">
        <v>0</v>
      </c>
      <c r="E5" s="8" t="s">
        <v>1</v>
      </c>
      <c r="I5" s="8" t="s">
        <v>73</v>
      </c>
      <c r="J5" s="8" t="s">
        <v>74</v>
      </c>
    </row>
    <row r="6" spans="1:17" x14ac:dyDescent="0.25">
      <c r="B6" s="24">
        <v>1</v>
      </c>
      <c r="C6" t="s">
        <v>92</v>
      </c>
      <c r="D6" s="15">
        <v>-12187577.3772</v>
      </c>
      <c r="E6" s="15">
        <v>4519747.8101000004</v>
      </c>
      <c r="I6" s="9">
        <f>(D6-$D$3)/1000</f>
        <v>13.732332800000906</v>
      </c>
      <c r="J6" s="9">
        <f>(E6-$E$3)/1000</f>
        <v>89.131870099999944</v>
      </c>
    </row>
    <row r="7" spans="1:17" x14ac:dyDescent="0.25">
      <c r="B7" s="24">
        <v>19</v>
      </c>
      <c r="C7" t="s">
        <v>93</v>
      </c>
      <c r="D7" s="15">
        <v>-11321096.1829</v>
      </c>
      <c r="E7" s="15">
        <v>4774646.6036</v>
      </c>
      <c r="I7" s="9">
        <f>(D7-$D$3)/1000</f>
        <v>880.21352710000053</v>
      </c>
      <c r="J7" s="9">
        <f>(E7-$E$3)/1000</f>
        <v>344.03066359999963</v>
      </c>
    </row>
    <row r="8" spans="1:17" x14ac:dyDescent="0.25">
      <c r="K8" s="11"/>
      <c r="L8" s="11"/>
      <c r="M8" s="25" t="s">
        <v>111</v>
      </c>
      <c r="N8" s="25"/>
      <c r="O8" s="25"/>
      <c r="P8" s="25"/>
      <c r="Q8" s="11"/>
    </row>
    <row r="9" spans="1:17" ht="15.6" customHeight="1" x14ac:dyDescent="0.25">
      <c r="A9" t="s">
        <v>187</v>
      </c>
      <c r="B9" s="28" t="s">
        <v>185</v>
      </c>
      <c r="C9" s="12" t="s">
        <v>75</v>
      </c>
      <c r="D9" s="8" t="s">
        <v>0</v>
      </c>
      <c r="E9" s="8" t="s">
        <v>1</v>
      </c>
      <c r="F9" s="8" t="s">
        <v>3</v>
      </c>
      <c r="G9" s="8" t="s">
        <v>71</v>
      </c>
      <c r="H9" s="11"/>
      <c r="I9" s="8" t="s">
        <v>73</v>
      </c>
      <c r="J9" s="8" t="s">
        <v>74</v>
      </c>
      <c r="K9" s="8" t="s">
        <v>106</v>
      </c>
      <c r="L9" s="11"/>
      <c r="M9" s="25" t="s">
        <v>107</v>
      </c>
      <c r="N9" s="8" t="s">
        <v>108</v>
      </c>
      <c r="O9" s="8" t="s">
        <v>109</v>
      </c>
      <c r="P9" s="8" t="s">
        <v>110</v>
      </c>
      <c r="Q9" s="11"/>
    </row>
    <row r="10" spans="1:17" x14ac:dyDescent="0.25">
      <c r="A10" s="7">
        <v>2</v>
      </c>
      <c r="B10">
        <v>4</v>
      </c>
      <c r="C10" s="16" t="s">
        <v>65</v>
      </c>
      <c r="D10" s="11">
        <v>-11920139.7656</v>
      </c>
      <c r="E10" s="11">
        <v>4884567.5750000002</v>
      </c>
      <c r="F10" s="11">
        <v>27076</v>
      </c>
      <c r="G10" s="14">
        <v>10466.214246</v>
      </c>
      <c r="H10" s="11"/>
      <c r="I10" s="9">
        <f t="shared" ref="I10:I26" si="0">(D10-$D$3)/1000</f>
        <v>281.16994440000133</v>
      </c>
      <c r="J10" s="9">
        <f t="shared" ref="J10:J26" si="1">(E10-$E$3)/1000</f>
        <v>453.95163499999978</v>
      </c>
      <c r="K10" s="15">
        <v>12</v>
      </c>
      <c r="M10" s="11">
        <v>1</v>
      </c>
      <c r="N10" s="11">
        <v>3</v>
      </c>
      <c r="O10" s="11">
        <v>1</v>
      </c>
      <c r="P10" s="11">
        <v>4</v>
      </c>
      <c r="Q10" s="11">
        <f t="shared" ref="Q10:Q26" si="2">AVERAGE(M10:P10)</f>
        <v>2.25</v>
      </c>
    </row>
    <row r="11" spans="1:17" x14ac:dyDescent="0.25">
      <c r="A11" s="24">
        <v>3</v>
      </c>
      <c r="B11">
        <v>7</v>
      </c>
      <c r="C11" s="16" t="s">
        <v>56</v>
      </c>
      <c r="D11" s="11">
        <v>-11936027.426899999</v>
      </c>
      <c r="E11" s="11">
        <v>4561893.6727999998</v>
      </c>
      <c r="F11" s="11">
        <v>26720</v>
      </c>
      <c r="G11" s="14">
        <v>10272.277232</v>
      </c>
      <c r="H11" s="11"/>
      <c r="I11" s="9">
        <f t="shared" si="0"/>
        <v>265.28228310000151</v>
      </c>
      <c r="J11" s="9">
        <f t="shared" si="1"/>
        <v>131.27773279999943</v>
      </c>
      <c r="K11" s="15">
        <v>11</v>
      </c>
      <c r="M11" s="11">
        <v>1</v>
      </c>
      <c r="N11" s="11">
        <v>3</v>
      </c>
      <c r="O11" s="11">
        <v>4</v>
      </c>
      <c r="P11" s="11">
        <v>1</v>
      </c>
      <c r="Q11" s="11">
        <f t="shared" si="2"/>
        <v>2.25</v>
      </c>
    </row>
    <row r="12" spans="1:17" x14ac:dyDescent="0.25">
      <c r="A12" s="24">
        <v>4</v>
      </c>
      <c r="B12">
        <v>14</v>
      </c>
      <c r="C12" s="16" t="s">
        <v>51</v>
      </c>
      <c r="D12" s="11">
        <v>-11851964.6406</v>
      </c>
      <c r="E12" s="11">
        <v>4773062.7741</v>
      </c>
      <c r="F12" s="11">
        <v>42900</v>
      </c>
      <c r="G12" s="14">
        <v>10266.220800999999</v>
      </c>
      <c r="H12" s="11"/>
      <c r="I12" s="9">
        <f t="shared" si="0"/>
        <v>349.34506940000131</v>
      </c>
      <c r="J12" s="9">
        <f t="shared" si="1"/>
        <v>342.44683409999965</v>
      </c>
      <c r="K12" s="15">
        <v>14</v>
      </c>
      <c r="M12" s="11">
        <v>4</v>
      </c>
      <c r="N12" s="11">
        <v>3</v>
      </c>
      <c r="O12" s="11">
        <v>1</v>
      </c>
      <c r="P12" s="11">
        <v>2</v>
      </c>
      <c r="Q12" s="11">
        <f t="shared" si="2"/>
        <v>2.5</v>
      </c>
    </row>
    <row r="13" spans="1:17" x14ac:dyDescent="0.25">
      <c r="A13" s="24">
        <v>5</v>
      </c>
      <c r="B13">
        <v>27</v>
      </c>
      <c r="C13" s="16" t="s">
        <v>45</v>
      </c>
      <c r="D13" s="11">
        <v>-11862637.1746</v>
      </c>
      <c r="E13" s="11">
        <v>4486540.5443000002</v>
      </c>
      <c r="F13" s="11">
        <v>60000</v>
      </c>
      <c r="G13" s="14">
        <v>9975.9714480000002</v>
      </c>
      <c r="H13" s="11"/>
      <c r="I13" s="9">
        <f t="shared" si="0"/>
        <v>338.67253540000132</v>
      </c>
      <c r="J13" s="9">
        <f t="shared" si="1"/>
        <v>55.924604299999771</v>
      </c>
      <c r="K13" s="15">
        <v>18</v>
      </c>
      <c r="L13" s="11"/>
      <c r="M13" s="11">
        <v>4</v>
      </c>
      <c r="N13" s="11">
        <v>2</v>
      </c>
      <c r="O13" s="11">
        <v>4</v>
      </c>
      <c r="P13" s="11">
        <v>2</v>
      </c>
      <c r="Q13" s="11">
        <f t="shared" si="2"/>
        <v>3</v>
      </c>
    </row>
    <row r="14" spans="1:17" x14ac:dyDescent="0.25">
      <c r="A14" s="24">
        <v>6</v>
      </c>
      <c r="B14">
        <v>37</v>
      </c>
      <c r="C14" s="16" t="s">
        <v>23</v>
      </c>
      <c r="D14" s="11">
        <v>-11842499.4772</v>
      </c>
      <c r="E14" s="11">
        <v>4760316.0153000001</v>
      </c>
      <c r="F14" s="11">
        <v>129440</v>
      </c>
      <c r="G14" s="14">
        <v>9867.8480849999996</v>
      </c>
      <c r="H14" s="11"/>
      <c r="I14" s="9">
        <f t="shared" si="0"/>
        <v>358.8102328000013</v>
      </c>
      <c r="J14" s="9">
        <f t="shared" si="1"/>
        <v>329.7000752999997</v>
      </c>
      <c r="K14" s="15">
        <v>24</v>
      </c>
      <c r="L14" s="11"/>
      <c r="M14" s="11">
        <v>5</v>
      </c>
      <c r="N14" s="11">
        <v>3</v>
      </c>
      <c r="O14" s="11">
        <v>3</v>
      </c>
      <c r="P14" s="11">
        <v>4</v>
      </c>
      <c r="Q14" s="11">
        <f t="shared" si="2"/>
        <v>3.75</v>
      </c>
    </row>
    <row r="15" spans="1:17" x14ac:dyDescent="0.25">
      <c r="A15" s="24">
        <v>7</v>
      </c>
      <c r="B15">
        <v>34</v>
      </c>
      <c r="C15" s="16" t="s">
        <v>50</v>
      </c>
      <c r="D15" s="11">
        <v>-11920739.5222</v>
      </c>
      <c r="E15" s="11">
        <v>4550426.7467999998</v>
      </c>
      <c r="F15" s="11">
        <v>43560</v>
      </c>
      <c r="G15" s="14">
        <v>9487.264083</v>
      </c>
      <c r="H15" s="11"/>
      <c r="I15" s="9">
        <f t="shared" si="0"/>
        <v>280.57018780000135</v>
      </c>
      <c r="J15" s="9">
        <f t="shared" si="1"/>
        <v>119.81080679999944</v>
      </c>
      <c r="K15" s="15">
        <v>17</v>
      </c>
      <c r="M15" s="11">
        <v>3</v>
      </c>
      <c r="N15" s="11">
        <v>5</v>
      </c>
      <c r="O15" s="11">
        <v>1</v>
      </c>
      <c r="P15" s="11">
        <v>2</v>
      </c>
      <c r="Q15" s="11">
        <f t="shared" si="2"/>
        <v>2.75</v>
      </c>
    </row>
    <row r="16" spans="1:17" x14ac:dyDescent="0.25">
      <c r="A16" s="24">
        <v>8</v>
      </c>
      <c r="B16">
        <v>31</v>
      </c>
      <c r="C16" s="16" t="s">
        <v>64</v>
      </c>
      <c r="D16" s="11">
        <v>-11944618.613299999</v>
      </c>
      <c r="E16" s="11">
        <v>4541011.3819000004</v>
      </c>
      <c r="F16" s="11">
        <v>51110</v>
      </c>
      <c r="G16" s="14">
        <v>9378.8815340000001</v>
      </c>
      <c r="H16" s="11"/>
      <c r="I16" s="9">
        <f t="shared" si="0"/>
        <v>256.69109670000148</v>
      </c>
      <c r="J16" s="9">
        <f t="shared" si="1"/>
        <v>110.39544189999998</v>
      </c>
      <c r="K16" s="15">
        <v>18</v>
      </c>
      <c r="M16" s="11">
        <v>5</v>
      </c>
      <c r="N16" s="11">
        <v>3</v>
      </c>
      <c r="O16" s="11">
        <v>2</v>
      </c>
      <c r="P16" s="11">
        <v>1</v>
      </c>
      <c r="Q16" s="11">
        <f t="shared" si="2"/>
        <v>2.75</v>
      </c>
    </row>
    <row r="17" spans="1:17" x14ac:dyDescent="0.25">
      <c r="A17" s="24">
        <v>9</v>
      </c>
      <c r="B17">
        <v>36</v>
      </c>
      <c r="C17" s="16" t="s">
        <v>27</v>
      </c>
      <c r="D17" s="11">
        <v>-11864457.1072</v>
      </c>
      <c r="E17" s="11">
        <v>4698081.9874999998</v>
      </c>
      <c r="F17" s="11">
        <v>106200</v>
      </c>
      <c r="G17" s="14">
        <v>9335.8926869999996</v>
      </c>
      <c r="H17" s="11"/>
      <c r="I17" s="9">
        <f t="shared" si="0"/>
        <v>336.85260280000045</v>
      </c>
      <c r="J17" s="9">
        <f t="shared" si="1"/>
        <v>267.46604749999938</v>
      </c>
      <c r="K17" s="15">
        <v>22</v>
      </c>
      <c r="L17" s="11"/>
      <c r="M17" s="11">
        <v>3</v>
      </c>
      <c r="N17" s="11">
        <v>4</v>
      </c>
      <c r="O17" s="11">
        <v>5</v>
      </c>
      <c r="P17" s="11">
        <v>2</v>
      </c>
      <c r="Q17" s="11">
        <f t="shared" si="2"/>
        <v>3.5</v>
      </c>
    </row>
    <row r="18" spans="1:17" x14ac:dyDescent="0.25">
      <c r="A18" s="24">
        <v>10</v>
      </c>
      <c r="B18">
        <v>38</v>
      </c>
      <c r="C18" s="16" t="s">
        <v>21</v>
      </c>
      <c r="D18" s="11">
        <v>-11837606.5747</v>
      </c>
      <c r="E18" s="11">
        <v>4733623.3716000002</v>
      </c>
      <c r="F18" s="11">
        <v>141000</v>
      </c>
      <c r="G18" s="14">
        <v>9194.8821840000001</v>
      </c>
      <c r="H18" s="11"/>
      <c r="I18" s="9">
        <f t="shared" si="0"/>
        <v>363.70313530000112</v>
      </c>
      <c r="J18" s="9">
        <f t="shared" si="1"/>
        <v>303.00743159999979</v>
      </c>
      <c r="K18" s="15">
        <v>24</v>
      </c>
      <c r="L18" s="11"/>
      <c r="M18" s="11">
        <v>5</v>
      </c>
      <c r="N18" s="11">
        <v>4</v>
      </c>
      <c r="O18" s="11">
        <v>5</v>
      </c>
      <c r="P18" s="11">
        <v>2</v>
      </c>
      <c r="Q18" s="11">
        <f t="shared" si="2"/>
        <v>4</v>
      </c>
    </row>
    <row r="19" spans="1:17" x14ac:dyDescent="0.25">
      <c r="A19" s="24">
        <v>11</v>
      </c>
      <c r="B19">
        <v>9</v>
      </c>
      <c r="C19" s="16" t="s">
        <v>16</v>
      </c>
      <c r="D19" s="11">
        <v>-11806326.2784</v>
      </c>
      <c r="E19" s="11">
        <v>4808258.6867000004</v>
      </c>
      <c r="F19" s="11">
        <v>257304</v>
      </c>
      <c r="G19" s="14">
        <v>9022.5462200000002</v>
      </c>
      <c r="H19" s="11"/>
      <c r="I19" s="9">
        <f t="shared" si="0"/>
        <v>394.9834316000007</v>
      </c>
      <c r="J19" s="9">
        <f t="shared" si="1"/>
        <v>377.64274670000003</v>
      </c>
      <c r="K19" s="15">
        <v>24</v>
      </c>
      <c r="L19" s="11"/>
      <c r="M19" s="11">
        <v>5</v>
      </c>
      <c r="N19" s="11">
        <v>5</v>
      </c>
      <c r="O19" s="11">
        <v>3</v>
      </c>
      <c r="P19" s="11">
        <v>4</v>
      </c>
      <c r="Q19" s="11">
        <f t="shared" si="2"/>
        <v>4.25</v>
      </c>
    </row>
    <row r="20" spans="1:17" x14ac:dyDescent="0.25">
      <c r="A20" s="24">
        <v>12</v>
      </c>
      <c r="B20">
        <v>13</v>
      </c>
      <c r="C20" s="16" t="s">
        <v>58</v>
      </c>
      <c r="D20" s="11">
        <v>-12055607.9397</v>
      </c>
      <c r="E20" s="11">
        <v>4550903.9874</v>
      </c>
      <c r="F20" s="11">
        <v>22010</v>
      </c>
      <c r="G20" s="14">
        <v>8724.8920109999999</v>
      </c>
      <c r="H20" s="11"/>
      <c r="I20" s="9">
        <f t="shared" si="0"/>
        <v>145.7017703000009</v>
      </c>
      <c r="J20" s="9">
        <f t="shared" si="1"/>
        <v>120.28804739999957</v>
      </c>
      <c r="K20" s="15">
        <v>11</v>
      </c>
      <c r="M20" s="11">
        <v>1</v>
      </c>
      <c r="N20" s="11">
        <v>3</v>
      </c>
      <c r="O20" s="11">
        <v>1</v>
      </c>
      <c r="P20" s="11">
        <v>2</v>
      </c>
      <c r="Q20" s="11">
        <f t="shared" si="2"/>
        <v>1.75</v>
      </c>
    </row>
    <row r="21" spans="1:17" x14ac:dyDescent="0.25">
      <c r="A21" s="24">
        <v>13</v>
      </c>
      <c r="B21">
        <v>35</v>
      </c>
      <c r="C21" s="16" t="s">
        <v>46</v>
      </c>
      <c r="D21" s="11">
        <v>-11760146.1624</v>
      </c>
      <c r="E21" s="11">
        <v>4719649.1798</v>
      </c>
      <c r="F21" s="11">
        <v>53651</v>
      </c>
      <c r="G21" s="14">
        <v>8691.0927979999997</v>
      </c>
      <c r="H21" s="11"/>
      <c r="I21" s="9">
        <f t="shared" si="0"/>
        <v>441.1635476000011</v>
      </c>
      <c r="J21" s="9">
        <f t="shared" si="1"/>
        <v>289.03323979999965</v>
      </c>
      <c r="K21" s="15">
        <v>18</v>
      </c>
      <c r="L21" s="27"/>
      <c r="M21" s="11">
        <v>1</v>
      </c>
      <c r="N21" s="11">
        <v>2</v>
      </c>
      <c r="O21" s="11">
        <v>4</v>
      </c>
      <c r="P21" s="11">
        <v>5</v>
      </c>
      <c r="Q21" s="11">
        <f t="shared" si="2"/>
        <v>3</v>
      </c>
    </row>
    <row r="22" spans="1:17" x14ac:dyDescent="0.25">
      <c r="A22" s="24">
        <v>14</v>
      </c>
      <c r="B22">
        <v>10</v>
      </c>
      <c r="C22" s="16" t="s">
        <v>95</v>
      </c>
      <c r="D22" s="11">
        <v>-11749056.971899999</v>
      </c>
      <c r="E22" s="11">
        <v>4713776.4467000002</v>
      </c>
      <c r="F22" s="11">
        <v>97780</v>
      </c>
      <c r="G22" s="14">
        <v>8565.7745520000008</v>
      </c>
      <c r="H22" s="11"/>
      <c r="I22" s="9">
        <f t="shared" si="0"/>
        <v>452.25273810000158</v>
      </c>
      <c r="J22" s="9">
        <f t="shared" si="1"/>
        <v>283.16050669999981</v>
      </c>
      <c r="K22" s="15">
        <v>19</v>
      </c>
      <c r="L22" s="11"/>
      <c r="M22" s="11">
        <v>1</v>
      </c>
      <c r="N22" s="11">
        <v>3</v>
      </c>
      <c r="O22" s="11">
        <v>5</v>
      </c>
      <c r="P22" s="11">
        <v>4</v>
      </c>
      <c r="Q22" s="11">
        <f t="shared" si="2"/>
        <v>3.25</v>
      </c>
    </row>
    <row r="23" spans="1:17" x14ac:dyDescent="0.25">
      <c r="A23" s="24">
        <v>15</v>
      </c>
      <c r="B23">
        <v>11</v>
      </c>
      <c r="C23" s="16" t="s">
        <v>66</v>
      </c>
      <c r="D23" s="11">
        <v>-11779200.015799999</v>
      </c>
      <c r="E23" s="11">
        <v>4901391.9584999997</v>
      </c>
      <c r="F23" s="11">
        <v>68600</v>
      </c>
      <c r="G23" s="14">
        <v>8372.3755959999999</v>
      </c>
      <c r="I23" s="9">
        <f t="shared" si="0"/>
        <v>422.10969420000168</v>
      </c>
      <c r="J23" s="9">
        <f t="shared" si="1"/>
        <v>470.77601849999928</v>
      </c>
      <c r="K23" s="15">
        <v>19</v>
      </c>
      <c r="L23" s="11"/>
      <c r="M23" s="11">
        <v>4</v>
      </c>
      <c r="N23" s="11">
        <v>1</v>
      </c>
      <c r="O23" s="11">
        <v>2</v>
      </c>
      <c r="P23" s="11">
        <v>5</v>
      </c>
      <c r="Q23" s="11">
        <f t="shared" si="2"/>
        <v>3</v>
      </c>
    </row>
    <row r="24" spans="1:17" x14ac:dyDescent="0.25">
      <c r="A24" s="24">
        <v>16</v>
      </c>
      <c r="B24">
        <v>18</v>
      </c>
      <c r="C24" s="16" t="s">
        <v>94</v>
      </c>
      <c r="D24" s="11">
        <v>-11784809.4573</v>
      </c>
      <c r="E24" s="11">
        <v>4889174.1960000005</v>
      </c>
      <c r="F24" s="11">
        <v>539758</v>
      </c>
      <c r="G24" s="14">
        <v>8283.7929160000003</v>
      </c>
      <c r="I24" s="9">
        <f t="shared" si="0"/>
        <v>416.500252700001</v>
      </c>
      <c r="J24" s="9">
        <f t="shared" si="1"/>
        <v>458.55825600000003</v>
      </c>
      <c r="K24" s="15">
        <v>30</v>
      </c>
      <c r="L24" s="11"/>
      <c r="M24" s="11">
        <v>5</v>
      </c>
      <c r="N24" s="11">
        <v>2</v>
      </c>
      <c r="O24" s="11">
        <v>5</v>
      </c>
      <c r="P24" s="11">
        <v>5</v>
      </c>
      <c r="Q24" s="11">
        <f t="shared" si="2"/>
        <v>4.25</v>
      </c>
    </row>
    <row r="25" spans="1:17" x14ac:dyDescent="0.25">
      <c r="A25" s="24">
        <v>17</v>
      </c>
      <c r="B25">
        <v>33</v>
      </c>
      <c r="C25" s="16" t="s">
        <v>69</v>
      </c>
      <c r="D25" s="11">
        <v>-11734675.831700001</v>
      </c>
      <c r="E25" s="11">
        <v>4450766.7242999999</v>
      </c>
      <c r="F25" s="11">
        <v>103000</v>
      </c>
      <c r="G25" s="14">
        <v>8262.4116819999999</v>
      </c>
      <c r="I25" s="9">
        <f t="shared" si="0"/>
        <v>466.63387829999999</v>
      </c>
      <c r="J25" s="9">
        <f t="shared" si="1"/>
        <v>20.150784299999476</v>
      </c>
      <c r="K25" s="15">
        <v>19</v>
      </c>
      <c r="L25" s="11"/>
      <c r="M25" s="11">
        <v>2</v>
      </c>
      <c r="N25" s="11">
        <v>5</v>
      </c>
      <c r="O25" s="11">
        <v>5</v>
      </c>
      <c r="P25" s="11">
        <v>2</v>
      </c>
      <c r="Q25" s="11">
        <f t="shared" si="2"/>
        <v>3.5</v>
      </c>
    </row>
    <row r="26" spans="1:17" x14ac:dyDescent="0.25">
      <c r="A26" s="24">
        <v>18</v>
      </c>
      <c r="B26">
        <v>20</v>
      </c>
      <c r="C26" s="16" t="s">
        <v>54</v>
      </c>
      <c r="D26" s="11">
        <v>-11984964.187200001</v>
      </c>
      <c r="E26" s="11">
        <v>4494982.1732999999</v>
      </c>
      <c r="F26" s="11">
        <v>40146</v>
      </c>
      <c r="G26" s="14">
        <v>8129.8198140000004</v>
      </c>
      <c r="I26" s="9">
        <f t="shared" si="0"/>
        <v>216.3455228000004</v>
      </c>
      <c r="J26" s="9">
        <f t="shared" si="1"/>
        <v>64.366233299999493</v>
      </c>
      <c r="K26" s="15">
        <v>12</v>
      </c>
      <c r="M26" s="11">
        <v>2</v>
      </c>
      <c r="N26" s="11">
        <v>1</v>
      </c>
      <c r="O26" s="11">
        <v>3</v>
      </c>
      <c r="P26" s="11">
        <v>4</v>
      </c>
      <c r="Q26" s="11">
        <f t="shared" si="2"/>
        <v>2.5</v>
      </c>
    </row>
    <row r="27" spans="1:17" x14ac:dyDescent="0.25">
      <c r="J27" s="9"/>
    </row>
    <row r="28" spans="1:17" x14ac:dyDescent="0.25">
      <c r="J28" s="9"/>
    </row>
    <row r="29" spans="1:17" x14ac:dyDescent="0.25">
      <c r="A29" t="s">
        <v>186</v>
      </c>
      <c r="B29" t="s">
        <v>185</v>
      </c>
      <c r="C29" s="12" t="s">
        <v>76</v>
      </c>
      <c r="D29" s="8" t="s">
        <v>0</v>
      </c>
      <c r="E29" s="8" t="s">
        <v>1</v>
      </c>
      <c r="F29" s="8" t="s">
        <v>71</v>
      </c>
      <c r="I29" s="8" t="s">
        <v>73</v>
      </c>
      <c r="J29" s="8" t="s">
        <v>74</v>
      </c>
    </row>
    <row r="30" spans="1:17" x14ac:dyDescent="0.25">
      <c r="A30" s="28">
        <v>1</v>
      </c>
      <c r="B30" s="7">
        <v>1</v>
      </c>
      <c r="C30" s="16" t="s">
        <v>77</v>
      </c>
      <c r="D30" s="11">
        <v>-11849372.028000001</v>
      </c>
      <c r="E30" s="11">
        <v>4738556.6164999995</v>
      </c>
      <c r="F30" s="11">
        <v>14440</v>
      </c>
      <c r="I30" s="9">
        <f t="shared" ref="I30:I50" si="3">(D30-$D$3)/1000</f>
        <v>351.93768200000005</v>
      </c>
      <c r="J30" s="9">
        <f t="shared" ref="J30:J50" si="4">(E30-$E$3)/1000</f>
        <v>307.94067649999914</v>
      </c>
    </row>
    <row r="31" spans="1:17" x14ac:dyDescent="0.25">
      <c r="A31" s="28">
        <v>2</v>
      </c>
      <c r="B31" s="7">
        <v>2</v>
      </c>
      <c r="C31" s="16" t="s">
        <v>78</v>
      </c>
      <c r="D31" s="11">
        <v>-11852777.0791</v>
      </c>
      <c r="E31" s="11">
        <v>4748523.1661999999</v>
      </c>
      <c r="F31" s="11">
        <v>14421</v>
      </c>
      <c r="I31" s="9">
        <f t="shared" si="3"/>
        <v>348.53263090000115</v>
      </c>
      <c r="J31" s="9">
        <f t="shared" si="4"/>
        <v>317.90722619999946</v>
      </c>
    </row>
    <row r="32" spans="1:17" x14ac:dyDescent="0.25">
      <c r="A32" s="28">
        <v>3</v>
      </c>
      <c r="B32" s="7">
        <v>3</v>
      </c>
      <c r="C32" s="16" t="s">
        <v>79</v>
      </c>
      <c r="D32" s="11">
        <v>-11835488.2611</v>
      </c>
      <c r="E32" s="11">
        <v>4710854.0229000002</v>
      </c>
      <c r="F32" s="11">
        <v>14420</v>
      </c>
      <c r="I32" s="9">
        <f t="shared" si="3"/>
        <v>365.82144890000114</v>
      </c>
      <c r="J32" s="9">
        <f t="shared" si="4"/>
        <v>280.23808289999982</v>
      </c>
    </row>
    <row r="33" spans="1:10" x14ac:dyDescent="0.25">
      <c r="A33" s="28">
        <v>4</v>
      </c>
      <c r="B33" s="7">
        <v>4</v>
      </c>
      <c r="C33" s="16" t="s">
        <v>81</v>
      </c>
      <c r="D33" s="11">
        <v>-11742567.6558</v>
      </c>
      <c r="E33" s="11">
        <v>4519872.1385000004</v>
      </c>
      <c r="F33" s="11">
        <v>14345</v>
      </c>
      <c r="I33" s="9">
        <f t="shared" si="3"/>
        <v>458.74205420000106</v>
      </c>
      <c r="J33" s="9">
        <f t="shared" si="4"/>
        <v>89.25619849999994</v>
      </c>
    </row>
    <row r="34" spans="1:10" x14ac:dyDescent="0.25">
      <c r="A34" s="28">
        <v>5</v>
      </c>
      <c r="B34" s="7">
        <v>5</v>
      </c>
      <c r="C34" s="16" t="s">
        <v>80</v>
      </c>
      <c r="D34" s="11">
        <v>-11852464.4835</v>
      </c>
      <c r="E34" s="11">
        <v>4725889.4776999997</v>
      </c>
      <c r="F34" s="11">
        <v>14336</v>
      </c>
      <c r="I34" s="9">
        <f t="shared" si="3"/>
        <v>348.84522650000082</v>
      </c>
      <c r="J34" s="9">
        <f t="shared" si="4"/>
        <v>295.27353769999928</v>
      </c>
    </row>
    <row r="35" spans="1:10" x14ac:dyDescent="0.25">
      <c r="A35" s="21">
        <v>6</v>
      </c>
      <c r="B35" s="21">
        <v>6</v>
      </c>
      <c r="C35" s="22" t="s">
        <v>82</v>
      </c>
      <c r="D35" s="19">
        <v>-11962547.2147</v>
      </c>
      <c r="E35" s="19">
        <v>4589555.3333999999</v>
      </c>
      <c r="F35" s="19">
        <v>14321</v>
      </c>
      <c r="G35" s="18"/>
      <c r="H35" s="18"/>
      <c r="I35" s="20">
        <f t="shared" si="3"/>
        <v>238.76249530000052</v>
      </c>
      <c r="J35" s="20">
        <f t="shared" si="4"/>
        <v>158.93939339999949</v>
      </c>
    </row>
    <row r="36" spans="1:10" x14ac:dyDescent="0.25">
      <c r="A36" s="21">
        <v>7</v>
      </c>
      <c r="B36" s="21">
        <v>7</v>
      </c>
      <c r="C36" s="22" t="s">
        <v>83</v>
      </c>
      <c r="D36" s="19">
        <v>-11753637.266000001</v>
      </c>
      <c r="E36" s="19">
        <v>4574718.4710999997</v>
      </c>
      <c r="F36" s="19">
        <v>14294</v>
      </c>
      <c r="G36" s="18"/>
      <c r="H36" s="18"/>
      <c r="I36" s="20">
        <f t="shared" si="3"/>
        <v>447.67244400000016</v>
      </c>
      <c r="J36" s="20">
        <f t="shared" si="4"/>
        <v>144.10253109999931</v>
      </c>
    </row>
    <row r="37" spans="1:10" x14ac:dyDescent="0.25">
      <c r="A37" s="28">
        <v>8</v>
      </c>
      <c r="B37" s="7">
        <v>8</v>
      </c>
      <c r="C37" s="16" t="s">
        <v>84</v>
      </c>
      <c r="D37" s="11">
        <v>-11812203.563300001</v>
      </c>
      <c r="E37" s="11">
        <v>4772130.8947000001</v>
      </c>
      <c r="F37" s="11">
        <v>14293</v>
      </c>
      <c r="I37" s="9">
        <f t="shared" si="3"/>
        <v>389.10614670000041</v>
      </c>
      <c r="J37" s="9">
        <f t="shared" si="4"/>
        <v>341.51495469999963</v>
      </c>
    </row>
    <row r="38" spans="1:10" x14ac:dyDescent="0.25">
      <c r="A38" s="21">
        <v>9</v>
      </c>
      <c r="B38" s="21">
        <v>9</v>
      </c>
      <c r="C38" s="22" t="s">
        <v>89</v>
      </c>
      <c r="D38" s="19">
        <v>-11895693.181299999</v>
      </c>
      <c r="E38" s="19">
        <v>4723063.9748</v>
      </c>
      <c r="F38" s="19">
        <v>14279</v>
      </c>
      <c r="G38" s="18"/>
      <c r="H38" s="18"/>
      <c r="I38" s="20">
        <f t="shared" si="3"/>
        <v>305.61652870000154</v>
      </c>
      <c r="J38" s="20">
        <f t="shared" si="4"/>
        <v>292.44803479999956</v>
      </c>
    </row>
    <row r="39" spans="1:10" x14ac:dyDescent="0.25">
      <c r="A39" s="21">
        <v>10</v>
      </c>
      <c r="B39" s="21">
        <v>10</v>
      </c>
      <c r="C39" s="22" t="s">
        <v>85</v>
      </c>
      <c r="D39" s="19">
        <v>-11779487.8781</v>
      </c>
      <c r="E39" s="19">
        <v>4812881.9314999999</v>
      </c>
      <c r="F39" s="19">
        <v>14278</v>
      </c>
      <c r="G39" s="18"/>
      <c r="H39" s="18"/>
      <c r="I39" s="20">
        <f t="shared" si="3"/>
        <v>421.82183190000057</v>
      </c>
      <c r="J39" s="20">
        <f t="shared" si="4"/>
        <v>382.26599149999953</v>
      </c>
    </row>
    <row r="40" spans="1:10" x14ac:dyDescent="0.25">
      <c r="A40" s="21">
        <v>11</v>
      </c>
      <c r="B40" s="21">
        <v>11</v>
      </c>
      <c r="C40" s="22" t="s">
        <v>86</v>
      </c>
      <c r="D40" s="19">
        <v>-11827262.864</v>
      </c>
      <c r="E40" s="19">
        <v>4675066.1826999998</v>
      </c>
      <c r="F40" s="19">
        <v>14276</v>
      </c>
      <c r="G40" s="18"/>
      <c r="H40" s="18"/>
      <c r="I40" s="20">
        <f t="shared" si="3"/>
        <v>374.04684600000081</v>
      </c>
      <c r="J40" s="20">
        <f t="shared" si="4"/>
        <v>244.45024269999936</v>
      </c>
    </row>
    <row r="41" spans="1:10" x14ac:dyDescent="0.25">
      <c r="A41" s="28">
        <v>12</v>
      </c>
      <c r="B41" s="7">
        <v>12</v>
      </c>
      <c r="C41" s="16" t="s">
        <v>87</v>
      </c>
      <c r="D41" s="11">
        <v>-11779920.9109</v>
      </c>
      <c r="E41" s="11">
        <v>4814167.0210999995</v>
      </c>
      <c r="F41" s="11">
        <v>14275</v>
      </c>
      <c r="I41" s="9">
        <f t="shared" si="3"/>
        <v>421.38879910000043</v>
      </c>
      <c r="J41" s="9">
        <f t="shared" si="4"/>
        <v>383.55108109999912</v>
      </c>
    </row>
    <row r="42" spans="1:10" x14ac:dyDescent="0.25">
      <c r="A42" s="28">
        <v>13</v>
      </c>
      <c r="B42" s="7">
        <v>13</v>
      </c>
      <c r="C42" s="16" t="s">
        <v>88</v>
      </c>
      <c r="D42" s="11">
        <v>-11811646.9658</v>
      </c>
      <c r="E42" s="11">
        <v>4778730.7041999996</v>
      </c>
      <c r="F42" s="11">
        <v>14271</v>
      </c>
      <c r="I42" s="9">
        <f t="shared" si="3"/>
        <v>389.66274420000053</v>
      </c>
      <c r="J42" s="9">
        <f t="shared" si="4"/>
        <v>348.11476419999917</v>
      </c>
    </row>
    <row r="43" spans="1:10" x14ac:dyDescent="0.25">
      <c r="A43" s="28">
        <v>14</v>
      </c>
      <c r="B43" s="7">
        <v>14</v>
      </c>
      <c r="C43" s="16" t="s">
        <v>96</v>
      </c>
      <c r="D43" s="11">
        <v>-11760100.4756</v>
      </c>
      <c r="E43" s="11">
        <v>4806339.0642999997</v>
      </c>
      <c r="F43" s="11">
        <v>14265</v>
      </c>
      <c r="I43" s="9">
        <f t="shared" si="3"/>
        <v>441.20923440000041</v>
      </c>
      <c r="J43" s="9">
        <f t="shared" si="4"/>
        <v>375.72312429999931</v>
      </c>
    </row>
    <row r="44" spans="1:10" x14ac:dyDescent="0.25">
      <c r="A44" s="21">
        <v>15</v>
      </c>
      <c r="B44" s="21">
        <v>15</v>
      </c>
      <c r="C44" s="22" t="s">
        <v>97</v>
      </c>
      <c r="D44" s="19">
        <v>-11757039.1896</v>
      </c>
      <c r="E44" s="19">
        <v>4903026.8310000002</v>
      </c>
      <c r="F44" s="19">
        <v>14259</v>
      </c>
      <c r="G44" s="18"/>
      <c r="H44" s="18"/>
      <c r="I44" s="20">
        <f t="shared" si="3"/>
        <v>444.27052040000075</v>
      </c>
      <c r="J44" s="20">
        <f t="shared" si="4"/>
        <v>472.41089099999982</v>
      </c>
    </row>
    <row r="45" spans="1:10" x14ac:dyDescent="0.25">
      <c r="A45" s="21">
        <v>16</v>
      </c>
      <c r="B45" s="21">
        <v>16</v>
      </c>
      <c r="C45" s="22" t="s">
        <v>98</v>
      </c>
      <c r="D45" s="19">
        <v>-12021484.2059</v>
      </c>
      <c r="E45" s="19">
        <v>4556730.7750000004</v>
      </c>
      <c r="F45" s="19">
        <v>14246</v>
      </c>
      <c r="G45" s="18"/>
      <c r="H45" s="18"/>
      <c r="I45" s="20">
        <f t="shared" si="3"/>
        <v>179.82550410000047</v>
      </c>
      <c r="J45" s="20">
        <f t="shared" si="4"/>
        <v>126.11483499999996</v>
      </c>
    </row>
    <row r="46" spans="1:10" x14ac:dyDescent="0.25">
      <c r="A46" s="28">
        <v>17</v>
      </c>
      <c r="B46" s="7">
        <v>17</v>
      </c>
      <c r="C46" s="16" t="s">
        <v>99</v>
      </c>
      <c r="D46" s="11">
        <v>-11813008.403200001</v>
      </c>
      <c r="E46" s="11">
        <v>4771490.2971999999</v>
      </c>
      <c r="F46" s="11">
        <v>14238</v>
      </c>
      <c r="I46" s="9">
        <f t="shared" si="3"/>
        <v>388.30130680000036</v>
      </c>
      <c r="J46" s="9">
        <f t="shared" si="4"/>
        <v>340.87435719999951</v>
      </c>
    </row>
    <row r="47" spans="1:10" x14ac:dyDescent="0.25">
      <c r="A47" s="28">
        <v>18</v>
      </c>
      <c r="B47" s="7">
        <v>18</v>
      </c>
      <c r="C47" s="16" t="s">
        <v>100</v>
      </c>
      <c r="D47" s="11">
        <v>-11826459.1372</v>
      </c>
      <c r="E47" s="11">
        <v>4667226.9326999998</v>
      </c>
      <c r="F47" s="11">
        <v>14231</v>
      </c>
      <c r="I47" s="9">
        <f t="shared" si="3"/>
        <v>374.85057280000115</v>
      </c>
      <c r="J47" s="9">
        <f t="shared" si="4"/>
        <v>236.61099269999937</v>
      </c>
    </row>
    <row r="48" spans="1:10" x14ac:dyDescent="0.25">
      <c r="A48" s="28">
        <v>19</v>
      </c>
      <c r="B48" s="7">
        <v>19</v>
      </c>
      <c r="C48" s="16" t="s">
        <v>102</v>
      </c>
      <c r="D48" s="11">
        <v>-11826798.661699999</v>
      </c>
      <c r="E48" s="11">
        <v>4685844.2878999999</v>
      </c>
      <c r="F48" s="11">
        <v>14204</v>
      </c>
      <c r="I48" s="9">
        <f t="shared" si="3"/>
        <v>374.51104830000179</v>
      </c>
      <c r="J48" s="9">
        <f t="shared" si="4"/>
        <v>255.22834789999948</v>
      </c>
    </row>
    <row r="49" spans="1:10" x14ac:dyDescent="0.25">
      <c r="A49" s="28">
        <v>20</v>
      </c>
      <c r="B49" s="7">
        <v>20</v>
      </c>
      <c r="C49" s="16" t="s">
        <v>101</v>
      </c>
      <c r="D49" s="11">
        <v>-11840003.379699999</v>
      </c>
      <c r="E49" s="11">
        <v>4716023.7045</v>
      </c>
      <c r="F49" s="11">
        <v>14203</v>
      </c>
      <c r="I49" s="9">
        <f t="shared" si="3"/>
        <v>361.30633030000143</v>
      </c>
      <c r="J49" s="9">
        <f t="shared" si="4"/>
        <v>285.40776449999959</v>
      </c>
    </row>
    <row r="50" spans="1:10" x14ac:dyDescent="0.25">
      <c r="A50" s="28">
        <v>21</v>
      </c>
      <c r="B50" s="7">
        <v>21</v>
      </c>
      <c r="C50" s="16" t="s">
        <v>103</v>
      </c>
      <c r="D50" s="11">
        <v>-11834745.7601</v>
      </c>
      <c r="E50" s="11">
        <v>4699374.7790000001</v>
      </c>
      <c r="F50" s="11">
        <v>14200</v>
      </c>
      <c r="I50" s="9">
        <f t="shared" si="3"/>
        <v>366.56394990000126</v>
      </c>
      <c r="J50" s="9">
        <f t="shared" si="4"/>
        <v>268.75883899999968</v>
      </c>
    </row>
    <row r="51" spans="1:10" x14ac:dyDescent="0.25">
      <c r="B51" s="7"/>
      <c r="D51" s="11"/>
      <c r="E51" s="11"/>
      <c r="F51" s="11"/>
      <c r="G51" s="11"/>
      <c r="H51" s="11"/>
      <c r="I51" s="9"/>
      <c r="J51" s="9"/>
    </row>
    <row r="52" spans="1:10" x14ac:dyDescent="0.25">
      <c r="B52" s="7"/>
      <c r="D52" s="11"/>
      <c r="E52" s="11"/>
      <c r="F52" s="11"/>
      <c r="G52" s="11"/>
      <c r="H52" s="11"/>
      <c r="I52" s="9"/>
      <c r="J52" s="9"/>
    </row>
    <row r="53" spans="1:10" x14ac:dyDescent="0.25">
      <c r="B53" s="7"/>
      <c r="D53" s="11" t="s">
        <v>104</v>
      </c>
      <c r="E53" s="11"/>
      <c r="F53" s="11"/>
      <c r="G53" s="11"/>
      <c r="H53" s="11"/>
      <c r="I53" s="9"/>
      <c r="J53" s="9"/>
    </row>
    <row r="54" spans="1:10" x14ac:dyDescent="0.25">
      <c r="D54" s="11">
        <v>-12021554.34</v>
      </c>
      <c r="E54" s="11">
        <v>4556729.37</v>
      </c>
      <c r="I54" s="9">
        <f>(D54-$D$3)/1000</f>
        <v>179.75537000000105</v>
      </c>
      <c r="J54" s="9">
        <f>(E54-$E$3)/1000</f>
        <v>126.1134299999997</v>
      </c>
    </row>
    <row r="55" spans="1:10" x14ac:dyDescent="0.25">
      <c r="D55" t="s">
        <v>105</v>
      </c>
      <c r="I55" s="9"/>
      <c r="J55" s="9"/>
    </row>
    <row r="56" spans="1:10" x14ac:dyDescent="0.25">
      <c r="D56" s="11">
        <v>-12021596.59</v>
      </c>
      <c r="E56" s="11">
        <v>4556405.8</v>
      </c>
      <c r="I56" s="9">
        <f>(D56-$D$3)/1000</f>
        <v>179.71312000000106</v>
      </c>
      <c r="J56" s="9">
        <f>(E56-$E$3)/1000</f>
        <v>125.78985999999941</v>
      </c>
    </row>
    <row r="58" spans="1:10" x14ac:dyDescent="0.25">
      <c r="I58" s="9"/>
      <c r="J58" s="9"/>
    </row>
    <row r="59" spans="1:10" x14ac:dyDescent="0.25">
      <c r="I59" s="9"/>
      <c r="J59" s="9"/>
    </row>
    <row r="60" spans="1:10" x14ac:dyDescent="0.25">
      <c r="I60" s="9"/>
      <c r="J60" s="9"/>
    </row>
    <row r="70" spans="5:5" x14ac:dyDescent="0.25">
      <c r="E70">
        <v>7200</v>
      </c>
    </row>
  </sheetData>
  <sortState ref="B10:Q26">
    <sortCondition ref="B10:B26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67B4-8225-4205-80BB-BD49374A02B0}">
  <dimension ref="B5:CD1939"/>
  <sheetViews>
    <sheetView topLeftCell="A33" zoomScale="70" zoomScaleNormal="70" workbookViewId="0">
      <selection activeCell="BL39" sqref="BL39"/>
    </sheetView>
  </sheetViews>
  <sheetFormatPr defaultRowHeight="15" x14ac:dyDescent="0.25"/>
  <cols>
    <col min="3" max="3" width="10.85546875" customWidth="1"/>
    <col min="4" max="4" width="11.5703125" customWidth="1"/>
    <col min="5" max="5" width="12.5703125" customWidth="1"/>
    <col min="6" max="6" width="14.5703125" customWidth="1"/>
    <col min="7" max="7" width="12.85546875" customWidth="1"/>
    <col min="8" max="8" width="12.5703125" customWidth="1"/>
    <col min="9" max="9" width="15.140625" customWidth="1"/>
    <col min="10" max="10" width="14.28515625" customWidth="1"/>
    <col min="11" max="11" width="17.85546875" customWidth="1"/>
    <col min="12" max="12" width="20.5703125" customWidth="1"/>
    <col min="13" max="13" width="16.140625" customWidth="1"/>
    <col min="14" max="14" width="9.85546875" customWidth="1"/>
    <col min="15" max="15" width="19.5703125" customWidth="1"/>
    <col min="16" max="16" width="11.28515625" customWidth="1"/>
    <col min="17" max="18" width="10.42578125" customWidth="1"/>
    <col min="19" max="20" width="10.42578125" bestFit="1" customWidth="1"/>
    <col min="21" max="21" width="11.28515625" bestFit="1" customWidth="1"/>
    <col min="22" max="22" width="10.7109375" customWidth="1"/>
    <col min="23" max="23" width="11.42578125" customWidth="1"/>
    <col min="24" max="24" width="12" customWidth="1"/>
    <col min="25" max="25" width="14.5703125" customWidth="1"/>
    <col min="26" max="26" width="14.28515625" customWidth="1"/>
    <col min="27" max="27" width="13.42578125" customWidth="1"/>
    <col min="31" max="31" width="10.140625" customWidth="1"/>
    <col min="32" max="32" width="10.85546875" customWidth="1"/>
    <col min="33" max="33" width="13.28515625" customWidth="1"/>
    <col min="34" max="34" width="11.28515625" customWidth="1"/>
    <col min="35" max="35" width="11.42578125" customWidth="1"/>
    <col min="37" max="37" width="12.28515625" customWidth="1"/>
    <col min="38" max="38" width="12.85546875" customWidth="1"/>
    <col min="39" max="39" width="12.28515625" customWidth="1"/>
    <col min="40" max="40" width="13.140625" customWidth="1"/>
    <col min="41" max="41" width="17.7109375" customWidth="1"/>
    <col min="42" max="42" width="16.85546875" customWidth="1"/>
    <col min="43" max="43" width="16" customWidth="1"/>
    <col min="44" max="44" width="18.5703125" customWidth="1"/>
    <col min="45" max="45" width="16" customWidth="1"/>
    <col min="50" max="50" width="11" customWidth="1"/>
    <col min="51" max="51" width="11.5703125" customWidth="1"/>
    <col min="52" max="52" width="13.28515625" customWidth="1"/>
    <col min="53" max="53" width="14.42578125" customWidth="1"/>
    <col min="54" max="54" width="12.5703125" customWidth="1"/>
    <col min="57" max="57" width="12" bestFit="1" customWidth="1"/>
    <col min="63" max="63" width="12" bestFit="1" customWidth="1"/>
  </cols>
  <sheetData>
    <row r="5" spans="2:52" ht="15.75" thickBot="1" x14ac:dyDescent="0.3"/>
    <row r="6" spans="2:52" ht="57" customHeight="1" thickBot="1" x14ac:dyDescent="0.3">
      <c r="B6" s="138" t="s">
        <v>199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40"/>
      <c r="P6" s="138" t="s">
        <v>200</v>
      </c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40"/>
      <c r="AD6" s="150" t="s">
        <v>203</v>
      </c>
      <c r="AE6" s="151"/>
      <c r="AF6" s="151"/>
      <c r="AG6" s="151"/>
      <c r="AH6" s="151"/>
      <c r="AI6" s="151"/>
      <c r="AJ6" s="151"/>
      <c r="AK6" s="151"/>
      <c r="AL6" s="151"/>
      <c r="AM6" s="151"/>
      <c r="AN6" s="151"/>
      <c r="AO6" s="151"/>
      <c r="AP6" s="151"/>
      <c r="AQ6" s="151"/>
      <c r="AR6" s="151"/>
      <c r="AS6" s="151"/>
    </row>
    <row r="7" spans="2:52" ht="49.9" customHeight="1" thickBot="1" x14ac:dyDescent="0.3">
      <c r="B7" s="92" t="s">
        <v>188</v>
      </c>
      <c r="C7" s="31" t="s">
        <v>189</v>
      </c>
      <c r="D7" s="31" t="s">
        <v>190</v>
      </c>
      <c r="E7" s="31"/>
      <c r="F7" s="31" t="s">
        <v>192</v>
      </c>
      <c r="G7" s="93" t="s">
        <v>193</v>
      </c>
      <c r="H7" s="31" t="s">
        <v>194</v>
      </c>
      <c r="I7" s="31" t="s">
        <v>195</v>
      </c>
      <c r="J7" s="31"/>
      <c r="K7" s="31" t="s">
        <v>196</v>
      </c>
      <c r="L7" s="31" t="s">
        <v>197</v>
      </c>
      <c r="M7" s="31" t="s">
        <v>198</v>
      </c>
      <c r="N7" s="33"/>
      <c r="P7" s="92" t="s">
        <v>188</v>
      </c>
      <c r="Q7" s="31" t="s">
        <v>189</v>
      </c>
      <c r="R7" s="31" t="s">
        <v>190</v>
      </c>
      <c r="S7" s="31"/>
      <c r="T7" s="31" t="s">
        <v>192</v>
      </c>
      <c r="U7" s="93" t="s">
        <v>193</v>
      </c>
      <c r="V7" s="31" t="s">
        <v>194</v>
      </c>
      <c r="W7" s="31" t="s">
        <v>195</v>
      </c>
      <c r="X7" s="31"/>
      <c r="Y7" s="31" t="s">
        <v>196</v>
      </c>
      <c r="Z7" s="31" t="s">
        <v>197</v>
      </c>
      <c r="AA7" s="31" t="s">
        <v>198</v>
      </c>
      <c r="AB7" s="33"/>
      <c r="AD7" s="94" t="s">
        <v>188</v>
      </c>
      <c r="AE7" s="95" t="s">
        <v>189</v>
      </c>
      <c r="AF7" s="95" t="s">
        <v>190</v>
      </c>
      <c r="AG7" s="95" t="s">
        <v>191</v>
      </c>
      <c r="AH7" s="95" t="s">
        <v>192</v>
      </c>
      <c r="AI7" s="96" t="s">
        <v>193</v>
      </c>
      <c r="AJ7" s="96" t="s">
        <v>201</v>
      </c>
      <c r="AK7" s="95" t="s">
        <v>194</v>
      </c>
      <c r="AL7" s="95" t="s">
        <v>195</v>
      </c>
      <c r="AM7" s="95" t="s">
        <v>202</v>
      </c>
      <c r="AN7" s="95" t="s">
        <v>196</v>
      </c>
      <c r="AO7" s="95" t="s">
        <v>197</v>
      </c>
      <c r="AP7" s="96" t="s">
        <v>307</v>
      </c>
      <c r="AQ7" s="96" t="s">
        <v>305</v>
      </c>
      <c r="AR7" s="96" t="s">
        <v>306</v>
      </c>
      <c r="AS7" s="97" t="s">
        <v>308</v>
      </c>
      <c r="AX7" s="96" t="s">
        <v>305</v>
      </c>
      <c r="AZ7" s="96" t="s">
        <v>306</v>
      </c>
    </row>
    <row r="8" spans="2:52" x14ac:dyDescent="0.25">
      <c r="B8" s="34">
        <v>1</v>
      </c>
      <c r="C8" s="35">
        <v>10</v>
      </c>
      <c r="D8" s="36">
        <v>50</v>
      </c>
      <c r="E8" s="37"/>
      <c r="F8" s="38">
        <v>10.2264176</v>
      </c>
      <c r="G8" s="38">
        <v>10.2264176</v>
      </c>
      <c r="H8" s="38">
        <v>9.7395600000000009</v>
      </c>
      <c r="I8" s="38">
        <v>48</v>
      </c>
      <c r="J8" s="39"/>
      <c r="K8" s="40">
        <v>0</v>
      </c>
      <c r="L8" s="38">
        <v>1.1819598674774201</v>
      </c>
      <c r="M8" s="38">
        <v>22.547999999999998</v>
      </c>
      <c r="N8" s="41"/>
      <c r="P8" s="34">
        <v>1</v>
      </c>
      <c r="Q8" s="35">
        <v>10</v>
      </c>
      <c r="R8" s="36">
        <v>50</v>
      </c>
      <c r="S8" s="37"/>
      <c r="T8" s="38">
        <v>10.2264176</v>
      </c>
      <c r="U8" s="38">
        <v>10.60354856</v>
      </c>
      <c r="V8" s="38">
        <v>9.7395600000000009</v>
      </c>
      <c r="W8" s="38">
        <v>48</v>
      </c>
      <c r="X8" s="39"/>
      <c r="Y8" s="40">
        <f>(U8-T8)/T8</f>
        <v>3.6878110668979586E-2</v>
      </c>
      <c r="Z8" s="38">
        <v>0.793773174285889</v>
      </c>
      <c r="AA8" s="38">
        <v>11.481</v>
      </c>
      <c r="AB8" s="41"/>
      <c r="AD8" s="34">
        <v>1</v>
      </c>
      <c r="AE8" s="35">
        <v>10</v>
      </c>
      <c r="AF8" s="38">
        <v>50</v>
      </c>
      <c r="AG8" s="37">
        <v>10.2264176</v>
      </c>
      <c r="AH8" s="38">
        <v>10.2264176</v>
      </c>
      <c r="AI8" s="38">
        <v>10.2264176</v>
      </c>
      <c r="AJ8" s="38">
        <v>67</v>
      </c>
      <c r="AK8" s="38">
        <v>9.7395600000000009</v>
      </c>
      <c r="AL8" s="38">
        <v>48</v>
      </c>
      <c r="AM8" s="40">
        <v>0</v>
      </c>
      <c r="AN8" s="40">
        <v>0</v>
      </c>
      <c r="AO8" s="38">
        <v>0.13332390785217299</v>
      </c>
      <c r="AP8" s="38">
        <v>0</v>
      </c>
      <c r="AQ8" s="38">
        <v>24.3</v>
      </c>
      <c r="AR8" s="39">
        <v>14.922000000000001</v>
      </c>
      <c r="AS8" s="101">
        <f>+SUM(AP8:AR8)</f>
        <v>39.222000000000001</v>
      </c>
    </row>
    <row r="9" spans="2:52" x14ac:dyDescent="0.25">
      <c r="B9" s="42">
        <v>2</v>
      </c>
      <c r="C9" s="43">
        <v>10</v>
      </c>
      <c r="D9" s="44">
        <v>100</v>
      </c>
      <c r="E9" s="45"/>
      <c r="F9" s="46">
        <v>19.213447200000001</v>
      </c>
      <c r="G9" s="46">
        <v>19.213447200000001</v>
      </c>
      <c r="H9" s="46">
        <v>9.9638200000000108</v>
      </c>
      <c r="I9" s="46">
        <v>97</v>
      </c>
      <c r="J9" s="47"/>
      <c r="K9" s="48">
        <v>0</v>
      </c>
      <c r="L9" s="46">
        <v>1.19886493682861</v>
      </c>
      <c r="M9" s="46">
        <v>29.399000000000001</v>
      </c>
      <c r="N9" s="49"/>
      <c r="P9" s="42">
        <v>2</v>
      </c>
      <c r="Q9" s="43">
        <v>10</v>
      </c>
      <c r="R9" s="44">
        <v>100</v>
      </c>
      <c r="S9" s="45"/>
      <c r="T9" s="46">
        <v>19.205327199999999</v>
      </c>
      <c r="U9" s="46">
        <v>20.053197856402502</v>
      </c>
      <c r="V9" s="46">
        <v>9.9513199999999902</v>
      </c>
      <c r="W9" s="46">
        <v>99.155000000000001</v>
      </c>
      <c r="X9" s="47"/>
      <c r="Y9" s="48">
        <f t="shared" ref="Y9:Y31" si="0">(U9-T9)/T9</f>
        <v>4.4147680879006453E-2</v>
      </c>
      <c r="Z9" s="46">
        <v>1.31924104690552</v>
      </c>
      <c r="AA9" s="46">
        <v>23.030999999999999</v>
      </c>
      <c r="AB9" s="49"/>
      <c r="AD9" s="42">
        <v>2</v>
      </c>
      <c r="AE9" s="43">
        <v>10</v>
      </c>
      <c r="AF9" s="46">
        <v>100</v>
      </c>
      <c r="AG9" s="45">
        <v>19.213447200000001</v>
      </c>
      <c r="AH9" s="46">
        <v>19.213447200000001</v>
      </c>
      <c r="AI9" s="46">
        <v>19.213447200000001</v>
      </c>
      <c r="AJ9" s="46">
        <v>67</v>
      </c>
      <c r="AK9" s="46">
        <v>9.9638200000000001</v>
      </c>
      <c r="AL9" s="46">
        <v>97</v>
      </c>
      <c r="AM9" s="48">
        <v>0</v>
      </c>
      <c r="AN9" s="48">
        <v>0</v>
      </c>
      <c r="AO9" s="46">
        <v>0.14338111877441401</v>
      </c>
      <c r="AP9" s="46">
        <v>0</v>
      </c>
      <c r="AQ9" s="46">
        <v>26.774999999999999</v>
      </c>
      <c r="AR9" s="47">
        <v>12.137</v>
      </c>
      <c r="AS9" s="99">
        <f t="shared" ref="AS9:AS31" si="1">+SUM(AP9:AR9)</f>
        <v>38.911999999999999</v>
      </c>
    </row>
    <row r="10" spans="2:52" x14ac:dyDescent="0.25">
      <c r="B10" s="42">
        <v>3</v>
      </c>
      <c r="C10" s="43">
        <v>10</v>
      </c>
      <c r="D10" s="44">
        <v>200</v>
      </c>
      <c r="E10" s="45"/>
      <c r="F10" s="46">
        <v>22.363122400000002</v>
      </c>
      <c r="G10" s="46">
        <v>22.363122400000002</v>
      </c>
      <c r="H10" s="46">
        <v>9.9719400000000498</v>
      </c>
      <c r="I10" s="46">
        <v>119</v>
      </c>
      <c r="J10" s="47"/>
      <c r="K10" s="48">
        <v>0</v>
      </c>
      <c r="L10" s="46">
        <v>0.53056716918945301</v>
      </c>
      <c r="M10" s="46">
        <v>8.5350000000000001</v>
      </c>
      <c r="N10" s="49"/>
      <c r="P10" s="42">
        <v>3</v>
      </c>
      <c r="Q10" s="43">
        <v>10</v>
      </c>
      <c r="R10" s="44">
        <v>200</v>
      </c>
      <c r="S10" s="45"/>
      <c r="T10" s="46">
        <v>22.363122400000002</v>
      </c>
      <c r="U10" s="46">
        <v>22.363122400000002</v>
      </c>
      <c r="V10" s="46">
        <v>9.9719400000000498</v>
      </c>
      <c r="W10" s="46">
        <v>119</v>
      </c>
      <c r="X10" s="47"/>
      <c r="Y10" s="48">
        <f t="shared" si="0"/>
        <v>0</v>
      </c>
      <c r="Z10" s="46">
        <v>0.53703093528747603</v>
      </c>
      <c r="AA10" s="46">
        <v>8.5510000000000002</v>
      </c>
      <c r="AB10" s="49"/>
      <c r="AD10" s="42">
        <v>3</v>
      </c>
      <c r="AE10" s="43">
        <v>10</v>
      </c>
      <c r="AF10" s="46">
        <v>200</v>
      </c>
      <c r="AG10" s="45">
        <v>22.363122400000002</v>
      </c>
      <c r="AH10" s="46">
        <v>22.363122400000002</v>
      </c>
      <c r="AI10" s="46">
        <v>22.363122400000002</v>
      </c>
      <c r="AJ10" s="46">
        <v>67</v>
      </c>
      <c r="AK10" s="46">
        <v>9.97194</v>
      </c>
      <c r="AL10" s="46">
        <v>119</v>
      </c>
      <c r="AM10" s="48">
        <v>0</v>
      </c>
      <c r="AN10" s="48">
        <v>0</v>
      </c>
      <c r="AO10" s="46">
        <v>0.13762688636779799</v>
      </c>
      <c r="AP10" s="46">
        <v>0</v>
      </c>
      <c r="AQ10" s="46">
        <v>29.274999999999999</v>
      </c>
      <c r="AR10" s="47">
        <v>9.2660000000000107</v>
      </c>
      <c r="AS10" s="99">
        <f t="shared" si="1"/>
        <v>38.541000000000011</v>
      </c>
    </row>
    <row r="11" spans="2:52" x14ac:dyDescent="0.25">
      <c r="B11" s="42">
        <v>4</v>
      </c>
      <c r="C11" s="43">
        <v>10</v>
      </c>
      <c r="D11" s="44">
        <v>300</v>
      </c>
      <c r="E11" s="45"/>
      <c r="F11" s="46">
        <v>22.442455733333301</v>
      </c>
      <c r="G11" s="46">
        <v>22.442455733333301</v>
      </c>
      <c r="H11" s="46">
        <v>9.9719400000000196</v>
      </c>
      <c r="I11" s="46">
        <v>119</v>
      </c>
      <c r="J11" s="47"/>
      <c r="K11" s="48">
        <v>0</v>
      </c>
      <c r="L11" s="46">
        <v>0.50138497352600098</v>
      </c>
      <c r="M11" s="46">
        <v>7.8040000000000003</v>
      </c>
      <c r="N11" s="49"/>
      <c r="P11" s="42">
        <v>4</v>
      </c>
      <c r="Q11" s="43">
        <v>10</v>
      </c>
      <c r="R11" s="44">
        <v>300</v>
      </c>
      <c r="S11" s="45"/>
      <c r="T11" s="46">
        <v>22.442455733333301</v>
      </c>
      <c r="U11" s="46">
        <v>22.442455733333301</v>
      </c>
      <c r="V11" s="46">
        <v>9.9719400000000196</v>
      </c>
      <c r="W11" s="46">
        <v>119</v>
      </c>
      <c r="X11" s="47"/>
      <c r="Y11" s="48">
        <f t="shared" si="0"/>
        <v>0</v>
      </c>
      <c r="Z11" s="46">
        <v>0.48907089233398399</v>
      </c>
      <c r="AA11" s="46">
        <v>7.5419999999999998</v>
      </c>
      <c r="AB11" s="49"/>
      <c r="AD11" s="42">
        <v>4</v>
      </c>
      <c r="AE11" s="43">
        <v>10</v>
      </c>
      <c r="AF11" s="46">
        <v>300</v>
      </c>
      <c r="AG11" s="45">
        <v>22.442455733333301</v>
      </c>
      <c r="AH11" s="46">
        <v>22.442455733333301</v>
      </c>
      <c r="AI11" s="46">
        <v>22.442455733333301</v>
      </c>
      <c r="AJ11" s="46">
        <v>67</v>
      </c>
      <c r="AK11" s="46">
        <v>9.97194</v>
      </c>
      <c r="AL11" s="46">
        <v>119</v>
      </c>
      <c r="AM11" s="48">
        <v>0</v>
      </c>
      <c r="AN11" s="48">
        <v>0</v>
      </c>
      <c r="AO11" s="46">
        <v>0.138386011123657</v>
      </c>
      <c r="AP11" s="46">
        <v>0</v>
      </c>
      <c r="AQ11" s="46">
        <v>28.588999999999999</v>
      </c>
      <c r="AR11" s="47">
        <v>12.353999999999999</v>
      </c>
      <c r="AS11" s="99">
        <f t="shared" si="1"/>
        <v>40.942999999999998</v>
      </c>
    </row>
    <row r="12" spans="2:52" x14ac:dyDescent="0.25">
      <c r="B12" s="42">
        <v>5</v>
      </c>
      <c r="C12" s="43">
        <v>10</v>
      </c>
      <c r="D12" s="44">
        <v>400</v>
      </c>
      <c r="E12" s="45"/>
      <c r="F12" s="46">
        <v>22.482122400000002</v>
      </c>
      <c r="G12" s="46">
        <v>22.482122400000002</v>
      </c>
      <c r="H12" s="46">
        <v>9.9719400000000107</v>
      </c>
      <c r="I12" s="46">
        <v>119</v>
      </c>
      <c r="J12" s="47"/>
      <c r="K12" s="48">
        <v>0</v>
      </c>
      <c r="L12" s="46">
        <v>0.43987703323364302</v>
      </c>
      <c r="M12" s="46">
        <v>9.6470000000000002</v>
      </c>
      <c r="N12" s="49"/>
      <c r="P12" s="42">
        <v>5</v>
      </c>
      <c r="Q12" s="43">
        <v>10</v>
      </c>
      <c r="R12" s="44">
        <v>400</v>
      </c>
      <c r="S12" s="45"/>
      <c r="T12" s="46">
        <v>22.482122400000002</v>
      </c>
      <c r="U12" s="46">
        <v>22.482122400000002</v>
      </c>
      <c r="V12" s="46">
        <v>9.97194</v>
      </c>
      <c r="W12" s="46">
        <v>119</v>
      </c>
      <c r="X12" s="47"/>
      <c r="Y12" s="48">
        <f t="shared" si="0"/>
        <v>0</v>
      </c>
      <c r="Z12" s="46">
        <v>0.56035995483398404</v>
      </c>
      <c r="AA12" s="46">
        <v>11.227</v>
      </c>
      <c r="AB12" s="49"/>
      <c r="AD12" s="42">
        <v>5</v>
      </c>
      <c r="AE12" s="43">
        <v>10</v>
      </c>
      <c r="AF12" s="46">
        <v>400</v>
      </c>
      <c r="AG12" s="45">
        <v>22.482122400000002</v>
      </c>
      <c r="AH12" s="46">
        <v>22.482122400000002</v>
      </c>
      <c r="AI12" s="46">
        <v>22.482122400000002</v>
      </c>
      <c r="AJ12" s="46">
        <v>67</v>
      </c>
      <c r="AK12" s="46">
        <v>9.97194</v>
      </c>
      <c r="AL12" s="46">
        <v>119</v>
      </c>
      <c r="AM12" s="48">
        <v>0</v>
      </c>
      <c r="AN12" s="48">
        <v>0</v>
      </c>
      <c r="AO12" s="46">
        <v>0.137233972549438</v>
      </c>
      <c r="AP12" s="46">
        <v>0</v>
      </c>
      <c r="AQ12" s="46">
        <v>28.92</v>
      </c>
      <c r="AR12" s="47">
        <v>11.313000000000001</v>
      </c>
      <c r="AS12" s="99">
        <f t="shared" si="1"/>
        <v>40.233000000000004</v>
      </c>
    </row>
    <row r="13" spans="2:52" ht="15.75" thickBot="1" x14ac:dyDescent="0.3">
      <c r="B13" s="50">
        <v>6</v>
      </c>
      <c r="C13" s="51">
        <v>10</v>
      </c>
      <c r="D13" s="52">
        <v>500</v>
      </c>
      <c r="E13" s="53"/>
      <c r="F13" s="54">
        <v>22.505922399999999</v>
      </c>
      <c r="G13" s="54">
        <v>22.505922399999999</v>
      </c>
      <c r="H13" s="54">
        <v>9.97194</v>
      </c>
      <c r="I13" s="54">
        <v>119</v>
      </c>
      <c r="J13" s="55"/>
      <c r="K13" s="56">
        <v>0</v>
      </c>
      <c r="L13" s="54">
        <v>0.44794607162475603</v>
      </c>
      <c r="M13" s="54">
        <v>7.5919999999999899</v>
      </c>
      <c r="N13" s="57"/>
      <c r="P13" s="50">
        <v>6</v>
      </c>
      <c r="Q13" s="51">
        <v>10</v>
      </c>
      <c r="R13" s="52">
        <v>500</v>
      </c>
      <c r="S13" s="53"/>
      <c r="T13" s="54">
        <v>22.505922399999999</v>
      </c>
      <c r="U13" s="54">
        <v>22.505922399999999</v>
      </c>
      <c r="V13" s="54">
        <v>9.97194</v>
      </c>
      <c r="W13" s="54">
        <v>119</v>
      </c>
      <c r="X13" s="55"/>
      <c r="Y13" s="56">
        <f t="shared" si="0"/>
        <v>0</v>
      </c>
      <c r="Z13" s="54">
        <v>0.47407293319702098</v>
      </c>
      <c r="AA13" s="54">
        <v>6.3120000000000003</v>
      </c>
      <c r="AB13" s="57"/>
      <c r="AD13" s="50">
        <v>6</v>
      </c>
      <c r="AE13" s="51">
        <v>10</v>
      </c>
      <c r="AF13" s="54">
        <v>500</v>
      </c>
      <c r="AG13" s="53">
        <v>22.505922399999999</v>
      </c>
      <c r="AH13" s="54">
        <v>22.505922399999999</v>
      </c>
      <c r="AI13" s="54">
        <v>22.505922399999999</v>
      </c>
      <c r="AJ13" s="54">
        <v>67</v>
      </c>
      <c r="AK13" s="54">
        <v>9.97194</v>
      </c>
      <c r="AL13" s="54">
        <v>119</v>
      </c>
      <c r="AM13" s="56">
        <v>0</v>
      </c>
      <c r="AN13" s="56">
        <v>0</v>
      </c>
      <c r="AO13" s="54">
        <v>0.13735294342040999</v>
      </c>
      <c r="AP13" s="54">
        <v>0</v>
      </c>
      <c r="AQ13" s="54">
        <v>29.123999999999999</v>
      </c>
      <c r="AR13" s="55">
        <v>10.641</v>
      </c>
      <c r="AS13" s="100">
        <f t="shared" si="1"/>
        <v>39.765000000000001</v>
      </c>
    </row>
    <row r="14" spans="2:52" x14ac:dyDescent="0.25">
      <c r="B14" s="34">
        <v>7</v>
      </c>
      <c r="C14" s="35">
        <v>15</v>
      </c>
      <c r="D14" s="36">
        <v>50</v>
      </c>
      <c r="E14" s="45"/>
      <c r="F14" s="38">
        <v>13.23836</v>
      </c>
      <c r="G14" s="38">
        <v>13.23836</v>
      </c>
      <c r="H14" s="38">
        <v>13.861499999999801</v>
      </c>
      <c r="I14" s="38">
        <v>49</v>
      </c>
      <c r="J14" s="39"/>
      <c r="K14" s="40">
        <v>0</v>
      </c>
      <c r="L14" s="38">
        <v>0.75165200233459495</v>
      </c>
      <c r="M14" s="38">
        <v>13.398</v>
      </c>
      <c r="N14" s="41"/>
      <c r="P14" s="34">
        <v>7</v>
      </c>
      <c r="Q14" s="35">
        <v>15</v>
      </c>
      <c r="R14" s="36">
        <v>50</v>
      </c>
      <c r="S14" s="45"/>
      <c r="T14" s="38">
        <v>13.23836</v>
      </c>
      <c r="U14" s="38">
        <v>13.7109829333333</v>
      </c>
      <c r="V14" s="38">
        <v>13.861499999999999</v>
      </c>
      <c r="W14" s="38">
        <v>49</v>
      </c>
      <c r="X14" s="39"/>
      <c r="Y14" s="40">
        <f t="shared" si="0"/>
        <v>3.5701018353731115E-2</v>
      </c>
      <c r="Z14" s="38">
        <v>0.70938086509704601</v>
      </c>
      <c r="AA14" s="38">
        <v>11.718</v>
      </c>
      <c r="AB14" s="41"/>
      <c r="AD14" s="34">
        <v>7</v>
      </c>
      <c r="AE14" s="35">
        <v>15</v>
      </c>
      <c r="AF14" s="38">
        <v>50</v>
      </c>
      <c r="AG14" s="37">
        <v>13.23836</v>
      </c>
      <c r="AH14" s="38">
        <v>13.23836</v>
      </c>
      <c r="AI14" s="38">
        <v>13.238360031697599</v>
      </c>
      <c r="AJ14" s="38">
        <v>74</v>
      </c>
      <c r="AK14" s="38">
        <v>13.861499999999999</v>
      </c>
      <c r="AL14" s="38">
        <v>49</v>
      </c>
      <c r="AM14" s="40">
        <v>2.3943752087436E-9</v>
      </c>
      <c r="AN14" s="40">
        <v>2.3943752087436E-9</v>
      </c>
      <c r="AO14" s="38">
        <v>0.126991987228394</v>
      </c>
      <c r="AP14" s="38">
        <v>0</v>
      </c>
      <c r="AQ14" s="38">
        <v>26.873000000000001</v>
      </c>
      <c r="AR14" s="39">
        <v>18.763000000000002</v>
      </c>
      <c r="AS14" s="98">
        <f t="shared" si="1"/>
        <v>45.636000000000003</v>
      </c>
    </row>
    <row r="15" spans="2:52" x14ac:dyDescent="0.25">
      <c r="B15" s="42">
        <v>8</v>
      </c>
      <c r="C15" s="43">
        <v>15</v>
      </c>
      <c r="D15" s="44">
        <v>100</v>
      </c>
      <c r="E15" s="45"/>
      <c r="F15" s="46">
        <v>23.239658666666699</v>
      </c>
      <c r="G15" s="46">
        <v>23.239658666666699</v>
      </c>
      <c r="H15" s="46">
        <v>13.9628</v>
      </c>
      <c r="I15" s="46">
        <v>97</v>
      </c>
      <c r="J15" s="47"/>
      <c r="K15" s="48">
        <v>0</v>
      </c>
      <c r="L15" s="46">
        <v>6.5844039916992196</v>
      </c>
      <c r="M15" s="46">
        <v>189.66300000000001</v>
      </c>
      <c r="N15" s="49"/>
      <c r="P15" s="42">
        <v>8</v>
      </c>
      <c r="Q15" s="43">
        <v>15</v>
      </c>
      <c r="R15" s="44">
        <v>100</v>
      </c>
      <c r="S15" s="45"/>
      <c r="T15" s="46">
        <v>23.239658666666699</v>
      </c>
      <c r="U15" s="46">
        <v>24.385263970464202</v>
      </c>
      <c r="V15" s="46">
        <v>13.9628</v>
      </c>
      <c r="W15" s="46">
        <v>97</v>
      </c>
      <c r="X15" s="47"/>
      <c r="Y15" s="48">
        <f t="shared" si="0"/>
        <v>4.9295272371649615E-2</v>
      </c>
      <c r="Z15" s="46">
        <v>6.2609798908233598</v>
      </c>
      <c r="AA15" s="46">
        <v>178.10300000000001</v>
      </c>
      <c r="AB15" s="49"/>
      <c r="AD15" s="42">
        <v>8</v>
      </c>
      <c r="AE15" s="43">
        <v>15</v>
      </c>
      <c r="AF15" s="46">
        <v>100</v>
      </c>
      <c r="AG15" s="45">
        <v>23.239589333333299</v>
      </c>
      <c r="AH15" s="46">
        <v>23.239589333333299</v>
      </c>
      <c r="AI15" s="46">
        <v>23.239658666666699</v>
      </c>
      <c r="AJ15" s="46">
        <v>74</v>
      </c>
      <c r="AK15" s="46">
        <v>13.965400000000001</v>
      </c>
      <c r="AL15" s="46">
        <v>97</v>
      </c>
      <c r="AM15" s="48">
        <v>2.9834147384402898E-6</v>
      </c>
      <c r="AN15" s="48">
        <v>2.9834147384402898E-6</v>
      </c>
      <c r="AO15" s="46">
        <v>9.3982934951782199E-2</v>
      </c>
      <c r="AP15" s="46">
        <v>0</v>
      </c>
      <c r="AQ15" s="46">
        <v>42.607999999999997</v>
      </c>
      <c r="AR15" s="47">
        <v>218.476</v>
      </c>
      <c r="AS15" s="99">
        <f t="shared" si="1"/>
        <v>261.084</v>
      </c>
    </row>
    <row r="16" spans="2:52" x14ac:dyDescent="0.25">
      <c r="B16" s="42">
        <v>9</v>
      </c>
      <c r="C16" s="43">
        <v>15</v>
      </c>
      <c r="D16" s="44">
        <v>200</v>
      </c>
      <c r="E16" s="45"/>
      <c r="F16" s="46">
        <v>40.223031066666699</v>
      </c>
      <c r="G16" s="46">
        <v>40.223031066666699</v>
      </c>
      <c r="H16" s="46">
        <v>14.98241</v>
      </c>
      <c r="I16" s="46">
        <v>188.71899999999999</v>
      </c>
      <c r="J16" s="47"/>
      <c r="K16" s="48">
        <v>0</v>
      </c>
      <c r="L16" s="46">
        <v>243.41098499298101</v>
      </c>
      <c r="M16" s="46">
        <v>7743.9570000000003</v>
      </c>
      <c r="N16" s="49"/>
      <c r="P16" s="42">
        <v>9</v>
      </c>
      <c r="Q16" s="43">
        <v>15</v>
      </c>
      <c r="R16" s="44">
        <v>200</v>
      </c>
      <c r="S16" s="45"/>
      <c r="T16" s="46">
        <v>40.223031066666699</v>
      </c>
      <c r="U16" s="46">
        <v>42.232792669441302</v>
      </c>
      <c r="V16" s="46">
        <v>14.98241</v>
      </c>
      <c r="W16" s="46">
        <v>188.71899999999999</v>
      </c>
      <c r="X16" s="47"/>
      <c r="Y16" s="48">
        <f t="shared" si="0"/>
        <v>4.9965443913054977E-2</v>
      </c>
      <c r="Z16" s="46">
        <v>221.19144296646101</v>
      </c>
      <c r="AA16" s="46">
        <v>7034.24</v>
      </c>
      <c r="AB16" s="49"/>
      <c r="AD16" s="42">
        <v>9</v>
      </c>
      <c r="AE16" s="43">
        <v>15</v>
      </c>
      <c r="AF16" s="46">
        <v>200</v>
      </c>
      <c r="AG16" s="45">
        <v>39.204904800000001</v>
      </c>
      <c r="AH16" s="46">
        <v>39.204904800000001</v>
      </c>
      <c r="AI16" s="46">
        <v>40.228250553846202</v>
      </c>
      <c r="AJ16" s="46">
        <v>74</v>
      </c>
      <c r="AK16" s="46">
        <v>14.891069999999999</v>
      </c>
      <c r="AL16" s="46">
        <v>199</v>
      </c>
      <c r="AM16" s="48">
        <v>2.61024930188367E-2</v>
      </c>
      <c r="AN16" s="48">
        <v>2.6102493018836499E-2</v>
      </c>
      <c r="AO16" s="46">
        <v>7.4265003204345703E-2</v>
      </c>
      <c r="AP16" s="46">
        <v>0</v>
      </c>
      <c r="AQ16" s="46">
        <v>56.242000000000097</v>
      </c>
      <c r="AR16" s="47">
        <v>6968.1419999999998</v>
      </c>
      <c r="AS16" s="99">
        <f t="shared" si="1"/>
        <v>7024.384</v>
      </c>
    </row>
    <row r="17" spans="2:45" x14ac:dyDescent="0.25">
      <c r="B17" s="42">
        <v>10</v>
      </c>
      <c r="C17" s="43">
        <v>15</v>
      </c>
      <c r="D17" s="44">
        <v>300</v>
      </c>
      <c r="E17" s="45"/>
      <c r="F17" s="46">
        <v>44.213533333333302</v>
      </c>
      <c r="G17" s="46">
        <v>44.217204764159398</v>
      </c>
      <c r="H17" s="46">
        <v>14.865600000000001</v>
      </c>
      <c r="I17" s="46">
        <v>292.53800000000001</v>
      </c>
      <c r="J17" s="47"/>
      <c r="K17" s="48">
        <v>0</v>
      </c>
      <c r="L17" s="46">
        <v>1194.0540409088101</v>
      </c>
      <c r="M17" s="46">
        <v>38024.722999999998</v>
      </c>
      <c r="N17" s="49"/>
      <c r="P17" s="42">
        <v>10</v>
      </c>
      <c r="Q17" s="43">
        <v>15</v>
      </c>
      <c r="R17" s="44">
        <v>300</v>
      </c>
      <c r="S17" s="45"/>
      <c r="T17" s="46">
        <v>44.213533333333302</v>
      </c>
      <c r="U17" s="46">
        <v>46.423585890967601</v>
      </c>
      <c r="V17" s="46">
        <v>14.865600000000001</v>
      </c>
      <c r="W17" s="46">
        <v>292.53800000000001</v>
      </c>
      <c r="X17" s="47"/>
      <c r="Y17" s="48">
        <f t="shared" si="0"/>
        <v>4.9985884208175332E-2</v>
      </c>
      <c r="Z17" s="46">
        <v>495.05257415771501</v>
      </c>
      <c r="AA17" s="46">
        <v>15760.787</v>
      </c>
      <c r="AB17" s="49"/>
      <c r="AD17" s="42">
        <v>10</v>
      </c>
      <c r="AE17" s="43">
        <v>15</v>
      </c>
      <c r="AF17" s="46">
        <v>300</v>
      </c>
      <c r="AG17" s="46">
        <v>41.271109066666703</v>
      </c>
      <c r="AH17" s="46">
        <v>43.308517600000201</v>
      </c>
      <c r="AI17" s="46">
        <v>44.233842666666703</v>
      </c>
      <c r="AJ17" s="46">
        <v>58.557909176846003</v>
      </c>
      <c r="AK17" s="46">
        <v>14.3305899999999</v>
      </c>
      <c r="AL17" s="46">
        <v>231.99999999987099</v>
      </c>
      <c r="AM17" s="48">
        <v>7.1787108875949607E-2</v>
      </c>
      <c r="AN17" s="48">
        <v>2.1365891005849E-2</v>
      </c>
      <c r="AO17" s="46">
        <v>6.0536081790924099</v>
      </c>
      <c r="AP17" s="46">
        <v>168.77699999999999</v>
      </c>
      <c r="AQ17" s="46">
        <v>55.962000000000302</v>
      </c>
      <c r="AR17" s="47">
        <v>14317.986999999999</v>
      </c>
      <c r="AS17" s="99">
        <f t="shared" si="1"/>
        <v>14542.725999999999</v>
      </c>
    </row>
    <row r="18" spans="2:45" x14ac:dyDescent="0.25">
      <c r="B18" s="42">
        <v>11</v>
      </c>
      <c r="C18" s="43">
        <v>15</v>
      </c>
      <c r="D18" s="44">
        <v>400</v>
      </c>
      <c r="E18" s="45"/>
      <c r="F18" s="46">
        <v>44.311045999999997</v>
      </c>
      <c r="G18" s="46">
        <v>44.311045999999997</v>
      </c>
      <c r="H18" s="46">
        <v>14.865600000000001</v>
      </c>
      <c r="I18" s="46">
        <v>292.53800000000001</v>
      </c>
      <c r="J18" s="47"/>
      <c r="K18" s="48">
        <v>0</v>
      </c>
      <c r="L18" s="46">
        <v>674.98088097572304</v>
      </c>
      <c r="M18" s="46">
        <v>21504.334999999999</v>
      </c>
      <c r="N18" s="49"/>
      <c r="P18" s="42">
        <v>11</v>
      </c>
      <c r="Q18" s="43">
        <v>15</v>
      </c>
      <c r="R18" s="44">
        <v>400</v>
      </c>
      <c r="S18" s="45"/>
      <c r="T18" s="46">
        <v>44.311045999999997</v>
      </c>
      <c r="U18" s="46">
        <v>46.525603565172503</v>
      </c>
      <c r="V18" s="46">
        <v>14.865600000000001</v>
      </c>
      <c r="W18" s="46">
        <v>292.53800000000001</v>
      </c>
      <c r="X18" s="47"/>
      <c r="Y18" s="48">
        <f t="shared" si="0"/>
        <v>4.9977551086753974E-2</v>
      </c>
      <c r="Z18" s="46">
        <v>562.23365402221702</v>
      </c>
      <c r="AA18" s="46">
        <v>17912.73</v>
      </c>
      <c r="AB18" s="49"/>
      <c r="AD18" s="42">
        <v>11</v>
      </c>
      <c r="AE18" s="43">
        <v>15</v>
      </c>
      <c r="AF18" s="46">
        <v>400</v>
      </c>
      <c r="AG18" s="45">
        <v>42.335640666666698</v>
      </c>
      <c r="AH18" s="46">
        <v>42.335640666666698</v>
      </c>
      <c r="AI18" s="46">
        <v>44.325509333333301</v>
      </c>
      <c r="AJ18" s="46">
        <v>74</v>
      </c>
      <c r="AK18" s="46">
        <v>14.6447</v>
      </c>
      <c r="AL18" s="46">
        <v>273.834</v>
      </c>
      <c r="AM18" s="48">
        <v>4.7002209848058502E-2</v>
      </c>
      <c r="AN18" s="48">
        <v>4.7002209848058502E-2</v>
      </c>
      <c r="AO18" s="46">
        <v>7.2707891464233398E-2</v>
      </c>
      <c r="AP18" s="46">
        <v>0</v>
      </c>
      <c r="AQ18" s="46">
        <v>56.9720000000002</v>
      </c>
      <c r="AR18" s="47">
        <v>11190.812</v>
      </c>
      <c r="AS18" s="99">
        <f t="shared" si="1"/>
        <v>11247.784</v>
      </c>
    </row>
    <row r="19" spans="2:45" ht="15.75" thickBot="1" x14ac:dyDescent="0.3">
      <c r="B19" s="50">
        <v>12</v>
      </c>
      <c r="C19" s="51">
        <v>15</v>
      </c>
      <c r="D19" s="52">
        <v>500</v>
      </c>
      <c r="E19" s="45"/>
      <c r="F19" s="54">
        <v>44.369553600000003</v>
      </c>
      <c r="G19" s="54">
        <v>44.369553600000003</v>
      </c>
      <c r="H19" s="54">
        <v>14.865600000000001</v>
      </c>
      <c r="I19" s="54">
        <v>292.53800000000001</v>
      </c>
      <c r="J19" s="55"/>
      <c r="K19" s="56">
        <v>0</v>
      </c>
      <c r="L19" s="54">
        <v>953.16747808456398</v>
      </c>
      <c r="M19" s="54">
        <v>30332.728999999999</v>
      </c>
      <c r="N19" s="57"/>
      <c r="P19" s="50">
        <v>12</v>
      </c>
      <c r="Q19" s="51">
        <v>15</v>
      </c>
      <c r="R19" s="52">
        <v>500</v>
      </c>
      <c r="S19" s="45"/>
      <c r="T19" s="54">
        <v>44.369553600000003</v>
      </c>
      <c r="U19" s="54">
        <v>46.587535838754199</v>
      </c>
      <c r="V19" s="54">
        <v>14.865600000000001</v>
      </c>
      <c r="W19" s="54">
        <v>292.53800000000001</v>
      </c>
      <c r="X19" s="55"/>
      <c r="Y19" s="56">
        <f t="shared" si="0"/>
        <v>4.9988833756357556E-2</v>
      </c>
      <c r="Z19" s="54">
        <v>605.03475689888</v>
      </c>
      <c r="AA19" s="54">
        <v>19272.216</v>
      </c>
      <c r="AB19" s="57"/>
      <c r="AD19" s="50">
        <v>12</v>
      </c>
      <c r="AE19" s="51">
        <v>15</v>
      </c>
      <c r="AF19" s="54">
        <v>500</v>
      </c>
      <c r="AG19" s="54">
        <v>42.386479999999999</v>
      </c>
      <c r="AH19" s="54">
        <v>42.386479999999999</v>
      </c>
      <c r="AI19" s="54">
        <v>44.380509333333301</v>
      </c>
      <c r="AJ19" s="54">
        <v>74</v>
      </c>
      <c r="AK19" s="54">
        <v>14.991390000000001</v>
      </c>
      <c r="AL19" s="54">
        <v>267.18700000000001</v>
      </c>
      <c r="AM19" s="48">
        <v>4.7043994531589597E-2</v>
      </c>
      <c r="AN19" s="56">
        <v>4.7043994531589403E-2</v>
      </c>
      <c r="AO19" s="54">
        <v>7.1320056915283203E-2</v>
      </c>
      <c r="AP19" s="54">
        <v>0</v>
      </c>
      <c r="AQ19" s="54">
        <v>57.201999999998598</v>
      </c>
      <c r="AR19" s="55">
        <v>12198.798000000001</v>
      </c>
      <c r="AS19" s="100">
        <f t="shared" si="1"/>
        <v>12256</v>
      </c>
    </row>
    <row r="20" spans="2:45" x14ac:dyDescent="0.25">
      <c r="B20" s="58">
        <v>13</v>
      </c>
      <c r="C20" s="59">
        <v>20</v>
      </c>
      <c r="D20" s="60">
        <v>50</v>
      </c>
      <c r="E20" s="37"/>
      <c r="F20" s="37">
        <v>13.330769999999999</v>
      </c>
      <c r="G20" s="37">
        <v>13.330769999999999</v>
      </c>
      <c r="H20" s="37">
        <v>13.861499999999999</v>
      </c>
      <c r="I20" s="37">
        <v>49</v>
      </c>
      <c r="J20" s="61"/>
      <c r="K20" s="62">
        <v>0</v>
      </c>
      <c r="L20" s="37">
        <v>0.81807494163513195</v>
      </c>
      <c r="M20" s="37">
        <v>10.736000000004401</v>
      </c>
      <c r="N20" s="41"/>
      <c r="P20" s="58">
        <v>13</v>
      </c>
      <c r="Q20" s="59">
        <v>20</v>
      </c>
      <c r="R20" s="60">
        <v>50</v>
      </c>
      <c r="S20" s="37"/>
      <c r="T20" s="37">
        <v>13.330769999999999</v>
      </c>
      <c r="U20" s="37">
        <v>13.871600509518</v>
      </c>
      <c r="V20" s="37">
        <v>13.861499999999999</v>
      </c>
      <c r="W20" s="37">
        <v>49</v>
      </c>
      <c r="X20" s="61"/>
      <c r="Y20" s="62">
        <f t="shared" si="0"/>
        <v>4.057008781323216E-2</v>
      </c>
      <c r="Z20" s="37">
        <v>0.73354983329772905</v>
      </c>
      <c r="AA20" s="37">
        <v>10.663000000005001</v>
      </c>
      <c r="AB20" s="41"/>
      <c r="AD20" s="58">
        <v>13</v>
      </c>
      <c r="AE20" s="59">
        <v>20</v>
      </c>
      <c r="AF20" s="37">
        <v>50</v>
      </c>
      <c r="AG20" s="37">
        <v>13.330769999999999</v>
      </c>
      <c r="AH20" s="37">
        <v>13.330769999999999</v>
      </c>
      <c r="AI20" s="37">
        <v>13.330769999999999</v>
      </c>
      <c r="AJ20" s="37">
        <v>78</v>
      </c>
      <c r="AK20" s="37">
        <v>13.861499999999999</v>
      </c>
      <c r="AL20" s="37">
        <v>49</v>
      </c>
      <c r="AM20" s="62">
        <v>0</v>
      </c>
      <c r="AN20" s="62">
        <v>0</v>
      </c>
      <c r="AO20" s="37">
        <v>0.12985205650329601</v>
      </c>
      <c r="AP20" s="37">
        <v>0</v>
      </c>
      <c r="AQ20" s="38">
        <v>26.925999999999</v>
      </c>
      <c r="AR20" s="39">
        <v>20.9089999999997</v>
      </c>
      <c r="AS20" s="98">
        <f t="shared" si="1"/>
        <v>47.834999999998701</v>
      </c>
    </row>
    <row r="21" spans="2:45" x14ac:dyDescent="0.25">
      <c r="B21" s="63">
        <v>14</v>
      </c>
      <c r="C21" s="64">
        <v>20</v>
      </c>
      <c r="D21" s="65">
        <v>100</v>
      </c>
      <c r="E21" s="45"/>
      <c r="F21" s="45">
        <v>26.271807800000001</v>
      </c>
      <c r="G21" s="45">
        <v>26.271807800000001</v>
      </c>
      <c r="H21" s="45">
        <v>16.809609999999999</v>
      </c>
      <c r="I21" s="45">
        <v>98</v>
      </c>
      <c r="J21" s="66"/>
      <c r="K21" s="67">
        <v>0</v>
      </c>
      <c r="L21" s="45">
        <v>13.3200330734253</v>
      </c>
      <c r="M21" s="45">
        <v>403.23200000000202</v>
      </c>
      <c r="N21" s="49"/>
      <c r="P21" s="63">
        <v>14</v>
      </c>
      <c r="Q21" s="64">
        <v>20</v>
      </c>
      <c r="R21" s="65">
        <v>100</v>
      </c>
      <c r="S21" s="45"/>
      <c r="T21" s="45">
        <v>26.271807800000001</v>
      </c>
      <c r="U21" s="45">
        <v>27.549761840544399</v>
      </c>
      <c r="V21" s="45">
        <v>16.809609999999999</v>
      </c>
      <c r="W21" s="45">
        <v>98</v>
      </c>
      <c r="X21" s="66"/>
      <c r="Y21" s="67">
        <f t="shared" si="0"/>
        <v>4.8643551683732911E-2</v>
      </c>
      <c r="Z21" s="45">
        <v>12.681543827056901</v>
      </c>
      <c r="AA21" s="45">
        <v>385.53699999999799</v>
      </c>
      <c r="AB21" s="49"/>
      <c r="AD21" s="63">
        <v>14</v>
      </c>
      <c r="AE21" s="64">
        <v>20</v>
      </c>
      <c r="AF21" s="45">
        <v>100</v>
      </c>
      <c r="AG21" s="45">
        <v>26.270165800000001</v>
      </c>
      <c r="AH21" s="45">
        <v>26.270165800000001</v>
      </c>
      <c r="AI21" s="45">
        <v>26.271807800000001</v>
      </c>
      <c r="AJ21" s="45">
        <v>78</v>
      </c>
      <c r="AK21" s="45">
        <v>16.89171</v>
      </c>
      <c r="AL21" s="45">
        <v>98</v>
      </c>
      <c r="AM21" s="67">
        <v>6.2504363790515802E-5</v>
      </c>
      <c r="AN21" s="67">
        <v>6.2504363790515802E-5</v>
      </c>
      <c r="AO21" s="45">
        <v>7.8564167022705106E-2</v>
      </c>
      <c r="AP21" s="45">
        <v>0</v>
      </c>
      <c r="AQ21" s="46">
        <v>44.376999999995903</v>
      </c>
      <c r="AR21" s="47">
        <v>260.08099999999803</v>
      </c>
      <c r="AS21" s="99">
        <f t="shared" si="1"/>
        <v>304.45799999999394</v>
      </c>
    </row>
    <row r="22" spans="2:45" x14ac:dyDescent="0.25">
      <c r="B22" s="63">
        <v>15</v>
      </c>
      <c r="C22" s="64">
        <v>20</v>
      </c>
      <c r="D22" s="65">
        <v>200</v>
      </c>
      <c r="E22" s="45"/>
      <c r="F22" s="45">
        <v>49.2004698</v>
      </c>
      <c r="G22" s="45">
        <v>49.203910417814903</v>
      </c>
      <c r="H22" s="45">
        <v>19.976510000000001</v>
      </c>
      <c r="I22" s="45">
        <v>200</v>
      </c>
      <c r="J22" s="66"/>
      <c r="K22" s="67">
        <v>0</v>
      </c>
      <c r="L22" s="45">
        <v>115.177294969559</v>
      </c>
      <c r="M22" s="45">
        <v>3657.99099999999</v>
      </c>
      <c r="N22" s="49"/>
      <c r="P22" s="63">
        <v>15</v>
      </c>
      <c r="Q22" s="64">
        <v>20</v>
      </c>
      <c r="R22" s="65">
        <v>200</v>
      </c>
      <c r="S22" s="45"/>
      <c r="T22" s="45">
        <v>48.2032138</v>
      </c>
      <c r="U22" s="45">
        <v>50.597000542396401</v>
      </c>
      <c r="V22" s="45">
        <v>19.839310000000001</v>
      </c>
      <c r="W22" s="45">
        <v>200</v>
      </c>
      <c r="X22" s="66"/>
      <c r="Y22" s="67">
        <f t="shared" si="0"/>
        <v>4.9660314192503087E-2</v>
      </c>
      <c r="Z22" s="45">
        <v>76.1034450531006</v>
      </c>
      <c r="AA22" s="45">
        <v>2412.1819999999998</v>
      </c>
      <c r="AB22" s="49"/>
      <c r="AD22" s="63">
        <v>15</v>
      </c>
      <c r="AE22" s="64">
        <v>20</v>
      </c>
      <c r="AF22" s="45">
        <v>200</v>
      </c>
      <c r="AG22" s="45">
        <v>46.239736200000003</v>
      </c>
      <c r="AH22" s="45">
        <v>47.2063962</v>
      </c>
      <c r="AI22" s="45">
        <v>49.2004698</v>
      </c>
      <c r="AJ22" s="45">
        <v>49.670794886524099</v>
      </c>
      <c r="AK22" s="45">
        <v>19.880189999999999</v>
      </c>
      <c r="AL22" s="45">
        <v>198</v>
      </c>
      <c r="AM22" s="67">
        <v>6.4030071175016703E-2</v>
      </c>
      <c r="AN22" s="67">
        <v>4.2241597760432299E-2</v>
      </c>
      <c r="AO22" s="45">
        <v>9.8476400375366193</v>
      </c>
      <c r="AP22" s="45">
        <v>290.63200000000001</v>
      </c>
      <c r="AQ22" s="46">
        <v>61.029000000000899</v>
      </c>
      <c r="AR22" s="47">
        <v>1604.2550000000001</v>
      </c>
      <c r="AS22" s="99">
        <f t="shared" si="1"/>
        <v>1955.9160000000011</v>
      </c>
    </row>
    <row r="23" spans="2:45" x14ac:dyDescent="0.25">
      <c r="B23" s="63">
        <v>16</v>
      </c>
      <c r="C23" s="64">
        <v>20</v>
      </c>
      <c r="D23" s="65">
        <v>300</v>
      </c>
      <c r="E23" s="45"/>
      <c r="F23" s="45">
        <v>61.2099288</v>
      </c>
      <c r="G23" s="45">
        <v>61.215886333333302</v>
      </c>
      <c r="H23" s="45">
        <v>19.991959999999999</v>
      </c>
      <c r="I23" s="45">
        <v>292.67399999999998</v>
      </c>
      <c r="J23" s="66"/>
      <c r="K23" s="67">
        <v>0</v>
      </c>
      <c r="L23" s="45">
        <v>3177.5369889736198</v>
      </c>
      <c r="M23" s="45">
        <v>101209.595</v>
      </c>
      <c r="N23" s="49"/>
      <c r="P23" s="63">
        <v>16</v>
      </c>
      <c r="Q23" s="64">
        <v>20</v>
      </c>
      <c r="R23" s="65">
        <v>300</v>
      </c>
      <c r="S23" s="45"/>
      <c r="T23" s="45">
        <v>61.2099288</v>
      </c>
      <c r="U23" s="45">
        <v>64.269525178685697</v>
      </c>
      <c r="V23" s="45">
        <v>19.991959999999999</v>
      </c>
      <c r="W23" s="45">
        <v>292.67399999999998</v>
      </c>
      <c r="X23" s="66"/>
      <c r="Y23" s="67">
        <f t="shared" si="0"/>
        <v>4.9985295501368023E-2</v>
      </c>
      <c r="Z23" s="45">
        <v>782.12720894813503</v>
      </c>
      <c r="AA23" s="45">
        <v>24907.215</v>
      </c>
      <c r="AB23" s="49"/>
      <c r="AD23" s="63">
        <v>16</v>
      </c>
      <c r="AE23" s="64">
        <v>20</v>
      </c>
      <c r="AF23" s="45">
        <v>300</v>
      </c>
      <c r="AG23" s="45">
        <v>58.248997066666703</v>
      </c>
      <c r="AH23" s="45">
        <v>59.241373666666803</v>
      </c>
      <c r="AI23" s="45">
        <v>61.221415701333299</v>
      </c>
      <c r="AJ23" s="45">
        <v>69.859378732499806</v>
      </c>
      <c r="AK23" s="45">
        <v>19.0532499999997</v>
      </c>
      <c r="AL23" s="45">
        <v>283.17099999988199</v>
      </c>
      <c r="AM23" s="67">
        <v>5.1029524701767699E-2</v>
      </c>
      <c r="AN23" s="67">
        <v>3.3423297133648402E-2</v>
      </c>
      <c r="AO23" s="45">
        <v>11.171802997589101</v>
      </c>
      <c r="AP23" s="45">
        <v>327.37200000000701</v>
      </c>
      <c r="AQ23" s="46">
        <v>68.5459999999985</v>
      </c>
      <c r="AR23" s="47">
        <v>30872.120999999999</v>
      </c>
      <c r="AS23" s="99">
        <f t="shared" si="1"/>
        <v>31268.039000000004</v>
      </c>
    </row>
    <row r="24" spans="2:45" x14ac:dyDescent="0.25">
      <c r="B24" s="42">
        <v>17</v>
      </c>
      <c r="C24" s="43">
        <v>20</v>
      </c>
      <c r="D24" s="44">
        <v>400</v>
      </c>
      <c r="E24" s="45"/>
      <c r="F24" s="46">
        <v>61.3074868</v>
      </c>
      <c r="G24" s="46">
        <v>61.313452650109298</v>
      </c>
      <c r="H24" s="46">
        <v>19.991959999999999</v>
      </c>
      <c r="I24" s="46">
        <v>292.67399999999998</v>
      </c>
      <c r="J24" s="47"/>
      <c r="K24" s="48">
        <v>0</v>
      </c>
      <c r="L24" s="46">
        <v>3939.6206970214798</v>
      </c>
      <c r="M24" s="46">
        <v>125581.711</v>
      </c>
      <c r="N24" s="49"/>
      <c r="P24" s="42">
        <v>17</v>
      </c>
      <c r="Q24" s="43">
        <v>20</v>
      </c>
      <c r="R24" s="44">
        <v>400</v>
      </c>
      <c r="S24" s="45"/>
      <c r="T24" s="46">
        <v>61.3074868</v>
      </c>
      <c r="U24" s="46">
        <v>64.372654024625803</v>
      </c>
      <c r="V24" s="46">
        <v>19.991959999999999</v>
      </c>
      <c r="W24" s="46">
        <v>292.67399999999998</v>
      </c>
      <c r="X24" s="47"/>
      <c r="Y24" s="48">
        <f t="shared" si="0"/>
        <v>4.9996621695244617E-2</v>
      </c>
      <c r="Z24" s="46">
        <v>1759.41698002815</v>
      </c>
      <c r="AA24" s="46">
        <v>56066.144999999997</v>
      </c>
      <c r="AB24" s="49"/>
      <c r="AC24">
        <f>+AA24*0.5</f>
        <v>28033.072499999998</v>
      </c>
      <c r="AD24" s="42">
        <v>17</v>
      </c>
      <c r="AE24" s="43">
        <v>20</v>
      </c>
      <c r="AF24" s="46">
        <v>400</v>
      </c>
      <c r="AG24" s="45">
        <v>58.331978800000002</v>
      </c>
      <c r="AH24" s="46">
        <v>59.336170000000003</v>
      </c>
      <c r="AI24" s="46">
        <v>61.316061775999998</v>
      </c>
      <c r="AJ24" s="46">
        <v>74.936243890588202</v>
      </c>
      <c r="AK24" s="46">
        <v>19.141449999999999</v>
      </c>
      <c r="AL24" s="46">
        <v>281.00099999999998</v>
      </c>
      <c r="AM24" s="48">
        <v>5.1156896052358798E-2</v>
      </c>
      <c r="AN24" s="48">
        <v>3.3367367256767602E-2</v>
      </c>
      <c r="AO24" s="46">
        <v>6.8672959804534903</v>
      </c>
      <c r="AP24" s="46">
        <v>197.676999999999</v>
      </c>
      <c r="AQ24" s="46">
        <v>67.904000000007699</v>
      </c>
      <c r="AR24" s="47">
        <v>37149.565000000002</v>
      </c>
      <c r="AS24" s="99">
        <f t="shared" si="1"/>
        <v>37415.146000000008</v>
      </c>
    </row>
    <row r="25" spans="2:45" ht="15.75" thickBot="1" x14ac:dyDescent="0.3">
      <c r="B25" s="50">
        <v>18</v>
      </c>
      <c r="C25" s="51">
        <v>20</v>
      </c>
      <c r="D25" s="52">
        <v>500</v>
      </c>
      <c r="E25" s="53"/>
      <c r="F25" s="54">
        <v>61.366021600000003</v>
      </c>
      <c r="G25" s="54">
        <v>61.371554199999999</v>
      </c>
      <c r="H25" s="54">
        <v>19.991959999999999</v>
      </c>
      <c r="I25" s="54">
        <v>292.67399999999998</v>
      </c>
      <c r="J25" s="55"/>
      <c r="K25" s="56">
        <v>0</v>
      </c>
      <c r="L25" s="54">
        <v>4907.3450851440402</v>
      </c>
      <c r="M25" s="54">
        <v>156403.41</v>
      </c>
      <c r="N25" s="57"/>
      <c r="P25" s="50">
        <v>18</v>
      </c>
      <c r="Q25" s="51">
        <v>20</v>
      </c>
      <c r="R25" s="52">
        <v>500</v>
      </c>
      <c r="S25" s="53"/>
      <c r="T25" s="54">
        <v>61.366021600000003</v>
      </c>
      <c r="U25" s="54">
        <v>64.433993620152506</v>
      </c>
      <c r="V25" s="54">
        <v>19.991959999999999</v>
      </c>
      <c r="W25" s="54">
        <v>292.67399999999998</v>
      </c>
      <c r="X25" s="55"/>
      <c r="Y25" s="56">
        <f t="shared" si="0"/>
        <v>4.9994637751659347E-2</v>
      </c>
      <c r="Z25" s="54">
        <v>2141.5599820613902</v>
      </c>
      <c r="AA25" s="54">
        <v>68264.407999999996</v>
      </c>
      <c r="AB25" s="57"/>
      <c r="AC25">
        <f>+AA25*0.5</f>
        <v>34132.203999999998</v>
      </c>
      <c r="AD25" s="50">
        <v>18</v>
      </c>
      <c r="AE25" s="51">
        <v>20</v>
      </c>
      <c r="AF25" s="54">
        <v>500</v>
      </c>
      <c r="AG25" s="53">
        <v>58.386189799999997</v>
      </c>
      <c r="AH25" s="54">
        <v>59.394748999999997</v>
      </c>
      <c r="AI25" s="54">
        <v>61.372849420800001</v>
      </c>
      <c r="AJ25" s="54">
        <v>75.384344238352398</v>
      </c>
      <c r="AK25" s="54">
        <v>19.022549999999701</v>
      </c>
      <c r="AL25" s="54">
        <v>281</v>
      </c>
      <c r="AM25" s="56">
        <v>5.1153528446208102E-2</v>
      </c>
      <c r="AN25" s="56">
        <v>3.3304298007892898E-2</v>
      </c>
      <c r="AO25" s="54">
        <v>1.8982141017913801</v>
      </c>
      <c r="AP25" s="54">
        <v>20.099999999991301</v>
      </c>
      <c r="AQ25" s="54">
        <v>70.226000000009705</v>
      </c>
      <c r="AR25" s="55">
        <v>38085.080999999998</v>
      </c>
      <c r="AS25" s="100">
        <f t="shared" si="1"/>
        <v>38175.406999999999</v>
      </c>
    </row>
    <row r="26" spans="2:45" x14ac:dyDescent="0.25">
      <c r="B26" s="42">
        <v>19</v>
      </c>
      <c r="C26" s="43">
        <v>24</v>
      </c>
      <c r="D26" s="44">
        <v>50</v>
      </c>
      <c r="E26" s="45"/>
      <c r="F26" s="46">
        <v>13.376975</v>
      </c>
      <c r="G26" s="46">
        <v>13.376975</v>
      </c>
      <c r="H26" s="46">
        <v>13.861499999999999</v>
      </c>
      <c r="I26" s="46">
        <v>49</v>
      </c>
      <c r="J26" s="47"/>
      <c r="K26" s="48">
        <v>0</v>
      </c>
      <c r="L26" s="46">
        <v>1.5058898925781199</v>
      </c>
      <c r="M26" s="46">
        <v>30.8009999999922</v>
      </c>
      <c r="N26" s="49"/>
      <c r="P26" s="42">
        <v>19</v>
      </c>
      <c r="Q26" s="43">
        <v>24</v>
      </c>
      <c r="R26" s="44">
        <v>50</v>
      </c>
      <c r="S26" s="45"/>
      <c r="T26" s="46">
        <v>13.376975</v>
      </c>
      <c r="U26" s="46">
        <v>13.8976691158854</v>
      </c>
      <c r="V26" s="46">
        <v>13.861499999999999</v>
      </c>
      <c r="W26" s="46">
        <v>49</v>
      </c>
      <c r="X26" s="47"/>
      <c r="Y26" s="48">
        <f t="shared" si="0"/>
        <v>3.8924653435130116E-2</v>
      </c>
      <c r="Z26" s="46">
        <v>1.1296977996826201</v>
      </c>
      <c r="AA26" s="46">
        <v>19.684000000004701</v>
      </c>
      <c r="AB26" s="49"/>
      <c r="AD26" s="42">
        <v>19</v>
      </c>
      <c r="AE26" s="43">
        <v>24</v>
      </c>
      <c r="AF26" s="46">
        <v>50</v>
      </c>
      <c r="AG26" s="45">
        <v>13.376975</v>
      </c>
      <c r="AH26" s="46">
        <v>13.376975</v>
      </c>
      <c r="AI26" s="46">
        <v>13.376975</v>
      </c>
      <c r="AJ26" s="46">
        <v>78</v>
      </c>
      <c r="AK26" s="46">
        <v>13.861499999999999</v>
      </c>
      <c r="AL26" s="46">
        <v>49</v>
      </c>
      <c r="AM26" s="48">
        <v>0</v>
      </c>
      <c r="AN26" s="48">
        <v>0</v>
      </c>
      <c r="AO26" s="46">
        <v>5.4131984710693401E-2</v>
      </c>
      <c r="AP26" s="46">
        <v>0</v>
      </c>
      <c r="AQ26" s="46">
        <v>26.826999999986601</v>
      </c>
      <c r="AR26" s="47">
        <v>17.089999999998302</v>
      </c>
      <c r="AS26" s="99">
        <f t="shared" si="1"/>
        <v>43.916999999984903</v>
      </c>
    </row>
    <row r="27" spans="2:45" x14ac:dyDescent="0.25">
      <c r="B27" s="42">
        <v>20</v>
      </c>
      <c r="C27" s="43">
        <v>24</v>
      </c>
      <c r="D27" s="44">
        <v>100</v>
      </c>
      <c r="E27" s="45"/>
      <c r="F27" s="46">
        <v>27.266423704713901</v>
      </c>
      <c r="G27" s="46">
        <v>27.266423704713901</v>
      </c>
      <c r="H27" s="46">
        <v>20.014610000000001</v>
      </c>
      <c r="I27" s="46">
        <v>100</v>
      </c>
      <c r="J27" s="47"/>
      <c r="K27" s="48">
        <v>0</v>
      </c>
      <c r="L27" s="46">
        <v>5.5857460498809797</v>
      </c>
      <c r="M27" s="46">
        <v>157.721000000012</v>
      </c>
      <c r="N27" s="49"/>
      <c r="P27" s="42">
        <v>20</v>
      </c>
      <c r="Q27" s="43">
        <v>24</v>
      </c>
      <c r="R27" s="44">
        <v>100</v>
      </c>
      <c r="S27" s="45"/>
      <c r="T27" s="46">
        <v>27.245136333333299</v>
      </c>
      <c r="U27" s="46">
        <v>27.743102195321299</v>
      </c>
      <c r="V27" s="46">
        <v>21.300699999999999</v>
      </c>
      <c r="W27" s="46">
        <v>99.962999999999994</v>
      </c>
      <c r="X27" s="47"/>
      <c r="Y27" s="48">
        <f t="shared" si="0"/>
        <v>1.8277238766420088E-2</v>
      </c>
      <c r="Z27" s="46">
        <v>8.9478411674499494</v>
      </c>
      <c r="AA27" s="46">
        <v>266.42000000000399</v>
      </c>
      <c r="AB27" s="49"/>
      <c r="AD27" s="42">
        <v>20</v>
      </c>
      <c r="AE27" s="43">
        <v>24</v>
      </c>
      <c r="AF27" s="46">
        <v>100</v>
      </c>
      <c r="AG27" s="45">
        <v>27.252798333333299</v>
      </c>
      <c r="AH27" s="46">
        <v>27.252798333333299</v>
      </c>
      <c r="AI27" s="46">
        <v>27.266423166666701</v>
      </c>
      <c r="AJ27" s="46">
        <v>78</v>
      </c>
      <c r="AK27" s="46">
        <v>21.312100000000001</v>
      </c>
      <c r="AL27" s="46">
        <v>98</v>
      </c>
      <c r="AM27" s="48">
        <v>4.9994254412656397E-4</v>
      </c>
      <c r="AN27" s="48">
        <v>4.9994254412656397E-4</v>
      </c>
      <c r="AO27" s="46">
        <v>7.8783988952636705E-2</v>
      </c>
      <c r="AP27" s="46">
        <v>0</v>
      </c>
      <c r="AQ27" s="46">
        <v>43.9309999999914</v>
      </c>
      <c r="AR27" s="47">
        <v>204.094999999999</v>
      </c>
      <c r="AS27" s="99">
        <f t="shared" si="1"/>
        <v>248.0259999999904</v>
      </c>
    </row>
    <row r="28" spans="2:45" x14ac:dyDescent="0.25">
      <c r="B28" s="42">
        <v>21</v>
      </c>
      <c r="C28" s="43">
        <v>24</v>
      </c>
      <c r="D28" s="44">
        <v>200</v>
      </c>
      <c r="E28" s="45"/>
      <c r="F28" s="46">
        <v>50.232759166666703</v>
      </c>
      <c r="G28" s="46">
        <v>50.232759166666703</v>
      </c>
      <c r="H28" s="46">
        <v>22.51445</v>
      </c>
      <c r="I28" s="46">
        <v>196</v>
      </c>
      <c r="J28" s="47"/>
      <c r="K28" s="48">
        <v>0</v>
      </c>
      <c r="L28" s="46">
        <v>210.48626303672799</v>
      </c>
      <c r="M28" s="46">
        <v>6693.0250000000096</v>
      </c>
      <c r="N28" s="49"/>
      <c r="P28" s="42">
        <v>21</v>
      </c>
      <c r="Q28" s="43">
        <v>24</v>
      </c>
      <c r="R28" s="44">
        <v>200</v>
      </c>
      <c r="S28" s="45"/>
      <c r="T28" s="46">
        <v>50.225557833333298</v>
      </c>
      <c r="U28" s="46">
        <v>52.716279757301898</v>
      </c>
      <c r="V28" s="46">
        <v>22.466529999999999</v>
      </c>
      <c r="W28" s="46">
        <v>200</v>
      </c>
      <c r="X28" s="47"/>
      <c r="Y28" s="48">
        <f t="shared" si="0"/>
        <v>4.9590726940927622E-2</v>
      </c>
      <c r="Z28" s="46">
        <v>42.558166027069099</v>
      </c>
      <c r="AA28" s="46">
        <v>1337.45200000001</v>
      </c>
      <c r="AB28" s="49"/>
      <c r="AD28" s="42">
        <v>21</v>
      </c>
      <c r="AE28" s="43">
        <v>24</v>
      </c>
      <c r="AF28" s="46">
        <v>200</v>
      </c>
      <c r="AG28" s="45">
        <v>49.220467499999998</v>
      </c>
      <c r="AH28" s="46">
        <v>49.220467499999998</v>
      </c>
      <c r="AI28" s="46">
        <v>51.220494166666697</v>
      </c>
      <c r="AJ28" s="46">
        <v>78</v>
      </c>
      <c r="AK28" s="46">
        <v>22.77195</v>
      </c>
      <c r="AL28" s="46">
        <v>200</v>
      </c>
      <c r="AM28" s="48">
        <v>4.0634044499204797E-2</v>
      </c>
      <c r="AN28" s="48">
        <v>4.0634044499204602E-2</v>
      </c>
      <c r="AO28" s="46">
        <v>7.0222854614257799E-2</v>
      </c>
      <c r="AP28" s="46">
        <v>0</v>
      </c>
      <c r="AQ28" s="46">
        <v>69.355999999994296</v>
      </c>
      <c r="AR28" s="47">
        <v>3392.51100000001</v>
      </c>
      <c r="AS28" s="99">
        <f t="shared" si="1"/>
        <v>3461.8670000000043</v>
      </c>
    </row>
    <row r="29" spans="2:45" x14ac:dyDescent="0.25">
      <c r="B29" s="42">
        <v>22</v>
      </c>
      <c r="C29" s="43">
        <v>24</v>
      </c>
      <c r="D29" s="44">
        <v>300</v>
      </c>
      <c r="E29" s="45"/>
      <c r="F29" s="46">
        <v>69.201741666666706</v>
      </c>
      <c r="G29" s="46">
        <v>69.204704485647994</v>
      </c>
      <c r="H29" s="46">
        <v>23.895499999999998</v>
      </c>
      <c r="I29" s="46">
        <v>300</v>
      </c>
      <c r="J29" s="47"/>
      <c r="K29" s="48">
        <v>0</v>
      </c>
      <c r="L29" s="46">
        <v>1344.3653378486599</v>
      </c>
      <c r="M29" s="46">
        <v>42825.474999999999</v>
      </c>
      <c r="N29" s="49"/>
      <c r="P29" s="42">
        <v>22</v>
      </c>
      <c r="Q29" s="43">
        <v>24</v>
      </c>
      <c r="R29" s="44">
        <v>300</v>
      </c>
      <c r="S29" s="45"/>
      <c r="T29" s="46">
        <v>68.215458833333301</v>
      </c>
      <c r="U29" s="46">
        <v>71.625885513129305</v>
      </c>
      <c r="V29" s="46">
        <v>23.952470000000002</v>
      </c>
      <c r="W29" s="46">
        <v>289</v>
      </c>
      <c r="X29" s="47"/>
      <c r="Y29" s="48">
        <f t="shared" si="0"/>
        <v>4.9994923997044319E-2</v>
      </c>
      <c r="Z29" s="46">
        <v>374.01232290267899</v>
      </c>
      <c r="AA29" s="46">
        <v>11910.236000000001</v>
      </c>
      <c r="AB29" s="49"/>
      <c r="AC29">
        <f>+AA29*0.5</f>
        <v>5955.1180000000004</v>
      </c>
      <c r="AD29" s="42">
        <v>22</v>
      </c>
      <c r="AE29" s="43">
        <v>24</v>
      </c>
      <c r="AF29" s="46">
        <v>300</v>
      </c>
      <c r="AG29" s="45">
        <v>66.228053166666697</v>
      </c>
      <c r="AH29" s="46">
        <v>66.228053166666697</v>
      </c>
      <c r="AI29" s="46">
        <v>69.201741666666706</v>
      </c>
      <c r="AJ29" s="46">
        <v>78</v>
      </c>
      <c r="AK29" s="46">
        <v>23.276810000000001</v>
      </c>
      <c r="AL29" s="46">
        <v>288</v>
      </c>
      <c r="AM29" s="48">
        <v>4.4900738551328701E-2</v>
      </c>
      <c r="AN29" s="48">
        <v>4.4900738551328701E-2</v>
      </c>
      <c r="AO29" s="46">
        <v>7.0464134216308594E-2</v>
      </c>
      <c r="AP29" s="46">
        <v>0</v>
      </c>
      <c r="AQ29" s="46">
        <v>80.731999999998195</v>
      </c>
      <c r="AR29" s="47">
        <v>14799.032999999999</v>
      </c>
      <c r="AS29" s="99">
        <f t="shared" si="1"/>
        <v>14879.764999999998</v>
      </c>
    </row>
    <row r="30" spans="2:45" x14ac:dyDescent="0.25">
      <c r="B30" s="42">
        <v>23</v>
      </c>
      <c r="C30" s="43">
        <v>24</v>
      </c>
      <c r="D30" s="44">
        <v>400</v>
      </c>
      <c r="E30" s="45"/>
      <c r="F30" s="46">
        <v>70.288910333333305</v>
      </c>
      <c r="G30" s="46">
        <v>70.295825202823394</v>
      </c>
      <c r="H30" s="46">
        <v>23.94538</v>
      </c>
      <c r="I30" s="46">
        <v>312</v>
      </c>
      <c r="J30" s="47"/>
      <c r="K30" s="48">
        <v>0</v>
      </c>
      <c r="L30" s="46">
        <v>2720.3653788566598</v>
      </c>
      <c r="M30" s="46">
        <v>86705.448999999993</v>
      </c>
      <c r="N30" s="49"/>
      <c r="P30" s="42">
        <v>23</v>
      </c>
      <c r="Q30" s="43">
        <v>24</v>
      </c>
      <c r="R30" s="44">
        <v>400</v>
      </c>
      <c r="S30" s="45"/>
      <c r="T30" s="46">
        <v>69.300174833333301</v>
      </c>
      <c r="U30" s="46">
        <v>72.765113154053793</v>
      </c>
      <c r="V30" s="46">
        <v>23.929510000000001</v>
      </c>
      <c r="W30" s="46">
        <v>301</v>
      </c>
      <c r="X30" s="47"/>
      <c r="Y30" s="48">
        <f t="shared" si="0"/>
        <v>4.9998983827294195E-2</v>
      </c>
      <c r="Z30" s="46">
        <v>1001.85707902908</v>
      </c>
      <c r="AA30" s="46">
        <v>31927.494999999999</v>
      </c>
      <c r="AB30" s="49"/>
      <c r="AC30">
        <f>+AA30*0.5</f>
        <v>15963.747499999999</v>
      </c>
      <c r="AD30" s="42">
        <v>23</v>
      </c>
      <c r="AE30" s="43">
        <v>24</v>
      </c>
      <c r="AF30" s="46">
        <v>400</v>
      </c>
      <c r="AG30" s="45">
        <v>66.313573666666699</v>
      </c>
      <c r="AH30" s="46">
        <v>67.301080499999998</v>
      </c>
      <c r="AI30" s="46">
        <v>70.288910333333305</v>
      </c>
      <c r="AJ30" s="46">
        <v>77.4227997953749</v>
      </c>
      <c r="AK30" s="46">
        <v>23.935169999999999</v>
      </c>
      <c r="AL30" s="46">
        <v>300</v>
      </c>
      <c r="AM30" s="48">
        <v>5.9947555935519099E-2</v>
      </c>
      <c r="AN30" s="48">
        <v>4.4394975699287902E-2</v>
      </c>
      <c r="AO30" s="46">
        <v>0.121411085128784</v>
      </c>
      <c r="AP30" s="46">
        <v>0.201999999999316</v>
      </c>
      <c r="AQ30" s="46">
        <v>79.084999999993698</v>
      </c>
      <c r="AR30" s="47">
        <v>18042.689999999999</v>
      </c>
      <c r="AS30" s="99">
        <f t="shared" si="1"/>
        <v>18121.976999999992</v>
      </c>
    </row>
    <row r="31" spans="2:45" ht="15.75" thickBot="1" x14ac:dyDescent="0.3">
      <c r="B31" s="50">
        <v>24</v>
      </c>
      <c r="C31" s="51">
        <v>24</v>
      </c>
      <c r="D31" s="52">
        <v>500</v>
      </c>
      <c r="E31" s="53"/>
      <c r="F31" s="54">
        <v>70.351310333333302</v>
      </c>
      <c r="G31" s="54">
        <v>70.358218506310294</v>
      </c>
      <c r="H31" s="54">
        <v>23.94538</v>
      </c>
      <c r="I31" s="54">
        <v>312</v>
      </c>
      <c r="J31" s="55"/>
      <c r="K31" s="56">
        <v>0</v>
      </c>
      <c r="L31" s="54">
        <v>3228.7865920066802</v>
      </c>
      <c r="M31" s="54">
        <v>102918.341</v>
      </c>
      <c r="N31" s="57"/>
      <c r="P31" s="50">
        <v>24</v>
      </c>
      <c r="Q31" s="51">
        <v>24</v>
      </c>
      <c r="R31" s="52">
        <v>500</v>
      </c>
      <c r="S31" s="53"/>
      <c r="T31" s="54">
        <v>69.361741666666703</v>
      </c>
      <c r="U31" s="54">
        <v>72.829390792978799</v>
      </c>
      <c r="V31" s="54">
        <v>23.895499999999998</v>
      </c>
      <c r="W31" s="54">
        <v>300</v>
      </c>
      <c r="X31" s="55"/>
      <c r="Y31" s="56">
        <f t="shared" si="0"/>
        <v>4.9993685899305362E-2</v>
      </c>
      <c r="Z31" s="54">
        <v>1239.8604578971899</v>
      </c>
      <c r="AA31" s="54">
        <v>39508.133999999998</v>
      </c>
      <c r="AB31" s="57"/>
      <c r="AC31">
        <f>+AA31*0.4</f>
        <v>15803.2536</v>
      </c>
      <c r="AD31" s="50">
        <v>24</v>
      </c>
      <c r="AE31" s="51">
        <v>24</v>
      </c>
      <c r="AF31" s="54">
        <v>500</v>
      </c>
      <c r="AG31" s="53">
        <v>68.3708721666667</v>
      </c>
      <c r="AH31" s="54">
        <v>68.3708721666667</v>
      </c>
      <c r="AI31" s="54">
        <v>70.351310333333302</v>
      </c>
      <c r="AJ31" s="54">
        <v>78</v>
      </c>
      <c r="AK31" s="54">
        <v>23.347670000000001</v>
      </c>
      <c r="AL31" s="54">
        <v>300</v>
      </c>
      <c r="AM31" s="56">
        <v>2.89661094543152E-2</v>
      </c>
      <c r="AN31" s="56">
        <v>2.89661094543152E-2</v>
      </c>
      <c r="AO31" s="54">
        <v>7.0436000823974595E-2</v>
      </c>
      <c r="AP31" s="54">
        <v>0</v>
      </c>
      <c r="AQ31" s="54">
        <v>83.0879999999852</v>
      </c>
      <c r="AR31" s="55">
        <v>14700.364</v>
      </c>
      <c r="AS31" s="100">
        <f t="shared" si="1"/>
        <v>14783.451999999985</v>
      </c>
    </row>
    <row r="32" spans="2:45" x14ac:dyDescent="0.25">
      <c r="M32" s="103">
        <f>+SUM(M8:M31)</f>
        <v>724491.81700000004</v>
      </c>
      <c r="AA32" s="103">
        <f>+SUM(AA8:AA31)</f>
        <v>297253.50900000002</v>
      </c>
      <c r="AN32">
        <f>+AA32*0.7</f>
        <v>208077.45629999999</v>
      </c>
      <c r="AS32" s="103">
        <f>+SUM(AS8:AS31)</f>
        <v>206321.03499999992</v>
      </c>
    </row>
    <row r="35" spans="2:64" ht="15.75" thickBot="1" x14ac:dyDescent="0.3"/>
    <row r="36" spans="2:64" ht="30.75" thickBot="1" x14ac:dyDescent="0.3">
      <c r="B36" s="144" t="s">
        <v>208</v>
      </c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6"/>
      <c r="R36" s="147" t="s">
        <v>216</v>
      </c>
      <c r="S36" s="148"/>
      <c r="T36" s="148"/>
      <c r="U36" s="148"/>
      <c r="V36" s="148"/>
      <c r="W36" s="148"/>
      <c r="X36" s="148"/>
      <c r="Y36" s="148"/>
      <c r="Z36" s="149"/>
      <c r="AD36" s="94" t="s">
        <v>188</v>
      </c>
      <c r="AE36" s="95" t="s">
        <v>189</v>
      </c>
      <c r="AF36" s="95" t="s">
        <v>190</v>
      </c>
      <c r="AG36" s="95" t="s">
        <v>191</v>
      </c>
      <c r="AH36" s="95" t="s">
        <v>192</v>
      </c>
      <c r="AI36" s="96" t="s">
        <v>193</v>
      </c>
      <c r="AJ36" s="96" t="s">
        <v>201</v>
      </c>
      <c r="AK36" s="95" t="s">
        <v>194</v>
      </c>
      <c r="AL36" s="95" t="s">
        <v>195</v>
      </c>
      <c r="AM36" s="95" t="s">
        <v>202</v>
      </c>
      <c r="AN36" s="95" t="s">
        <v>196</v>
      </c>
      <c r="AO36" s="95" t="s">
        <v>197</v>
      </c>
      <c r="AP36" s="96" t="s">
        <v>307</v>
      </c>
      <c r="AQ36" s="96" t="s">
        <v>305</v>
      </c>
      <c r="AR36" s="96" t="s">
        <v>306</v>
      </c>
      <c r="AS36" s="97" t="s">
        <v>308</v>
      </c>
      <c r="AW36" s="144" t="s">
        <v>208</v>
      </c>
      <c r="AX36" s="145"/>
      <c r="AY36" s="145"/>
      <c r="AZ36" s="145"/>
      <c r="BA36" s="145"/>
      <c r="BB36" s="145"/>
      <c r="BC36" s="145"/>
      <c r="BD36" s="145"/>
      <c r="BE36" s="145"/>
      <c r="BF36" s="145"/>
      <c r="BG36" s="145"/>
      <c r="BH36" s="145"/>
      <c r="BI36" s="145"/>
      <c r="BJ36" s="145"/>
      <c r="BK36" s="146"/>
    </row>
    <row r="37" spans="2:64" ht="15.75" thickBot="1" x14ac:dyDescent="0.3">
      <c r="F37" s="141" t="s">
        <v>209</v>
      </c>
      <c r="G37" s="142"/>
      <c r="H37" s="142"/>
      <c r="I37" s="143"/>
      <c r="J37" s="141" t="s">
        <v>205</v>
      </c>
      <c r="K37" s="142"/>
      <c r="L37" s="142"/>
      <c r="M37" s="142"/>
      <c r="N37" s="142"/>
      <c r="O37" s="143"/>
      <c r="U37" s="144" t="s">
        <v>219</v>
      </c>
      <c r="V37" s="146"/>
      <c r="W37" s="144" t="s">
        <v>207</v>
      </c>
      <c r="X37" s="145"/>
      <c r="Y37" s="145"/>
      <c r="Z37" s="146"/>
      <c r="AD37">
        <v>1</v>
      </c>
      <c r="AE37">
        <v>10</v>
      </c>
      <c r="AF37">
        <v>50</v>
      </c>
      <c r="AG37">
        <v>10.2264176</v>
      </c>
      <c r="AH37">
        <v>10.2264176</v>
      </c>
      <c r="AI37">
        <v>10.2264176</v>
      </c>
      <c r="AJ37">
        <v>67</v>
      </c>
      <c r="AK37">
        <v>9.7395600000000009</v>
      </c>
      <c r="AL37">
        <v>48</v>
      </c>
      <c r="AM37">
        <v>0</v>
      </c>
      <c r="AN37">
        <v>0</v>
      </c>
      <c r="AO37">
        <v>0.13332390785217299</v>
      </c>
      <c r="AP37">
        <v>0.14299999999999799</v>
      </c>
      <c r="AQ37">
        <v>24.3</v>
      </c>
      <c r="AR37">
        <v>14.922000000000001</v>
      </c>
      <c r="AS37">
        <v>39.365000000000002</v>
      </c>
      <c r="BA37" s="141" t="s">
        <v>209</v>
      </c>
      <c r="BB37" s="142"/>
      <c r="BC37" s="142"/>
      <c r="BD37" s="142"/>
      <c r="BE37" s="143"/>
      <c r="BF37" s="142"/>
      <c r="BG37" s="142"/>
      <c r="BH37" s="142"/>
      <c r="BI37" s="142"/>
      <c r="BJ37" s="142"/>
      <c r="BK37" s="143"/>
    </row>
    <row r="38" spans="2:64" ht="30.75" thickBot="1" x14ac:dyDescent="0.3">
      <c r="B38" s="92" t="s">
        <v>188</v>
      </c>
      <c r="C38" s="31" t="s">
        <v>189</v>
      </c>
      <c r="D38" s="31" t="s">
        <v>190</v>
      </c>
      <c r="E38" s="31" t="s">
        <v>206</v>
      </c>
      <c r="F38" s="68" t="s">
        <v>210</v>
      </c>
      <c r="G38" s="69" t="s">
        <v>211</v>
      </c>
      <c r="H38" s="68" t="s">
        <v>212</v>
      </c>
      <c r="I38" s="68" t="s">
        <v>207</v>
      </c>
      <c r="J38" s="68" t="s">
        <v>213</v>
      </c>
      <c r="K38" s="68" t="s">
        <v>214</v>
      </c>
      <c r="L38" s="69" t="s">
        <v>309</v>
      </c>
      <c r="M38" s="69" t="s">
        <v>310</v>
      </c>
      <c r="N38" s="81" t="s">
        <v>215</v>
      </c>
      <c r="O38" s="70" t="s">
        <v>207</v>
      </c>
      <c r="R38" s="92" t="s">
        <v>188</v>
      </c>
      <c r="S38" s="31" t="s">
        <v>189</v>
      </c>
      <c r="T38" s="31" t="s">
        <v>190</v>
      </c>
      <c r="U38" s="31" t="s">
        <v>217</v>
      </c>
      <c r="V38" s="31" t="s">
        <v>215</v>
      </c>
      <c r="W38" s="93" t="s">
        <v>213</v>
      </c>
      <c r="X38" s="93" t="s">
        <v>204</v>
      </c>
      <c r="Y38" s="31" t="s">
        <v>209</v>
      </c>
      <c r="Z38" s="33" t="s">
        <v>218</v>
      </c>
      <c r="AA38" s="82"/>
      <c r="AB38" s="82"/>
      <c r="AD38">
        <v>2</v>
      </c>
      <c r="AE38">
        <v>10</v>
      </c>
      <c r="AF38">
        <v>100</v>
      </c>
      <c r="AG38">
        <v>19.213447200000001</v>
      </c>
      <c r="AH38">
        <v>19.213447200000001</v>
      </c>
      <c r="AI38">
        <v>19.213447200000001</v>
      </c>
      <c r="AJ38">
        <v>67</v>
      </c>
      <c r="AK38">
        <v>9.9638200000000001</v>
      </c>
      <c r="AL38">
        <v>97</v>
      </c>
      <c r="AM38">
        <v>0</v>
      </c>
      <c r="AN38">
        <v>0</v>
      </c>
      <c r="AO38">
        <v>0.14338111877441401</v>
      </c>
      <c r="AP38">
        <v>0.15200000000000499</v>
      </c>
      <c r="AQ38">
        <v>26.774999999999999</v>
      </c>
      <c r="AR38">
        <v>12.137</v>
      </c>
      <c r="AS38">
        <v>39.064</v>
      </c>
      <c r="AW38" s="94" t="s">
        <v>188</v>
      </c>
      <c r="AX38" s="95" t="s">
        <v>189</v>
      </c>
      <c r="AY38" s="95" t="s">
        <v>190</v>
      </c>
      <c r="AZ38" s="95" t="s">
        <v>206</v>
      </c>
      <c r="BA38" s="113" t="s">
        <v>210</v>
      </c>
      <c r="BB38" s="114" t="s">
        <v>211</v>
      </c>
      <c r="BC38" s="113" t="s">
        <v>212</v>
      </c>
      <c r="BD38" s="113" t="s">
        <v>372</v>
      </c>
      <c r="BE38" s="113" t="s">
        <v>207</v>
      </c>
      <c r="BF38" s="113" t="s">
        <v>214</v>
      </c>
      <c r="BG38" s="114" t="s">
        <v>309</v>
      </c>
      <c r="BH38" s="114" t="s">
        <v>370</v>
      </c>
      <c r="BI38" s="115" t="s">
        <v>215</v>
      </c>
      <c r="BJ38" s="115" t="s">
        <v>372</v>
      </c>
      <c r="BK38" s="116" t="s">
        <v>207</v>
      </c>
    </row>
    <row r="39" spans="2:64" x14ac:dyDescent="0.25">
      <c r="B39" s="34">
        <v>1</v>
      </c>
      <c r="C39" s="35">
        <v>10</v>
      </c>
      <c r="D39" s="36">
        <v>50</v>
      </c>
      <c r="E39" s="38">
        <v>10.2264176</v>
      </c>
      <c r="F39" s="38">
        <v>10.2264176</v>
      </c>
      <c r="G39" s="38">
        <v>10.60354856</v>
      </c>
      <c r="H39" s="71">
        <v>3.6878110668979586E-2</v>
      </c>
      <c r="I39" s="72">
        <v>11.481</v>
      </c>
      <c r="J39" s="38">
        <v>10.2264176</v>
      </c>
      <c r="K39" s="38">
        <v>10.2264176</v>
      </c>
      <c r="L39" s="38">
        <v>10.2264176</v>
      </c>
      <c r="M39" s="38">
        <v>67</v>
      </c>
      <c r="N39" s="71">
        <v>0</v>
      </c>
      <c r="O39" s="72">
        <v>39.222000000000001</v>
      </c>
      <c r="R39" s="34">
        <v>1</v>
      </c>
      <c r="S39" s="35">
        <v>10</v>
      </c>
      <c r="T39" s="36">
        <v>50</v>
      </c>
      <c r="U39" s="77">
        <v>0</v>
      </c>
      <c r="V39" s="71">
        <v>0</v>
      </c>
      <c r="W39" s="72">
        <v>24.3</v>
      </c>
      <c r="X39" s="72">
        <v>14.922000000000001</v>
      </c>
      <c r="Y39" s="72">
        <v>0</v>
      </c>
      <c r="Z39" s="72">
        <v>39.222000000000001</v>
      </c>
      <c r="AA39" s="83"/>
      <c r="AB39" s="83"/>
      <c r="AD39">
        <v>3</v>
      </c>
      <c r="AE39">
        <v>10</v>
      </c>
      <c r="AF39">
        <v>200</v>
      </c>
      <c r="AG39">
        <v>22.363122400000002</v>
      </c>
      <c r="AH39">
        <v>22.363122400000002</v>
      </c>
      <c r="AI39">
        <v>22.363122400000002</v>
      </c>
      <c r="AJ39">
        <v>67</v>
      </c>
      <c r="AK39">
        <v>9.97194</v>
      </c>
      <c r="AL39">
        <v>119</v>
      </c>
      <c r="AM39">
        <v>0</v>
      </c>
      <c r="AN39">
        <v>0</v>
      </c>
      <c r="AO39">
        <v>0.13762688636779799</v>
      </c>
      <c r="AP39">
        <v>0.146999999999987</v>
      </c>
      <c r="AQ39">
        <v>29.274999999999999</v>
      </c>
      <c r="AR39">
        <v>9.2660000000000107</v>
      </c>
      <c r="AS39">
        <v>38.688000000000002</v>
      </c>
      <c r="AW39" s="42">
        <v>1</v>
      </c>
      <c r="AX39" s="43">
        <v>15</v>
      </c>
      <c r="AY39" s="44">
        <v>200</v>
      </c>
      <c r="AZ39" s="46">
        <v>40.223031066666699</v>
      </c>
      <c r="BA39" s="46">
        <v>40.223031066666699</v>
      </c>
      <c r="BB39" s="46">
        <v>42.232792669441302</v>
      </c>
      <c r="BC39" s="73">
        <v>4.9965443913054977E-2</v>
      </c>
      <c r="BD39" s="73">
        <f t="shared" ref="BD39:BD50" si="2">+(AZ39-BA39)/BA39</f>
        <v>0</v>
      </c>
      <c r="BE39" s="120">
        <v>7034.24</v>
      </c>
      <c r="BF39" s="46">
        <v>39.204904800000001</v>
      </c>
      <c r="BG39" s="46">
        <v>40.228250553846202</v>
      </c>
      <c r="BH39" s="46" t="s">
        <v>371</v>
      </c>
      <c r="BI39" s="73">
        <v>2.6102493018836499E-2</v>
      </c>
      <c r="BJ39" s="73">
        <f t="shared" ref="BJ39:BJ50" si="3">+(AZ39-BF39)/BF39</f>
        <v>2.5969359493679938E-2</v>
      </c>
      <c r="BK39" s="117">
        <v>7024.384</v>
      </c>
      <c r="BL39">
        <f>+BE39/BK39</f>
        <v>1.001403112358322</v>
      </c>
    </row>
    <row r="40" spans="2:64" x14ac:dyDescent="0.25">
      <c r="B40" s="42">
        <v>2</v>
      </c>
      <c r="C40" s="43">
        <v>10</v>
      </c>
      <c r="D40" s="44">
        <v>100</v>
      </c>
      <c r="E40" s="46">
        <v>19.213447200000001</v>
      </c>
      <c r="F40" s="46">
        <v>19.205327199999999</v>
      </c>
      <c r="G40" s="46">
        <v>20.053197856402502</v>
      </c>
      <c r="H40" s="73">
        <v>4.4147680879006453E-2</v>
      </c>
      <c r="I40" s="74">
        <v>23.030999999999999</v>
      </c>
      <c r="J40" s="46">
        <v>19.213447200000001</v>
      </c>
      <c r="K40" s="46">
        <v>19.213447200000001</v>
      </c>
      <c r="L40" s="46">
        <v>19.213447200000001</v>
      </c>
      <c r="M40" s="46">
        <v>67</v>
      </c>
      <c r="N40" s="73">
        <v>0</v>
      </c>
      <c r="O40" s="74">
        <v>38.911999999999999</v>
      </c>
      <c r="R40" s="42">
        <v>2</v>
      </c>
      <c r="S40" s="43">
        <v>10</v>
      </c>
      <c r="T40" s="44">
        <v>100</v>
      </c>
      <c r="U40" s="79">
        <v>0</v>
      </c>
      <c r="V40" s="73">
        <v>0</v>
      </c>
      <c r="W40" s="74">
        <v>26.774999999999999</v>
      </c>
      <c r="X40" s="74">
        <v>12.137</v>
      </c>
      <c r="Y40" s="74">
        <v>0</v>
      </c>
      <c r="Z40" s="74">
        <v>38.911999999999999</v>
      </c>
      <c r="AA40" s="83"/>
      <c r="AB40" s="83"/>
      <c r="AD40">
        <v>4</v>
      </c>
      <c r="AE40">
        <v>10</v>
      </c>
      <c r="AF40">
        <v>300</v>
      </c>
      <c r="AG40">
        <v>22.442455733333301</v>
      </c>
      <c r="AH40">
        <v>22.442455733333301</v>
      </c>
      <c r="AI40">
        <v>22.442455733333301</v>
      </c>
      <c r="AJ40">
        <v>67</v>
      </c>
      <c r="AK40">
        <v>9.97194</v>
      </c>
      <c r="AL40">
        <v>119</v>
      </c>
      <c r="AM40">
        <v>0</v>
      </c>
      <c r="AN40">
        <v>0</v>
      </c>
      <c r="AO40">
        <v>0.138386011123657</v>
      </c>
      <c r="AP40">
        <v>0.146999999999988</v>
      </c>
      <c r="AQ40">
        <v>28.588999999999999</v>
      </c>
      <c r="AR40">
        <v>12.353999999999999</v>
      </c>
      <c r="AS40">
        <v>41.09</v>
      </c>
      <c r="AW40" s="42">
        <v>2</v>
      </c>
      <c r="AX40" s="43">
        <v>15</v>
      </c>
      <c r="AY40" s="44">
        <v>300</v>
      </c>
      <c r="AZ40" s="46">
        <v>44.213533333333302</v>
      </c>
      <c r="BA40" s="46">
        <v>44.213533333333302</v>
      </c>
      <c r="BB40" s="46">
        <v>46.423585890967601</v>
      </c>
      <c r="BC40" s="73">
        <v>4.9985884208175332E-2</v>
      </c>
      <c r="BD40" s="73">
        <f t="shared" si="2"/>
        <v>0</v>
      </c>
      <c r="BE40" s="120">
        <v>15760.787</v>
      </c>
      <c r="BF40" s="46">
        <v>43.308517600000201</v>
      </c>
      <c r="BG40" s="46">
        <v>44.233842666666703</v>
      </c>
      <c r="BH40" s="46">
        <v>58.557909176846003</v>
      </c>
      <c r="BI40" s="73">
        <v>2.1365891005849E-2</v>
      </c>
      <c r="BJ40" s="73">
        <f t="shared" si="3"/>
        <v>2.0896945531405059E-2</v>
      </c>
      <c r="BK40" s="117">
        <v>14542.725999999999</v>
      </c>
    </row>
    <row r="41" spans="2:64" x14ac:dyDescent="0.25">
      <c r="B41" s="42">
        <v>3</v>
      </c>
      <c r="C41" s="43">
        <v>10</v>
      </c>
      <c r="D41" s="44">
        <v>200</v>
      </c>
      <c r="E41" s="46">
        <v>22.363122400000002</v>
      </c>
      <c r="F41" s="46">
        <v>22.363122400000002</v>
      </c>
      <c r="G41" s="46">
        <v>22.363122400000002</v>
      </c>
      <c r="H41" s="73">
        <v>0</v>
      </c>
      <c r="I41" s="74">
        <v>8.5510000000000002</v>
      </c>
      <c r="J41" s="46">
        <v>22.363122400000002</v>
      </c>
      <c r="K41" s="46">
        <v>22.363122400000002</v>
      </c>
      <c r="L41" s="46">
        <v>22.363122400000002</v>
      </c>
      <c r="M41" s="46">
        <v>67</v>
      </c>
      <c r="N41" s="73">
        <v>0</v>
      </c>
      <c r="O41" s="74">
        <v>38.541000000000011</v>
      </c>
      <c r="R41" s="42">
        <v>3</v>
      </c>
      <c r="S41" s="43">
        <v>10</v>
      </c>
      <c r="T41" s="44">
        <v>200</v>
      </c>
      <c r="U41" s="79">
        <v>0</v>
      </c>
      <c r="V41" s="73">
        <v>0</v>
      </c>
      <c r="W41" s="74">
        <v>29.274999999999999</v>
      </c>
      <c r="X41" s="74">
        <v>9.2660000000000107</v>
      </c>
      <c r="Y41" s="74">
        <v>0</v>
      </c>
      <c r="Z41" s="74">
        <v>38.541000000000011</v>
      </c>
      <c r="AA41" s="83"/>
      <c r="AB41" s="83"/>
      <c r="AD41">
        <v>5</v>
      </c>
      <c r="AE41">
        <v>10</v>
      </c>
      <c r="AF41">
        <v>400</v>
      </c>
      <c r="AG41">
        <v>22.482122400000002</v>
      </c>
      <c r="AH41">
        <v>22.482122400000002</v>
      </c>
      <c r="AI41">
        <v>22.482122400000002</v>
      </c>
      <c r="AJ41">
        <v>67</v>
      </c>
      <c r="AK41">
        <v>9.97194</v>
      </c>
      <c r="AL41">
        <v>119</v>
      </c>
      <c r="AM41">
        <v>0</v>
      </c>
      <c r="AN41">
        <v>0</v>
      </c>
      <c r="AO41">
        <v>0.137233972549438</v>
      </c>
      <c r="AP41">
        <v>0.14700000000001601</v>
      </c>
      <c r="AQ41">
        <v>28.92</v>
      </c>
      <c r="AR41">
        <v>11.313000000000001</v>
      </c>
      <c r="AS41">
        <v>40.380000000000003</v>
      </c>
      <c r="AW41" s="42">
        <v>3</v>
      </c>
      <c r="AX41" s="43">
        <v>15</v>
      </c>
      <c r="AY41" s="44">
        <v>400</v>
      </c>
      <c r="AZ41" s="46">
        <v>44.311045999999997</v>
      </c>
      <c r="BA41" s="46">
        <v>44.311045999999997</v>
      </c>
      <c r="BB41" s="46">
        <v>46.525603565172503</v>
      </c>
      <c r="BC41" s="73">
        <v>4.9977551086753974E-2</v>
      </c>
      <c r="BD41" s="73">
        <f t="shared" si="2"/>
        <v>0</v>
      </c>
      <c r="BE41" s="120">
        <v>17912.73</v>
      </c>
      <c r="BF41" s="46">
        <v>42.335640666666698</v>
      </c>
      <c r="BG41" s="46">
        <v>44.325509333333301</v>
      </c>
      <c r="BH41" s="46" t="s">
        <v>371</v>
      </c>
      <c r="BI41" s="73">
        <v>4.7002209848058502E-2</v>
      </c>
      <c r="BJ41" s="73">
        <f t="shared" si="3"/>
        <v>4.66605749251989E-2</v>
      </c>
      <c r="BK41" s="117">
        <v>11247.784</v>
      </c>
    </row>
    <row r="42" spans="2:64" x14ac:dyDescent="0.25">
      <c r="B42" s="42">
        <v>4</v>
      </c>
      <c r="C42" s="43">
        <v>10</v>
      </c>
      <c r="D42" s="44">
        <v>300</v>
      </c>
      <c r="E42" s="46">
        <v>22.442455733333301</v>
      </c>
      <c r="F42" s="46">
        <v>22.442455733333301</v>
      </c>
      <c r="G42" s="46">
        <v>22.442455733333301</v>
      </c>
      <c r="H42" s="73">
        <v>0</v>
      </c>
      <c r="I42" s="74">
        <v>7.5419999999999998</v>
      </c>
      <c r="J42" s="46">
        <v>22.442455733333301</v>
      </c>
      <c r="K42" s="46">
        <v>22.442455733333301</v>
      </c>
      <c r="L42" s="46">
        <v>22.442455733333301</v>
      </c>
      <c r="M42" s="46">
        <v>67</v>
      </c>
      <c r="N42" s="73">
        <v>0</v>
      </c>
      <c r="O42" s="74">
        <v>40.942999999999998</v>
      </c>
      <c r="R42" s="42">
        <v>4</v>
      </c>
      <c r="S42" s="43">
        <v>10</v>
      </c>
      <c r="T42" s="44">
        <v>300</v>
      </c>
      <c r="U42" s="79">
        <v>0</v>
      </c>
      <c r="V42" s="73">
        <v>0</v>
      </c>
      <c r="W42" s="74">
        <v>28.588999999999999</v>
      </c>
      <c r="X42" s="74">
        <v>12.353999999999999</v>
      </c>
      <c r="Y42" s="74">
        <v>0</v>
      </c>
      <c r="Z42" s="74">
        <v>40.942999999999998</v>
      </c>
      <c r="AA42" s="83"/>
      <c r="AB42" s="83"/>
      <c r="AD42">
        <v>6</v>
      </c>
      <c r="AE42">
        <v>10</v>
      </c>
      <c r="AF42">
        <v>500</v>
      </c>
      <c r="AG42">
        <v>22.505922399999999</v>
      </c>
      <c r="AH42">
        <v>22.505922399999999</v>
      </c>
      <c r="AI42">
        <v>22.505922399999999</v>
      </c>
      <c r="AJ42">
        <v>67</v>
      </c>
      <c r="AK42">
        <v>9.97194</v>
      </c>
      <c r="AL42">
        <v>119</v>
      </c>
      <c r="AM42">
        <v>0</v>
      </c>
      <c r="AN42">
        <v>0</v>
      </c>
      <c r="AO42">
        <v>0.13735294342040999</v>
      </c>
      <c r="AP42">
        <v>0.14600000000001001</v>
      </c>
      <c r="AQ42">
        <v>29.123999999999999</v>
      </c>
      <c r="AR42">
        <v>10.641</v>
      </c>
      <c r="AS42">
        <v>39.911000000000001</v>
      </c>
      <c r="AW42" s="42">
        <v>4</v>
      </c>
      <c r="AX42" s="43">
        <v>15</v>
      </c>
      <c r="AY42" s="44">
        <v>500</v>
      </c>
      <c r="AZ42" s="46">
        <v>44.369553600000003</v>
      </c>
      <c r="BA42" s="46">
        <v>44.369553600000003</v>
      </c>
      <c r="BB42" s="46">
        <v>46.587535838754199</v>
      </c>
      <c r="BC42" s="73">
        <v>4.9988833756357556E-2</v>
      </c>
      <c r="BD42" s="73">
        <f t="shared" si="2"/>
        <v>0</v>
      </c>
      <c r="BE42" s="120">
        <v>19272.216</v>
      </c>
      <c r="BF42" s="46">
        <v>42.386479999999999</v>
      </c>
      <c r="BG42" s="46">
        <v>44.380509333333301</v>
      </c>
      <c r="BH42" s="46" t="s">
        <v>371</v>
      </c>
      <c r="BI42" s="73">
        <v>4.7043994531589403E-2</v>
      </c>
      <c r="BJ42" s="73">
        <f t="shared" si="3"/>
        <v>4.6785522175939225E-2</v>
      </c>
      <c r="BK42" s="117">
        <v>12256</v>
      </c>
    </row>
    <row r="43" spans="2:64" x14ac:dyDescent="0.25">
      <c r="B43" s="42">
        <v>5</v>
      </c>
      <c r="C43" s="43">
        <v>10</v>
      </c>
      <c r="D43" s="44">
        <v>400</v>
      </c>
      <c r="E43" s="46">
        <v>22.482122400000002</v>
      </c>
      <c r="F43" s="46">
        <v>22.482122400000002</v>
      </c>
      <c r="G43" s="46">
        <v>22.482122400000002</v>
      </c>
      <c r="H43" s="73">
        <v>0</v>
      </c>
      <c r="I43" s="74">
        <v>11.227</v>
      </c>
      <c r="J43" s="46">
        <v>22.482122400000002</v>
      </c>
      <c r="K43" s="46">
        <v>22.482122400000002</v>
      </c>
      <c r="L43" s="46">
        <v>22.482122400000002</v>
      </c>
      <c r="M43" s="46">
        <v>67</v>
      </c>
      <c r="N43" s="73">
        <v>0</v>
      </c>
      <c r="O43" s="74">
        <v>40.233000000000004</v>
      </c>
      <c r="R43" s="42">
        <v>5</v>
      </c>
      <c r="S43" s="43">
        <v>10</v>
      </c>
      <c r="T43" s="44">
        <v>400</v>
      </c>
      <c r="U43" s="79">
        <v>0</v>
      </c>
      <c r="V43" s="73">
        <v>0</v>
      </c>
      <c r="W43" s="74">
        <v>28.92</v>
      </c>
      <c r="X43" s="74">
        <v>11.313000000000001</v>
      </c>
      <c r="Y43" s="74">
        <v>0</v>
      </c>
      <c r="Z43" s="74">
        <v>40.233000000000004</v>
      </c>
      <c r="AA43" s="83"/>
      <c r="AB43" s="83"/>
      <c r="AD43">
        <v>7</v>
      </c>
      <c r="AE43">
        <v>15</v>
      </c>
      <c r="AF43">
        <v>50</v>
      </c>
      <c r="AG43">
        <v>13.23836</v>
      </c>
      <c r="AH43">
        <v>13.23836</v>
      </c>
      <c r="AI43">
        <v>13.238360031697599</v>
      </c>
      <c r="AJ43">
        <v>74</v>
      </c>
      <c r="AK43">
        <v>13.861499999999999</v>
      </c>
      <c r="AL43">
        <v>49</v>
      </c>
      <c r="AM43" s="84">
        <v>2.3943752087436E-9</v>
      </c>
      <c r="AN43" s="84">
        <v>2.3943752087436E-9</v>
      </c>
      <c r="AO43">
        <v>0.126991987228394</v>
      </c>
      <c r="AP43">
        <v>0.13700000000000001</v>
      </c>
      <c r="AQ43">
        <v>26.873000000000001</v>
      </c>
      <c r="AR43">
        <v>18.763000000000002</v>
      </c>
      <c r="AS43">
        <v>45.773000000000003</v>
      </c>
      <c r="AW43" s="42">
        <v>5</v>
      </c>
      <c r="AX43" s="64">
        <v>20</v>
      </c>
      <c r="AY43" s="65">
        <v>200</v>
      </c>
      <c r="AZ43" s="45">
        <v>49.2004698</v>
      </c>
      <c r="BA43" s="45">
        <v>48.2032138</v>
      </c>
      <c r="BB43" s="45">
        <v>50.597000542396401</v>
      </c>
      <c r="BC43" s="79">
        <v>4.9660314192503087E-2</v>
      </c>
      <c r="BD43" s="73">
        <f t="shared" si="2"/>
        <v>2.0688579067315221E-2</v>
      </c>
      <c r="BE43" s="121">
        <v>2412.1819999999998</v>
      </c>
      <c r="BF43" s="45">
        <v>47.2063962</v>
      </c>
      <c r="BG43" s="45">
        <v>49.2004698</v>
      </c>
      <c r="BH43" s="45">
        <v>49.670794886524099</v>
      </c>
      <c r="BI43" s="79">
        <v>4.2241597760432299E-2</v>
      </c>
      <c r="BJ43" s="73">
        <f t="shared" si="3"/>
        <v>4.2241597760432306E-2</v>
      </c>
      <c r="BK43" s="118">
        <v>1955.9160000000011</v>
      </c>
    </row>
    <row r="44" spans="2:64" ht="15.75" thickBot="1" x14ac:dyDescent="0.3">
      <c r="B44" s="50">
        <v>6</v>
      </c>
      <c r="C44" s="51">
        <v>10</v>
      </c>
      <c r="D44" s="52">
        <v>500</v>
      </c>
      <c r="E44" s="54">
        <v>22.505922399999999</v>
      </c>
      <c r="F44" s="54">
        <v>22.505922399999999</v>
      </c>
      <c r="G44" s="54">
        <v>22.505922399999999</v>
      </c>
      <c r="H44" s="75">
        <v>0</v>
      </c>
      <c r="I44" s="76">
        <v>6.3120000000000003</v>
      </c>
      <c r="J44" s="54">
        <v>22.505922399999999</v>
      </c>
      <c r="K44" s="54">
        <v>22.505922399999999</v>
      </c>
      <c r="L44" s="54">
        <v>22.505922399999999</v>
      </c>
      <c r="M44" s="54">
        <v>67</v>
      </c>
      <c r="N44" s="75">
        <v>0</v>
      </c>
      <c r="O44" s="76">
        <v>39.765000000000001</v>
      </c>
      <c r="R44" s="50">
        <v>6</v>
      </c>
      <c r="S44" s="51">
        <v>10</v>
      </c>
      <c r="T44" s="52">
        <v>500</v>
      </c>
      <c r="U44" s="102">
        <v>0</v>
      </c>
      <c r="V44" s="75">
        <v>0</v>
      </c>
      <c r="W44" s="76">
        <v>29.123999999999999</v>
      </c>
      <c r="X44" s="76">
        <v>10.641</v>
      </c>
      <c r="Y44" s="76">
        <v>0</v>
      </c>
      <c r="Z44" s="76">
        <v>39.765000000000001</v>
      </c>
      <c r="AA44" s="83"/>
      <c r="AB44" s="83"/>
      <c r="AD44">
        <v>8</v>
      </c>
      <c r="AE44">
        <v>15</v>
      </c>
      <c r="AF44">
        <v>100</v>
      </c>
      <c r="AG44">
        <v>23.239589333333299</v>
      </c>
      <c r="AH44">
        <v>23.239589333333299</v>
      </c>
      <c r="AI44">
        <v>23.239658666666699</v>
      </c>
      <c r="AJ44">
        <v>74</v>
      </c>
      <c r="AK44">
        <v>13.965400000000001</v>
      </c>
      <c r="AL44">
        <v>97</v>
      </c>
      <c r="AM44" s="84">
        <v>2.9834147384402898E-6</v>
      </c>
      <c r="AN44" s="84">
        <v>2.9834147384402898E-6</v>
      </c>
      <c r="AO44">
        <v>9.3982934951782199E-2</v>
      </c>
      <c r="AP44">
        <v>0.103000000000023</v>
      </c>
      <c r="AQ44">
        <v>42.607999999999997</v>
      </c>
      <c r="AR44">
        <v>218.476</v>
      </c>
      <c r="AS44">
        <v>261.18700000000001</v>
      </c>
      <c r="AW44" s="42">
        <v>6</v>
      </c>
      <c r="AX44" s="64">
        <v>20</v>
      </c>
      <c r="AY44" s="65">
        <v>300</v>
      </c>
      <c r="AZ44" s="45">
        <v>61.2099288</v>
      </c>
      <c r="BA44" s="45">
        <v>61.2099288</v>
      </c>
      <c r="BB44" s="45">
        <v>64.269525178685697</v>
      </c>
      <c r="BC44" s="79">
        <v>4.9985295501368023E-2</v>
      </c>
      <c r="BD44" s="73">
        <f t="shared" si="2"/>
        <v>0</v>
      </c>
      <c r="BE44" s="121">
        <v>24907.215</v>
      </c>
      <c r="BF44" s="45">
        <v>59.241373666666803</v>
      </c>
      <c r="BG44" s="45">
        <v>61.221415701333299</v>
      </c>
      <c r="BH44" s="45">
        <v>69.859378732499806</v>
      </c>
      <c r="BI44" s="79">
        <v>3.3423297133648402E-2</v>
      </c>
      <c r="BJ44" s="73">
        <f t="shared" si="3"/>
        <v>3.3229397150877332E-2</v>
      </c>
      <c r="BK44" s="118">
        <v>31268.039000000004</v>
      </c>
    </row>
    <row r="45" spans="2:64" x14ac:dyDescent="0.25">
      <c r="B45" s="34">
        <v>7</v>
      </c>
      <c r="C45" s="35">
        <v>15</v>
      </c>
      <c r="D45" s="36">
        <v>50</v>
      </c>
      <c r="E45" s="38">
        <v>13.23836</v>
      </c>
      <c r="F45" s="38">
        <v>13.23836</v>
      </c>
      <c r="G45" s="38">
        <v>13.7109829333333</v>
      </c>
      <c r="H45" s="71">
        <v>3.5701018353731115E-2</v>
      </c>
      <c r="I45" s="72">
        <v>11.718</v>
      </c>
      <c r="J45" s="38">
        <v>13.23836</v>
      </c>
      <c r="K45" s="38">
        <v>13.23836</v>
      </c>
      <c r="L45" s="38">
        <v>13.238360031697599</v>
      </c>
      <c r="M45" s="38">
        <v>74</v>
      </c>
      <c r="N45" s="71">
        <v>2.3943752087436E-9</v>
      </c>
      <c r="O45" s="72">
        <v>45.636000000000003</v>
      </c>
      <c r="R45" s="34">
        <v>7</v>
      </c>
      <c r="S45" s="35">
        <v>15</v>
      </c>
      <c r="T45" s="36">
        <v>50</v>
      </c>
      <c r="U45" s="79">
        <v>2.3943752087436E-9</v>
      </c>
      <c r="V45" s="71">
        <v>2.3943752087436E-9</v>
      </c>
      <c r="W45" s="72">
        <v>26.873000000000001</v>
      </c>
      <c r="X45" s="72">
        <v>18.763000000000002</v>
      </c>
      <c r="Y45" s="72">
        <v>0</v>
      </c>
      <c r="Z45" s="72">
        <v>45.636000000000003</v>
      </c>
      <c r="AA45" s="83"/>
      <c r="AB45" s="83"/>
      <c r="AD45">
        <v>9</v>
      </c>
      <c r="AE45">
        <v>15</v>
      </c>
      <c r="AF45">
        <v>200</v>
      </c>
      <c r="AG45">
        <v>39.204904800000001</v>
      </c>
      <c r="AH45">
        <v>39.204904800000001</v>
      </c>
      <c r="AI45">
        <v>40.228250553846202</v>
      </c>
      <c r="AJ45">
        <v>74</v>
      </c>
      <c r="AK45">
        <v>14.891069999999999</v>
      </c>
      <c r="AL45">
        <v>199</v>
      </c>
      <c r="AM45">
        <v>2.61024930188367E-2</v>
      </c>
      <c r="AN45">
        <v>2.6102493018836499E-2</v>
      </c>
      <c r="AO45">
        <v>7.4265003204345703E-2</v>
      </c>
      <c r="AP45">
        <v>8.2999999999913102E-2</v>
      </c>
      <c r="AQ45">
        <v>56.242000000000097</v>
      </c>
      <c r="AR45">
        <v>6968.1419999999998</v>
      </c>
      <c r="AS45">
        <v>7024.4669999999996</v>
      </c>
      <c r="AW45" s="42">
        <v>7</v>
      </c>
      <c r="AX45" s="43">
        <v>20</v>
      </c>
      <c r="AY45" s="44">
        <v>400</v>
      </c>
      <c r="AZ45" s="46">
        <v>61.3074868</v>
      </c>
      <c r="BA45" s="46">
        <v>61.3074868</v>
      </c>
      <c r="BB45" s="46">
        <v>64.372654024625803</v>
      </c>
      <c r="BC45" s="73">
        <v>4.9996621695244617E-2</v>
      </c>
      <c r="BD45" s="73">
        <f t="shared" si="2"/>
        <v>0</v>
      </c>
      <c r="BE45" s="120">
        <v>56066.144999999997</v>
      </c>
      <c r="BF45" s="46">
        <v>59.336170000000003</v>
      </c>
      <c r="BG45" s="46">
        <v>61.316061775999998</v>
      </c>
      <c r="BH45" s="46">
        <v>74.936243890588202</v>
      </c>
      <c r="BI45" s="73">
        <v>3.3367367256767602E-2</v>
      </c>
      <c r="BJ45" s="73">
        <f t="shared" si="3"/>
        <v>3.3222852098475461E-2</v>
      </c>
      <c r="BK45" s="117">
        <v>37415.146000000008</v>
      </c>
    </row>
    <row r="46" spans="2:64" x14ac:dyDescent="0.25">
      <c r="B46" s="42">
        <v>8</v>
      </c>
      <c r="C46" s="43">
        <v>15</v>
      </c>
      <c r="D46" s="44">
        <v>100</v>
      </c>
      <c r="E46" s="46">
        <v>23.239658666666699</v>
      </c>
      <c r="F46" s="46">
        <v>23.239658666666699</v>
      </c>
      <c r="G46" s="46">
        <v>24.385263970464202</v>
      </c>
      <c r="H46" s="73">
        <v>4.9295272371649615E-2</v>
      </c>
      <c r="I46" s="74">
        <v>178.10300000000001</v>
      </c>
      <c r="J46" s="46">
        <v>23.239589333333299</v>
      </c>
      <c r="K46" s="46">
        <v>23.239589333333299</v>
      </c>
      <c r="L46" s="46">
        <v>23.239658666666699</v>
      </c>
      <c r="M46" s="46">
        <v>74</v>
      </c>
      <c r="N46" s="73">
        <v>2.9834147384402898E-6</v>
      </c>
      <c r="O46" s="74">
        <v>261.084</v>
      </c>
      <c r="R46" s="42">
        <v>8</v>
      </c>
      <c r="S46" s="43">
        <v>15</v>
      </c>
      <c r="T46" s="44">
        <v>100</v>
      </c>
      <c r="U46" s="79">
        <v>2.9834147384402898E-6</v>
      </c>
      <c r="V46" s="73">
        <v>2.9834147384402898E-6</v>
      </c>
      <c r="W46" s="74">
        <v>42.607999999999997</v>
      </c>
      <c r="X46" s="74">
        <v>218.476</v>
      </c>
      <c r="Y46" s="74">
        <v>0</v>
      </c>
      <c r="Z46" s="74">
        <v>261.084</v>
      </c>
      <c r="AA46" s="83"/>
      <c r="AB46" s="83"/>
      <c r="AD46">
        <v>10</v>
      </c>
      <c r="AE46">
        <v>15</v>
      </c>
      <c r="AF46">
        <v>300</v>
      </c>
      <c r="AG46">
        <v>41.271109066666703</v>
      </c>
      <c r="AH46">
        <v>43.308517600000201</v>
      </c>
      <c r="AI46">
        <v>44.233842666666703</v>
      </c>
      <c r="AJ46">
        <v>58.557909176846003</v>
      </c>
      <c r="AK46">
        <v>14.3305899999999</v>
      </c>
      <c r="AL46">
        <v>231.99999999987099</v>
      </c>
      <c r="AM46">
        <v>7.1787108875949607E-2</v>
      </c>
      <c r="AN46">
        <v>2.1365891005849E-2</v>
      </c>
      <c r="AO46">
        <v>6.0536081790924099</v>
      </c>
      <c r="AP46">
        <v>168.77699999999999</v>
      </c>
      <c r="AQ46">
        <v>55.962000000000302</v>
      </c>
      <c r="AR46">
        <v>14317.986999999999</v>
      </c>
      <c r="AS46">
        <v>14542.726000000001</v>
      </c>
      <c r="AW46" s="42">
        <v>8</v>
      </c>
      <c r="AX46" s="43">
        <v>20</v>
      </c>
      <c r="AY46" s="44">
        <v>500</v>
      </c>
      <c r="AZ46" s="46">
        <v>61.366021600000003</v>
      </c>
      <c r="BA46" s="46">
        <v>61.366021600000003</v>
      </c>
      <c r="BB46" s="46">
        <v>64.433993620152506</v>
      </c>
      <c r="BC46" s="73">
        <v>4.9994637751659347E-2</v>
      </c>
      <c r="BD46" s="73">
        <f t="shared" si="2"/>
        <v>0</v>
      </c>
      <c r="BE46" s="120">
        <v>68264.407999999996</v>
      </c>
      <c r="BF46" s="46">
        <v>59.394748999999997</v>
      </c>
      <c r="BG46" s="46">
        <v>61.372849420800001</v>
      </c>
      <c r="BH46" s="46">
        <v>75.384344238352398</v>
      </c>
      <c r="BI46" s="73">
        <v>3.3304298007892898E-2</v>
      </c>
      <c r="BJ46" s="73">
        <f t="shared" si="3"/>
        <v>3.3189341367534125E-2</v>
      </c>
      <c r="BK46" s="117">
        <v>38175.406999999999</v>
      </c>
    </row>
    <row r="47" spans="2:64" x14ac:dyDescent="0.25">
      <c r="B47" s="42">
        <v>9</v>
      </c>
      <c r="C47" s="43">
        <v>15</v>
      </c>
      <c r="D47" s="44">
        <v>200</v>
      </c>
      <c r="E47" s="46">
        <v>40.223031066666699</v>
      </c>
      <c r="F47" s="46">
        <v>40.223031066666699</v>
      </c>
      <c r="G47" s="46">
        <v>42.232792669441302</v>
      </c>
      <c r="H47" s="73">
        <v>4.9965443913054977E-2</v>
      </c>
      <c r="I47" s="74">
        <v>7034.24</v>
      </c>
      <c r="J47" s="46">
        <v>39.204904800000001</v>
      </c>
      <c r="K47" s="46">
        <v>39.204904800000001</v>
      </c>
      <c r="L47" s="46">
        <v>40.228250553846202</v>
      </c>
      <c r="M47" s="46">
        <v>74</v>
      </c>
      <c r="N47" s="73">
        <v>2.6102493018836499E-2</v>
      </c>
      <c r="O47" s="74">
        <v>7024.384</v>
      </c>
      <c r="R47" s="42">
        <v>9</v>
      </c>
      <c r="S47" s="43">
        <v>15</v>
      </c>
      <c r="T47" s="44">
        <v>200</v>
      </c>
      <c r="U47" s="79">
        <v>2.61024930188367E-2</v>
      </c>
      <c r="V47" s="73">
        <v>2.6102493018836499E-2</v>
      </c>
      <c r="W47" s="74">
        <v>56.242000000000097</v>
      </c>
      <c r="X47" s="74">
        <v>6968.1419999999998</v>
      </c>
      <c r="Y47" s="74">
        <v>0</v>
      </c>
      <c r="Z47" s="74">
        <v>7024.384</v>
      </c>
      <c r="AA47" s="83"/>
      <c r="AB47" s="83"/>
      <c r="AD47">
        <v>11</v>
      </c>
      <c r="AE47">
        <v>15</v>
      </c>
      <c r="AF47">
        <v>400</v>
      </c>
      <c r="AG47">
        <v>42.335640666666698</v>
      </c>
      <c r="AH47">
        <v>42.335640666666698</v>
      </c>
      <c r="AI47">
        <v>44.325509333333301</v>
      </c>
      <c r="AJ47">
        <v>74</v>
      </c>
      <c r="AK47">
        <v>14.6447</v>
      </c>
      <c r="AL47">
        <v>273.834</v>
      </c>
      <c r="AM47">
        <v>4.7002209848058502E-2</v>
      </c>
      <c r="AN47">
        <v>4.7002209848058502E-2</v>
      </c>
      <c r="AO47">
        <v>7.2707891464233398E-2</v>
      </c>
      <c r="AP47">
        <v>8.2999999998719404E-2</v>
      </c>
      <c r="AQ47">
        <v>56.9720000000002</v>
      </c>
      <c r="AR47">
        <v>11190.812</v>
      </c>
      <c r="AS47">
        <v>11247.867</v>
      </c>
      <c r="AW47" s="42">
        <v>9</v>
      </c>
      <c r="AX47" s="43">
        <v>24</v>
      </c>
      <c r="AY47" s="44">
        <v>200</v>
      </c>
      <c r="AZ47" s="46">
        <v>50.232759166666703</v>
      </c>
      <c r="BA47" s="46">
        <v>50.225557833333298</v>
      </c>
      <c r="BB47" s="46">
        <v>52.716279757301898</v>
      </c>
      <c r="BC47" s="73">
        <v>4.9590726940927622E-2</v>
      </c>
      <c r="BD47" s="73">
        <f t="shared" si="2"/>
        <v>1.4337985766732956E-4</v>
      </c>
      <c r="BE47" s="120">
        <v>1337.45200000001</v>
      </c>
      <c r="BF47" s="46">
        <v>49.220467499999998</v>
      </c>
      <c r="BG47" s="46">
        <v>51.220494166666697</v>
      </c>
      <c r="BH47" s="46" t="s">
        <v>371</v>
      </c>
      <c r="BI47" s="73">
        <v>4.0634044499204602E-2</v>
      </c>
      <c r="BJ47" s="73">
        <f t="shared" si="3"/>
        <v>2.0566478095046643E-2</v>
      </c>
      <c r="BK47" s="117">
        <v>3461.8670000000043</v>
      </c>
    </row>
    <row r="48" spans="2:64" x14ac:dyDescent="0.25">
      <c r="B48" s="42">
        <v>10</v>
      </c>
      <c r="C48" s="43">
        <v>15</v>
      </c>
      <c r="D48" s="44">
        <v>300</v>
      </c>
      <c r="E48" s="46">
        <v>44.213533333333302</v>
      </c>
      <c r="F48" s="46">
        <v>44.213533333333302</v>
      </c>
      <c r="G48" s="46">
        <v>46.423585890967601</v>
      </c>
      <c r="H48" s="73">
        <v>4.9985884208175332E-2</v>
      </c>
      <c r="I48" s="74">
        <v>15760.787</v>
      </c>
      <c r="J48" s="46">
        <v>41.271109066666703</v>
      </c>
      <c r="K48" s="46">
        <v>43.308517600000201</v>
      </c>
      <c r="L48" s="46">
        <v>44.233842666666703</v>
      </c>
      <c r="M48" s="46">
        <v>58.557909176846003</v>
      </c>
      <c r="N48" s="73">
        <v>2.1365891005849E-2</v>
      </c>
      <c r="O48" s="74">
        <v>14542.725999999999</v>
      </c>
      <c r="R48" s="42">
        <v>10</v>
      </c>
      <c r="S48" s="43">
        <v>15</v>
      </c>
      <c r="T48" s="44">
        <v>300</v>
      </c>
      <c r="U48" s="79">
        <v>7.1787108875949607E-2</v>
      </c>
      <c r="V48" s="73">
        <v>2.1365891005849E-2</v>
      </c>
      <c r="W48" s="74">
        <v>55.962000000000302</v>
      </c>
      <c r="X48" s="74">
        <v>14317.986999999999</v>
      </c>
      <c r="Y48" s="74">
        <v>168.77699999999999</v>
      </c>
      <c r="Z48" s="74">
        <v>14542.725999999999</v>
      </c>
      <c r="AA48" s="83"/>
      <c r="AB48" s="83"/>
      <c r="AD48">
        <v>12</v>
      </c>
      <c r="AE48">
        <v>15</v>
      </c>
      <c r="AF48">
        <v>500</v>
      </c>
      <c r="AG48">
        <v>42.386479999999999</v>
      </c>
      <c r="AH48">
        <v>42.386479999999999</v>
      </c>
      <c r="AI48">
        <v>44.380509333333301</v>
      </c>
      <c r="AJ48">
        <v>74</v>
      </c>
      <c r="AK48">
        <v>14.991390000000001</v>
      </c>
      <c r="AL48">
        <v>267.18700000000001</v>
      </c>
      <c r="AM48">
        <v>4.7043994531589597E-2</v>
      </c>
      <c r="AN48">
        <v>4.7043994531589403E-2</v>
      </c>
      <c r="AO48">
        <v>7.1320056915283203E-2</v>
      </c>
      <c r="AP48">
        <v>8.2000000001698894E-2</v>
      </c>
      <c r="AQ48">
        <v>57.201999999998598</v>
      </c>
      <c r="AR48">
        <v>12198.798000000001</v>
      </c>
      <c r="AS48">
        <v>12256.082</v>
      </c>
      <c r="AW48" s="42">
        <v>10</v>
      </c>
      <c r="AX48" s="43">
        <v>24</v>
      </c>
      <c r="AY48" s="44">
        <v>300</v>
      </c>
      <c r="AZ48" s="46">
        <v>69.201741666666706</v>
      </c>
      <c r="BA48" s="46">
        <v>68.215458833333301</v>
      </c>
      <c r="BB48" s="46">
        <v>71.625885513129305</v>
      </c>
      <c r="BC48" s="73">
        <v>4.9994923997044319E-2</v>
      </c>
      <c r="BD48" s="73">
        <f t="shared" si="2"/>
        <v>1.4458347861342253E-2</v>
      </c>
      <c r="BE48" s="120">
        <v>11910.236000000001</v>
      </c>
      <c r="BF48" s="46">
        <v>66.228053166666697</v>
      </c>
      <c r="BG48" s="46">
        <v>69.201741666666706</v>
      </c>
      <c r="BH48" s="46" t="s">
        <v>371</v>
      </c>
      <c r="BI48" s="73">
        <v>4.4900738551328701E-2</v>
      </c>
      <c r="BJ48" s="73">
        <f t="shared" si="3"/>
        <v>4.490073855132886E-2</v>
      </c>
      <c r="BK48" s="117">
        <v>14879.764999999998</v>
      </c>
    </row>
    <row r="49" spans="2:63" x14ac:dyDescent="0.25">
      <c r="B49" s="42">
        <v>11</v>
      </c>
      <c r="C49" s="43">
        <v>15</v>
      </c>
      <c r="D49" s="44">
        <v>400</v>
      </c>
      <c r="E49" s="46">
        <v>44.311045999999997</v>
      </c>
      <c r="F49" s="46">
        <v>44.311045999999997</v>
      </c>
      <c r="G49" s="46">
        <v>46.525603565172503</v>
      </c>
      <c r="H49" s="73">
        <v>4.9977551086753974E-2</v>
      </c>
      <c r="I49" s="74">
        <v>17912.73</v>
      </c>
      <c r="J49" s="46">
        <v>42.335640666666698</v>
      </c>
      <c r="K49" s="46">
        <v>42.335640666666698</v>
      </c>
      <c r="L49" s="46">
        <v>44.325509333333301</v>
      </c>
      <c r="M49" s="46">
        <v>74</v>
      </c>
      <c r="N49" s="73">
        <v>4.7002209848058502E-2</v>
      </c>
      <c r="O49" s="74">
        <v>11247.784</v>
      </c>
      <c r="R49" s="42">
        <v>11</v>
      </c>
      <c r="S49" s="43">
        <v>15</v>
      </c>
      <c r="T49" s="44">
        <v>400</v>
      </c>
      <c r="U49" s="79">
        <v>4.7002209848058502E-2</v>
      </c>
      <c r="V49" s="73">
        <v>4.7002209848058502E-2</v>
      </c>
      <c r="W49" s="74">
        <v>56.9720000000002</v>
      </c>
      <c r="X49" s="74">
        <v>11190.812</v>
      </c>
      <c r="Y49" s="74">
        <v>0</v>
      </c>
      <c r="Z49" s="74">
        <v>11247.784</v>
      </c>
      <c r="AA49" s="83"/>
      <c r="AB49" s="83"/>
      <c r="AD49">
        <v>13</v>
      </c>
      <c r="AE49">
        <v>20</v>
      </c>
      <c r="AF49">
        <v>50</v>
      </c>
      <c r="AG49">
        <v>13.330769999999999</v>
      </c>
      <c r="AH49">
        <v>13.330769999999999</v>
      </c>
      <c r="AI49">
        <v>13.330769999999999</v>
      </c>
      <c r="AJ49">
        <v>78</v>
      </c>
      <c r="AK49">
        <v>13.861499999999999</v>
      </c>
      <c r="AL49">
        <v>49</v>
      </c>
      <c r="AM49" s="84">
        <v>-1.3325238072521301E-16</v>
      </c>
      <c r="AN49">
        <v>0</v>
      </c>
      <c r="AO49">
        <v>0.12985205650329601</v>
      </c>
      <c r="AP49">
        <v>0.14000000000623899</v>
      </c>
      <c r="AQ49">
        <v>26.925999999999</v>
      </c>
      <c r="AR49">
        <v>20.9089999999997</v>
      </c>
      <c r="AS49">
        <v>47.975000000004897</v>
      </c>
      <c r="AW49" s="42">
        <v>11</v>
      </c>
      <c r="AX49" s="43">
        <v>24</v>
      </c>
      <c r="AY49" s="44">
        <v>400</v>
      </c>
      <c r="AZ49" s="46">
        <v>70.288910333333305</v>
      </c>
      <c r="BA49" s="46">
        <v>69.300174833333301</v>
      </c>
      <c r="BB49" s="46">
        <v>72.765113154053793</v>
      </c>
      <c r="BC49" s="73">
        <v>4.9998983827294195E-2</v>
      </c>
      <c r="BD49" s="73">
        <f t="shared" si="2"/>
        <v>1.4267431537913287E-2</v>
      </c>
      <c r="BE49" s="120">
        <v>31927.494999999999</v>
      </c>
      <c r="BF49" s="46">
        <v>67.301080499999998</v>
      </c>
      <c r="BG49" s="46">
        <v>70.288910333333305</v>
      </c>
      <c r="BH49" s="46">
        <v>77.4227997953749</v>
      </c>
      <c r="BI49" s="73">
        <v>4.4394975699287902E-2</v>
      </c>
      <c r="BJ49" s="73">
        <f t="shared" si="3"/>
        <v>4.4394975699287735E-2</v>
      </c>
      <c r="BK49" s="117">
        <v>18121.976999999992</v>
      </c>
    </row>
    <row r="50" spans="2:63" ht="15.75" thickBot="1" x14ac:dyDescent="0.3">
      <c r="B50" s="50">
        <v>12</v>
      </c>
      <c r="C50" s="51">
        <v>15</v>
      </c>
      <c r="D50" s="52">
        <v>500</v>
      </c>
      <c r="E50" s="54">
        <v>44.369553600000003</v>
      </c>
      <c r="F50" s="54">
        <v>44.369553600000003</v>
      </c>
      <c r="G50" s="54">
        <v>46.587535838754199</v>
      </c>
      <c r="H50" s="75">
        <v>4.9988833756357556E-2</v>
      </c>
      <c r="I50" s="76">
        <v>19272.216</v>
      </c>
      <c r="J50" s="54">
        <v>42.386479999999999</v>
      </c>
      <c r="K50" s="54">
        <v>42.386479999999999</v>
      </c>
      <c r="L50" s="54">
        <v>44.380509333333301</v>
      </c>
      <c r="M50" s="54">
        <v>74</v>
      </c>
      <c r="N50" s="75">
        <v>4.7043994531589403E-2</v>
      </c>
      <c r="O50" s="76">
        <v>12256</v>
      </c>
      <c r="R50" s="50">
        <v>12</v>
      </c>
      <c r="S50" s="51">
        <v>15</v>
      </c>
      <c r="T50" s="52">
        <v>500</v>
      </c>
      <c r="U50" s="79">
        <v>4.7043994531589597E-2</v>
      </c>
      <c r="V50" s="75">
        <v>4.7043994531589403E-2</v>
      </c>
      <c r="W50" s="76">
        <v>57.201999999998598</v>
      </c>
      <c r="X50" s="76">
        <v>12198.798000000001</v>
      </c>
      <c r="Y50" s="76">
        <v>0</v>
      </c>
      <c r="Z50" s="76">
        <v>12256</v>
      </c>
      <c r="AA50" s="83"/>
      <c r="AB50" s="83"/>
      <c r="AD50">
        <v>14</v>
      </c>
      <c r="AE50">
        <v>20</v>
      </c>
      <c r="AF50">
        <v>100</v>
      </c>
      <c r="AG50">
        <v>26.270165800000001</v>
      </c>
      <c r="AH50">
        <v>26.270165800000001</v>
      </c>
      <c r="AI50">
        <v>26.271807800000001</v>
      </c>
      <c r="AJ50">
        <v>78</v>
      </c>
      <c r="AK50">
        <v>16.89171</v>
      </c>
      <c r="AL50">
        <v>98</v>
      </c>
      <c r="AM50" s="84">
        <v>6.2504363790515802E-5</v>
      </c>
      <c r="AN50" s="84">
        <v>6.2504363790515802E-5</v>
      </c>
      <c r="AO50">
        <v>7.8564167022705106E-2</v>
      </c>
      <c r="AP50">
        <v>8.8000000006559304E-2</v>
      </c>
      <c r="AQ50">
        <v>44.376999999995903</v>
      </c>
      <c r="AR50">
        <v>260.08099999999803</v>
      </c>
      <c r="AS50">
        <v>304.54599999999999</v>
      </c>
      <c r="AW50" s="42">
        <v>12</v>
      </c>
      <c r="AX50" s="51">
        <v>24</v>
      </c>
      <c r="AY50" s="52">
        <v>500</v>
      </c>
      <c r="AZ50" s="54">
        <v>70.351310333333302</v>
      </c>
      <c r="BA50" s="54">
        <v>69.361741666666703</v>
      </c>
      <c r="BB50" s="54">
        <v>72.829390792978799</v>
      </c>
      <c r="BC50" s="75">
        <v>4.9993685899305362E-2</v>
      </c>
      <c r="BD50" s="75">
        <f t="shared" si="2"/>
        <v>1.4266779392913634E-2</v>
      </c>
      <c r="BE50" s="122">
        <v>39508.133999999998</v>
      </c>
      <c r="BF50" s="54">
        <v>68.3708721666667</v>
      </c>
      <c r="BG50" s="54">
        <v>70.351310333333302</v>
      </c>
      <c r="BH50" s="54" t="s">
        <v>371</v>
      </c>
      <c r="BI50" s="75">
        <v>2.89661094543152E-2</v>
      </c>
      <c r="BJ50" s="75">
        <f t="shared" si="3"/>
        <v>2.8966109454314343E-2</v>
      </c>
      <c r="BK50" s="119">
        <v>14783.451999999985</v>
      </c>
    </row>
    <row r="51" spans="2:63" x14ac:dyDescent="0.25">
      <c r="B51" s="58">
        <v>13</v>
      </c>
      <c r="C51" s="59">
        <v>20</v>
      </c>
      <c r="D51" s="60">
        <v>50</v>
      </c>
      <c r="E51" s="37">
        <v>13.330769999999999</v>
      </c>
      <c r="F51" s="37">
        <v>13.330769999999999</v>
      </c>
      <c r="G51" s="37">
        <v>13.871600509518</v>
      </c>
      <c r="H51" s="77">
        <v>4.057008781323216E-2</v>
      </c>
      <c r="I51" s="78">
        <v>10.663000000005001</v>
      </c>
      <c r="J51" s="37">
        <v>13.330769999999999</v>
      </c>
      <c r="K51" s="37">
        <v>13.330769999999999</v>
      </c>
      <c r="L51" s="37">
        <v>13.330769999999999</v>
      </c>
      <c r="M51" s="37">
        <v>78</v>
      </c>
      <c r="N51" s="77">
        <v>0</v>
      </c>
      <c r="O51" s="78">
        <v>47.834999999998701</v>
      </c>
      <c r="R51" s="58">
        <v>13</v>
      </c>
      <c r="S51" s="59">
        <v>20</v>
      </c>
      <c r="T51" s="60">
        <v>50</v>
      </c>
      <c r="U51" s="77">
        <v>0</v>
      </c>
      <c r="V51" s="77">
        <v>0</v>
      </c>
      <c r="W51" s="78">
        <v>26.925999999999</v>
      </c>
      <c r="X51" s="78">
        <v>20.9089999999997</v>
      </c>
      <c r="Y51" s="78">
        <v>0</v>
      </c>
      <c r="Z51" s="78">
        <v>47.834999999998701</v>
      </c>
      <c r="AA51" s="83"/>
      <c r="AB51" s="83"/>
      <c r="AD51">
        <v>15</v>
      </c>
      <c r="AE51">
        <v>20</v>
      </c>
      <c r="AF51">
        <v>200</v>
      </c>
      <c r="AG51">
        <v>46.239736200000003</v>
      </c>
      <c r="AH51">
        <v>47.2063962</v>
      </c>
      <c r="AI51">
        <v>49.2004698</v>
      </c>
      <c r="AJ51">
        <v>49.670794886524099</v>
      </c>
      <c r="AK51">
        <v>19.880189999999999</v>
      </c>
      <c r="AL51">
        <v>198</v>
      </c>
      <c r="AM51">
        <v>6.4030071175016703E-2</v>
      </c>
      <c r="AN51">
        <v>4.2241597760432299E-2</v>
      </c>
      <c r="AO51">
        <v>9.8476400375366193</v>
      </c>
      <c r="AP51">
        <v>290.63200000000001</v>
      </c>
      <c r="AQ51">
        <v>61.029000000000899</v>
      </c>
      <c r="AR51">
        <v>1604.2550000000001</v>
      </c>
      <c r="AS51">
        <v>1955.9159999999999</v>
      </c>
      <c r="BE51" s="123">
        <f>+SUM(BE39:BE50)</f>
        <v>296313.24</v>
      </c>
      <c r="BK51" s="123">
        <f>+SUM(BK39:BK50)</f>
        <v>205132.46299999996</v>
      </c>
    </row>
    <row r="52" spans="2:63" x14ac:dyDescent="0.25">
      <c r="B52" s="63">
        <v>14</v>
      </c>
      <c r="C52" s="64">
        <v>20</v>
      </c>
      <c r="D52" s="65">
        <v>100</v>
      </c>
      <c r="E52" s="45">
        <v>26.271807800000001</v>
      </c>
      <c r="F52" s="45">
        <v>26.271807800000001</v>
      </c>
      <c r="G52" s="45">
        <v>27.549761840544399</v>
      </c>
      <c r="H52" s="79">
        <v>4.8643551683732911E-2</v>
      </c>
      <c r="I52" s="80">
        <v>385.53699999999799</v>
      </c>
      <c r="J52" s="45">
        <v>26.270165800000001</v>
      </c>
      <c r="K52" s="45">
        <v>26.270165800000001</v>
      </c>
      <c r="L52" s="45">
        <v>26.271807800000001</v>
      </c>
      <c r="M52" s="45">
        <v>78</v>
      </c>
      <c r="N52" s="79">
        <v>6.2504363790515802E-5</v>
      </c>
      <c r="O52" s="80">
        <v>304.45799999999394</v>
      </c>
      <c r="R52" s="63">
        <v>14</v>
      </c>
      <c r="S52" s="64">
        <v>20</v>
      </c>
      <c r="T52" s="65">
        <v>100</v>
      </c>
      <c r="U52" s="79">
        <v>6.2504363790515802E-5</v>
      </c>
      <c r="V52" s="79">
        <v>6.2504363790515802E-5</v>
      </c>
      <c r="W52" s="80">
        <v>44.376999999995903</v>
      </c>
      <c r="X52" s="80">
        <v>260.08099999999803</v>
      </c>
      <c r="Y52" s="80">
        <v>0</v>
      </c>
      <c r="Z52" s="80">
        <v>304.45799999999394</v>
      </c>
      <c r="AA52" s="83"/>
      <c r="AB52" s="83"/>
      <c r="AD52">
        <v>16</v>
      </c>
      <c r="AE52">
        <v>20</v>
      </c>
      <c r="AF52">
        <v>300</v>
      </c>
      <c r="AG52">
        <v>58.248997066666703</v>
      </c>
      <c r="AH52">
        <v>59.241373666666803</v>
      </c>
      <c r="AI52">
        <v>61.221415701333299</v>
      </c>
      <c r="AJ52">
        <v>69.859378732499806</v>
      </c>
      <c r="AK52">
        <v>19.0532499999997</v>
      </c>
      <c r="AL52">
        <v>283.17099999988199</v>
      </c>
      <c r="AM52">
        <v>5.1029524701767699E-2</v>
      </c>
      <c r="AN52">
        <v>3.3423297133648402E-2</v>
      </c>
      <c r="AO52">
        <v>11.171802997589101</v>
      </c>
      <c r="AP52">
        <v>327.37200000000701</v>
      </c>
      <c r="AQ52">
        <v>68.5459999999985</v>
      </c>
      <c r="AR52">
        <v>30872.120999999999</v>
      </c>
      <c r="AS52">
        <v>31268.039000000001</v>
      </c>
      <c r="BE52">
        <f>+BE51/3600</f>
        <v>82.309233333333324</v>
      </c>
      <c r="BK52">
        <f>+BK51/3600</f>
        <v>56.981239722222213</v>
      </c>
    </row>
    <row r="53" spans="2:63" x14ac:dyDescent="0.25">
      <c r="B53" s="63">
        <v>15</v>
      </c>
      <c r="C53" s="64">
        <v>20</v>
      </c>
      <c r="D53" s="65">
        <v>200</v>
      </c>
      <c r="E53" s="45">
        <v>49.2004698</v>
      </c>
      <c r="F53" s="45">
        <v>48.2032138</v>
      </c>
      <c r="G53" s="45">
        <v>50.597000542396401</v>
      </c>
      <c r="H53" s="79">
        <v>4.9660314192503087E-2</v>
      </c>
      <c r="I53" s="80">
        <v>2412.1819999999998</v>
      </c>
      <c r="J53" s="45">
        <v>46.239736200000003</v>
      </c>
      <c r="K53" s="45">
        <v>47.2063962</v>
      </c>
      <c r="L53" s="45">
        <v>49.2004698</v>
      </c>
      <c r="M53" s="45">
        <v>49.670794886524099</v>
      </c>
      <c r="N53" s="79">
        <v>4.2241597760432299E-2</v>
      </c>
      <c r="O53" s="80">
        <v>1955.9160000000011</v>
      </c>
      <c r="R53" s="63">
        <v>15</v>
      </c>
      <c r="S53" s="64">
        <v>20</v>
      </c>
      <c r="T53" s="65">
        <v>200</v>
      </c>
      <c r="U53" s="79">
        <v>6.4030071175016703E-2</v>
      </c>
      <c r="V53" s="79">
        <v>4.2241597760432299E-2</v>
      </c>
      <c r="W53" s="80">
        <v>61.029000000000899</v>
      </c>
      <c r="X53" s="80">
        <v>1604.2550000000001</v>
      </c>
      <c r="Y53" s="80">
        <v>290.63200000000001</v>
      </c>
      <c r="Z53" s="80">
        <v>1955.9160000000011</v>
      </c>
      <c r="AA53" s="83"/>
      <c r="AB53" s="83"/>
      <c r="AD53">
        <v>17</v>
      </c>
      <c r="AE53">
        <v>20</v>
      </c>
      <c r="AF53">
        <v>400</v>
      </c>
      <c r="AG53">
        <v>58.331978800000002</v>
      </c>
      <c r="AH53">
        <v>59.336170000000003</v>
      </c>
      <c r="AI53">
        <v>61.316061775999998</v>
      </c>
      <c r="AJ53">
        <v>74.936243890588202</v>
      </c>
      <c r="AK53">
        <v>19.141449999999999</v>
      </c>
      <c r="AL53">
        <v>281.00099999999998</v>
      </c>
      <c r="AM53">
        <v>5.1156896052358798E-2</v>
      </c>
      <c r="AN53">
        <v>3.3367367256767602E-2</v>
      </c>
      <c r="AO53">
        <v>6.8672959804534903</v>
      </c>
      <c r="AP53">
        <v>197.676999999999</v>
      </c>
      <c r="AQ53">
        <v>67.904000000007699</v>
      </c>
      <c r="AR53">
        <v>37149.565000000002</v>
      </c>
      <c r="AS53">
        <v>37415.146000000001</v>
      </c>
    </row>
    <row r="54" spans="2:63" x14ac:dyDescent="0.25">
      <c r="B54" s="63">
        <v>16</v>
      </c>
      <c r="C54" s="64">
        <v>20</v>
      </c>
      <c r="D54" s="65">
        <v>300</v>
      </c>
      <c r="E54" s="45">
        <v>61.2099288</v>
      </c>
      <c r="F54" s="45">
        <v>61.2099288</v>
      </c>
      <c r="G54" s="45">
        <v>64.269525178685697</v>
      </c>
      <c r="H54" s="79">
        <v>4.9985295501368023E-2</v>
      </c>
      <c r="I54" s="80">
        <v>24907.215</v>
      </c>
      <c r="J54" s="45">
        <v>58.248997066666703</v>
      </c>
      <c r="K54" s="45">
        <v>59.241373666666803</v>
      </c>
      <c r="L54" s="45">
        <v>61.221415701333299</v>
      </c>
      <c r="M54" s="45">
        <v>69.859378732499806</v>
      </c>
      <c r="N54" s="79">
        <v>3.3423297133648402E-2</v>
      </c>
      <c r="O54" s="80">
        <v>31268.039000000004</v>
      </c>
      <c r="R54" s="63">
        <v>16</v>
      </c>
      <c r="S54" s="64">
        <v>20</v>
      </c>
      <c r="T54" s="65">
        <v>300</v>
      </c>
      <c r="U54" s="79">
        <v>5.1029524701767699E-2</v>
      </c>
      <c r="V54" s="79">
        <v>3.3423297133648402E-2</v>
      </c>
      <c r="W54" s="80">
        <v>68.5459999999985</v>
      </c>
      <c r="X54" s="80">
        <v>30872.120999999999</v>
      </c>
      <c r="Y54" s="80">
        <v>327.37200000000701</v>
      </c>
      <c r="Z54" s="80">
        <v>31268.039000000004</v>
      </c>
      <c r="AA54" s="83"/>
      <c r="AB54" s="83"/>
      <c r="AD54">
        <v>18</v>
      </c>
      <c r="AE54">
        <v>20</v>
      </c>
      <c r="AF54">
        <v>500</v>
      </c>
      <c r="AG54">
        <v>58.386189799999997</v>
      </c>
      <c r="AH54">
        <v>59.394748999999997</v>
      </c>
      <c r="AI54">
        <v>61.372849420800001</v>
      </c>
      <c r="AJ54">
        <v>75.384344238352398</v>
      </c>
      <c r="AK54">
        <v>19.022549999999701</v>
      </c>
      <c r="AL54">
        <v>281</v>
      </c>
      <c r="AM54">
        <v>5.1153528446208102E-2</v>
      </c>
      <c r="AN54">
        <v>3.3304298007892898E-2</v>
      </c>
      <c r="AO54">
        <v>1.8982141017913801</v>
      </c>
      <c r="AP54">
        <v>20.099999999991301</v>
      </c>
      <c r="AQ54">
        <v>70.226000000009705</v>
      </c>
      <c r="AR54">
        <v>38085.080999999998</v>
      </c>
      <c r="AS54">
        <v>38175.406999999999</v>
      </c>
      <c r="BH54">
        <f>+BE51*0.7</f>
        <v>207419.26799999998</v>
      </c>
    </row>
    <row r="55" spans="2:63" x14ac:dyDescent="0.25">
      <c r="B55" s="42">
        <v>17</v>
      </c>
      <c r="C55" s="43">
        <v>20</v>
      </c>
      <c r="D55" s="44">
        <v>400</v>
      </c>
      <c r="E55" s="46">
        <v>61.3074868</v>
      </c>
      <c r="F55" s="46">
        <v>61.3074868</v>
      </c>
      <c r="G55" s="46">
        <v>64.372654024625803</v>
      </c>
      <c r="H55" s="73">
        <v>4.9996621695244617E-2</v>
      </c>
      <c r="I55" s="74">
        <v>56066.144999999997</v>
      </c>
      <c r="J55" s="46">
        <v>58.331978800000002</v>
      </c>
      <c r="K55" s="46">
        <v>59.336170000000003</v>
      </c>
      <c r="L55" s="46">
        <v>61.316061775999998</v>
      </c>
      <c r="M55" s="46">
        <v>74.936243890588202</v>
      </c>
      <c r="N55" s="73">
        <v>3.3367367256767602E-2</v>
      </c>
      <c r="O55" s="74">
        <v>37415.146000000008</v>
      </c>
      <c r="R55" s="42">
        <v>17</v>
      </c>
      <c r="S55" s="43">
        <v>20</v>
      </c>
      <c r="T55" s="44">
        <v>400</v>
      </c>
      <c r="U55" s="79">
        <v>5.1156896052358798E-2</v>
      </c>
      <c r="V55" s="73">
        <v>3.3367367256767602E-2</v>
      </c>
      <c r="W55" s="74">
        <v>67.904000000007699</v>
      </c>
      <c r="X55" s="74">
        <v>37149.565000000002</v>
      </c>
      <c r="Y55" s="74">
        <v>197.676999999999</v>
      </c>
      <c r="Z55" s="74">
        <v>37415.146000000008</v>
      </c>
      <c r="AA55" s="83"/>
      <c r="AB55" s="83"/>
      <c r="AD55">
        <v>19</v>
      </c>
      <c r="AE55">
        <v>24</v>
      </c>
      <c r="AF55">
        <v>50</v>
      </c>
      <c r="AG55">
        <v>13.376975</v>
      </c>
      <c r="AH55">
        <v>13.376975</v>
      </c>
      <c r="AI55">
        <v>13.376975</v>
      </c>
      <c r="AJ55">
        <v>78</v>
      </c>
      <c r="AK55">
        <v>13.861499999999999</v>
      </c>
      <c r="AL55">
        <v>49</v>
      </c>
      <c r="AM55">
        <v>0</v>
      </c>
      <c r="AN55">
        <v>0</v>
      </c>
      <c r="AO55">
        <v>5.4131984710693401E-2</v>
      </c>
      <c r="AP55">
        <v>5.89999999792781E-2</v>
      </c>
      <c r="AQ55">
        <v>26.826999999986601</v>
      </c>
      <c r="AR55">
        <v>17.089999999998302</v>
      </c>
      <c r="AS55">
        <v>43.975999999964202</v>
      </c>
    </row>
    <row r="56" spans="2:63" ht="15.75" thickBot="1" x14ac:dyDescent="0.3">
      <c r="B56" s="50">
        <v>18</v>
      </c>
      <c r="C56" s="51">
        <v>20</v>
      </c>
      <c r="D56" s="52">
        <v>500</v>
      </c>
      <c r="E56" s="54">
        <v>61.366021600000003</v>
      </c>
      <c r="F56" s="54">
        <v>61.366021600000003</v>
      </c>
      <c r="G56" s="54">
        <v>64.433993620152506</v>
      </c>
      <c r="H56" s="75">
        <v>4.9994637751659347E-2</v>
      </c>
      <c r="I56" s="76">
        <v>68264.407999999996</v>
      </c>
      <c r="J56" s="54">
        <v>58.386189799999997</v>
      </c>
      <c r="K56" s="54">
        <v>59.394748999999997</v>
      </c>
      <c r="L56" s="54">
        <v>61.372849420800001</v>
      </c>
      <c r="M56" s="54">
        <v>75.384344238352398</v>
      </c>
      <c r="N56" s="75">
        <v>3.3304298007892898E-2</v>
      </c>
      <c r="O56" s="76">
        <v>38175.406999999999</v>
      </c>
      <c r="R56" s="50">
        <v>18</v>
      </c>
      <c r="S56" s="51">
        <v>20</v>
      </c>
      <c r="T56" s="52">
        <v>500</v>
      </c>
      <c r="U56" s="102">
        <v>5.1153528446208102E-2</v>
      </c>
      <c r="V56" s="75">
        <v>3.3304298007892898E-2</v>
      </c>
      <c r="W56" s="76">
        <v>70.226000000009705</v>
      </c>
      <c r="X56" s="76">
        <v>38085.080999999998</v>
      </c>
      <c r="Y56" s="76">
        <v>20.099999999991301</v>
      </c>
      <c r="Z56" s="76">
        <v>38175.406999999999</v>
      </c>
      <c r="AA56" s="83"/>
      <c r="AB56" s="83"/>
      <c r="AD56">
        <v>20</v>
      </c>
      <c r="AE56">
        <v>24</v>
      </c>
      <c r="AF56">
        <v>100</v>
      </c>
      <c r="AG56">
        <v>27.252798333333299</v>
      </c>
      <c r="AH56">
        <v>27.252798333333299</v>
      </c>
      <c r="AI56">
        <v>27.266423166666701</v>
      </c>
      <c r="AJ56">
        <v>78</v>
      </c>
      <c r="AK56">
        <v>21.312100000000001</v>
      </c>
      <c r="AL56">
        <v>98</v>
      </c>
      <c r="AM56">
        <v>4.9994254412656397E-4</v>
      </c>
      <c r="AN56">
        <v>4.9994254412656397E-4</v>
      </c>
      <c r="AO56">
        <v>7.8783988952636705E-2</v>
      </c>
      <c r="AP56">
        <v>8.7999999996100101E-2</v>
      </c>
      <c r="AQ56">
        <v>43.9309999999914</v>
      </c>
      <c r="AR56">
        <v>204.094999999999</v>
      </c>
      <c r="AS56">
        <v>248.11399999998699</v>
      </c>
    </row>
    <row r="57" spans="2:63" x14ac:dyDescent="0.25">
      <c r="B57" s="42">
        <v>19</v>
      </c>
      <c r="C57" s="43">
        <v>24</v>
      </c>
      <c r="D57" s="44">
        <v>50</v>
      </c>
      <c r="E57" s="46">
        <v>13.376975</v>
      </c>
      <c r="F57" s="46">
        <v>13.376975</v>
      </c>
      <c r="G57" s="46">
        <v>13.8976691158854</v>
      </c>
      <c r="H57" s="73">
        <v>3.8924653435130116E-2</v>
      </c>
      <c r="I57" s="74">
        <v>19.684000000004701</v>
      </c>
      <c r="J57" s="46">
        <v>13.376975</v>
      </c>
      <c r="K57" s="46">
        <v>13.376975</v>
      </c>
      <c r="L57" s="46">
        <v>13.376975</v>
      </c>
      <c r="M57" s="46">
        <v>78</v>
      </c>
      <c r="N57" s="73">
        <v>0</v>
      </c>
      <c r="O57" s="74">
        <v>43.916999999984903</v>
      </c>
      <c r="R57" s="42">
        <v>19</v>
      </c>
      <c r="S57" s="43">
        <v>24</v>
      </c>
      <c r="T57" s="44">
        <v>50</v>
      </c>
      <c r="U57" s="79">
        <v>0</v>
      </c>
      <c r="V57" s="73">
        <v>0</v>
      </c>
      <c r="W57" s="74">
        <v>26.826999999986601</v>
      </c>
      <c r="X57" s="74">
        <v>17.089999999998302</v>
      </c>
      <c r="Y57" s="74">
        <v>0</v>
      </c>
      <c r="Z57" s="74">
        <v>43.916999999984903</v>
      </c>
      <c r="AA57" s="83"/>
      <c r="AB57" s="83"/>
      <c r="AD57">
        <v>21</v>
      </c>
      <c r="AE57">
        <v>24</v>
      </c>
      <c r="AF57">
        <v>200</v>
      </c>
      <c r="AG57">
        <v>49.220467499999998</v>
      </c>
      <c r="AH57">
        <v>49.220467499999998</v>
      </c>
      <c r="AI57">
        <v>51.220494166666697</v>
      </c>
      <c r="AJ57">
        <v>78</v>
      </c>
      <c r="AK57">
        <v>22.77195</v>
      </c>
      <c r="AL57">
        <v>200</v>
      </c>
      <c r="AM57">
        <v>4.0634044499204797E-2</v>
      </c>
      <c r="AN57">
        <v>4.0634044499204602E-2</v>
      </c>
      <c r="AO57">
        <v>7.0222854614257799E-2</v>
      </c>
      <c r="AP57">
        <v>8.0000000016298103E-2</v>
      </c>
      <c r="AQ57">
        <v>69.355999999994296</v>
      </c>
      <c r="AR57">
        <v>3392.51100000001</v>
      </c>
      <c r="AS57">
        <v>3461.9470000000201</v>
      </c>
    </row>
    <row r="58" spans="2:63" x14ac:dyDescent="0.25">
      <c r="B58" s="42">
        <v>20</v>
      </c>
      <c r="C58" s="43">
        <v>24</v>
      </c>
      <c r="D58" s="44">
        <v>100</v>
      </c>
      <c r="E58" s="46">
        <v>27.266423704713901</v>
      </c>
      <c r="F58" s="46">
        <v>27.245136333333299</v>
      </c>
      <c r="G58" s="46">
        <v>27.743102195321299</v>
      </c>
      <c r="H58" s="73">
        <v>1.8277238766420088E-2</v>
      </c>
      <c r="I58" s="74">
        <v>266.42000000000399</v>
      </c>
      <c r="J58" s="46">
        <v>27.252798333333299</v>
      </c>
      <c r="K58" s="46">
        <v>27.252798333333299</v>
      </c>
      <c r="L58" s="46">
        <v>27.266423166666701</v>
      </c>
      <c r="M58" s="46">
        <v>78</v>
      </c>
      <c r="N58" s="73">
        <v>4.9994254412656397E-4</v>
      </c>
      <c r="O58" s="74">
        <v>248.0259999999904</v>
      </c>
      <c r="R58" s="42">
        <v>20</v>
      </c>
      <c r="S58" s="43">
        <v>24</v>
      </c>
      <c r="T58" s="44">
        <v>100</v>
      </c>
      <c r="U58" s="79">
        <v>4.9994254412656397E-4</v>
      </c>
      <c r="V58" s="73">
        <v>4.9994254412656397E-4</v>
      </c>
      <c r="W58" s="74">
        <v>43.9309999999914</v>
      </c>
      <c r="X58" s="74">
        <v>204.094999999999</v>
      </c>
      <c r="Y58" s="74">
        <v>0</v>
      </c>
      <c r="Z58" s="74">
        <v>248.0259999999904</v>
      </c>
      <c r="AA58" s="83"/>
      <c r="AB58" s="83"/>
      <c r="AD58">
        <v>22</v>
      </c>
      <c r="AE58">
        <v>24</v>
      </c>
      <c r="AF58">
        <v>300</v>
      </c>
      <c r="AG58">
        <v>66.228053166666697</v>
      </c>
      <c r="AH58">
        <v>66.228053166666697</v>
      </c>
      <c r="AI58">
        <v>69.201741666666706</v>
      </c>
      <c r="AJ58">
        <v>78</v>
      </c>
      <c r="AK58">
        <v>23.276810000000001</v>
      </c>
      <c r="AL58">
        <v>288</v>
      </c>
      <c r="AM58">
        <v>4.4900738551328701E-2</v>
      </c>
      <c r="AN58">
        <v>4.4900738551328701E-2</v>
      </c>
      <c r="AO58">
        <v>7.0464134216308594E-2</v>
      </c>
      <c r="AP58">
        <v>8.0000000016298103E-2</v>
      </c>
      <c r="AQ58">
        <v>80.731999999998195</v>
      </c>
      <c r="AR58">
        <v>14799.032999999999</v>
      </c>
      <c r="AS58">
        <v>14879.844999999999</v>
      </c>
    </row>
    <row r="59" spans="2:63" x14ac:dyDescent="0.25">
      <c r="B59" s="42">
        <v>21</v>
      </c>
      <c r="C59" s="43">
        <v>24</v>
      </c>
      <c r="D59" s="44">
        <v>200</v>
      </c>
      <c r="E59" s="46">
        <v>50.232759166666703</v>
      </c>
      <c r="F59" s="46">
        <v>50.225557833333298</v>
      </c>
      <c r="G59" s="46">
        <v>52.716279757301898</v>
      </c>
      <c r="H59" s="73">
        <v>4.9590726940927622E-2</v>
      </c>
      <c r="I59" s="74">
        <v>1337.45200000001</v>
      </c>
      <c r="J59" s="46">
        <v>49.220467499999998</v>
      </c>
      <c r="K59" s="46">
        <v>49.220467499999998</v>
      </c>
      <c r="L59" s="46">
        <v>51.220494166666697</v>
      </c>
      <c r="M59" s="46">
        <v>78</v>
      </c>
      <c r="N59" s="73">
        <v>4.0634044499204602E-2</v>
      </c>
      <c r="O59" s="74">
        <v>3461.8670000000043</v>
      </c>
      <c r="R59" s="42">
        <v>21</v>
      </c>
      <c r="S59" s="43">
        <v>24</v>
      </c>
      <c r="T59" s="44">
        <v>200</v>
      </c>
      <c r="U59" s="79">
        <v>4.0634044499204797E-2</v>
      </c>
      <c r="V59" s="73">
        <v>4.0634044499204602E-2</v>
      </c>
      <c r="W59" s="74">
        <v>69.355999999994296</v>
      </c>
      <c r="X59" s="74">
        <v>3392.51100000001</v>
      </c>
      <c r="Y59" s="74">
        <v>0</v>
      </c>
      <c r="Z59" s="74">
        <v>3461.8670000000043</v>
      </c>
      <c r="AA59" s="83"/>
      <c r="AB59" s="83"/>
      <c r="AD59">
        <v>23</v>
      </c>
      <c r="AE59">
        <v>24</v>
      </c>
      <c r="AF59">
        <v>400</v>
      </c>
      <c r="AG59">
        <v>66.313573666666699</v>
      </c>
      <c r="AH59">
        <v>67.301080499999998</v>
      </c>
      <c r="AI59">
        <v>70.288910333333305</v>
      </c>
      <c r="AJ59">
        <v>77.4227997953749</v>
      </c>
      <c r="AK59">
        <v>23.935169999999999</v>
      </c>
      <c r="AL59">
        <v>300</v>
      </c>
      <c r="AM59">
        <v>5.9947555935519099E-2</v>
      </c>
      <c r="AN59">
        <v>4.4394975699287902E-2</v>
      </c>
      <c r="AO59">
        <v>0.121411085128784</v>
      </c>
      <c r="AP59">
        <v>0.201999999999316</v>
      </c>
      <c r="AQ59">
        <v>79.084999999993698</v>
      </c>
      <c r="AR59">
        <v>18042.689999999999</v>
      </c>
      <c r="AS59">
        <v>18121.976999999999</v>
      </c>
    </row>
    <row r="60" spans="2:63" x14ac:dyDescent="0.25">
      <c r="B60" s="42">
        <v>22</v>
      </c>
      <c r="C60" s="43">
        <v>24</v>
      </c>
      <c r="D60" s="44">
        <v>300</v>
      </c>
      <c r="E60" s="46">
        <v>69.201741666666706</v>
      </c>
      <c r="F60" s="46">
        <v>68.215458833333301</v>
      </c>
      <c r="G60" s="46">
        <v>71.625885513129305</v>
      </c>
      <c r="H60" s="73">
        <v>4.9994923997044319E-2</v>
      </c>
      <c r="I60" s="74">
        <v>11910.236000000001</v>
      </c>
      <c r="J60" s="46">
        <v>66.228053166666697</v>
      </c>
      <c r="K60" s="46">
        <v>66.228053166666697</v>
      </c>
      <c r="L60" s="46">
        <v>69.201741666666706</v>
      </c>
      <c r="M60" s="46">
        <v>78</v>
      </c>
      <c r="N60" s="73">
        <v>4.4900738551328701E-2</v>
      </c>
      <c r="O60" s="74">
        <v>14879.764999999998</v>
      </c>
      <c r="R60" s="42">
        <v>22</v>
      </c>
      <c r="S60" s="43">
        <v>24</v>
      </c>
      <c r="T60" s="44">
        <v>300</v>
      </c>
      <c r="U60" s="79">
        <v>4.4900738551328701E-2</v>
      </c>
      <c r="V60" s="73">
        <v>4.4900738551328701E-2</v>
      </c>
      <c r="W60" s="74">
        <v>80.731999999998195</v>
      </c>
      <c r="X60" s="74">
        <v>14799.032999999999</v>
      </c>
      <c r="Y60" s="74">
        <v>0</v>
      </c>
      <c r="Z60" s="74">
        <v>14879.764999999998</v>
      </c>
      <c r="AA60" s="83"/>
      <c r="AB60" s="83"/>
      <c r="AD60">
        <v>24</v>
      </c>
      <c r="AE60">
        <v>24</v>
      </c>
      <c r="AF60">
        <v>500</v>
      </c>
      <c r="AG60">
        <v>68.3708721666667</v>
      </c>
      <c r="AH60">
        <v>68.3708721666667</v>
      </c>
      <c r="AI60">
        <v>70.351310333333302</v>
      </c>
      <c r="AJ60">
        <v>78</v>
      </c>
      <c r="AK60">
        <v>23.347670000000001</v>
      </c>
      <c r="AL60">
        <v>300</v>
      </c>
      <c r="AM60">
        <v>2.89661094543152E-2</v>
      </c>
      <c r="AN60">
        <v>2.89661094543152E-2</v>
      </c>
      <c r="AO60">
        <v>7.0436000823974595E-2</v>
      </c>
      <c r="AP60">
        <v>8.1000000005587894E-2</v>
      </c>
      <c r="AQ60">
        <v>83.0879999999852</v>
      </c>
      <c r="AR60">
        <v>14700.364</v>
      </c>
      <c r="AS60">
        <v>14783.532999999999</v>
      </c>
    </row>
    <row r="61" spans="2:63" x14ac:dyDescent="0.25">
      <c r="B61" s="42">
        <v>23</v>
      </c>
      <c r="C61" s="43">
        <v>24</v>
      </c>
      <c r="D61" s="44">
        <v>400</v>
      </c>
      <c r="E61" s="46">
        <v>70.288910333333305</v>
      </c>
      <c r="F61" s="46">
        <v>69.300174833333301</v>
      </c>
      <c r="G61" s="46">
        <v>72.765113154053793</v>
      </c>
      <c r="H61" s="73">
        <v>4.9998983827294195E-2</v>
      </c>
      <c r="I61" s="74">
        <v>31927.494999999999</v>
      </c>
      <c r="J61" s="46">
        <v>66.313573666666699</v>
      </c>
      <c r="K61" s="46">
        <v>67.301080499999998</v>
      </c>
      <c r="L61" s="46">
        <v>70.288910333333305</v>
      </c>
      <c r="M61" s="46">
        <v>77.4227997953749</v>
      </c>
      <c r="N61" s="73">
        <v>4.4394975699287902E-2</v>
      </c>
      <c r="O61" s="74">
        <v>18121.976999999992</v>
      </c>
      <c r="R61" s="42">
        <v>23</v>
      </c>
      <c r="S61" s="43">
        <v>24</v>
      </c>
      <c r="T61" s="44">
        <v>400</v>
      </c>
      <c r="U61" s="79">
        <v>5.9947555935519099E-2</v>
      </c>
      <c r="V61" s="73">
        <v>4.4394975699287902E-2</v>
      </c>
      <c r="W61" s="74">
        <v>79.084999999993698</v>
      </c>
      <c r="X61" s="74">
        <v>18042.689999999999</v>
      </c>
      <c r="Y61" s="74">
        <v>0.201999999999316</v>
      </c>
      <c r="Z61" s="74">
        <v>18121.976999999992</v>
      </c>
      <c r="AA61" s="83"/>
      <c r="AB61" s="83"/>
    </row>
    <row r="62" spans="2:63" ht="15.75" thickBot="1" x14ac:dyDescent="0.3">
      <c r="B62" s="50">
        <v>24</v>
      </c>
      <c r="C62" s="51">
        <v>24</v>
      </c>
      <c r="D62" s="52">
        <v>500</v>
      </c>
      <c r="E62" s="54">
        <v>70.351310333333302</v>
      </c>
      <c r="F62" s="54">
        <v>69.361741666666703</v>
      </c>
      <c r="G62" s="54">
        <v>72.829390792978799</v>
      </c>
      <c r="H62" s="75">
        <v>4.9993685899305362E-2</v>
      </c>
      <c r="I62" s="76">
        <v>39508.133999999998</v>
      </c>
      <c r="J62" s="54">
        <v>68.3708721666667</v>
      </c>
      <c r="K62" s="54">
        <v>68.3708721666667</v>
      </c>
      <c r="L62" s="54">
        <v>70.351310333333302</v>
      </c>
      <c r="M62" s="54">
        <v>78</v>
      </c>
      <c r="N62" s="75">
        <v>2.89661094543152E-2</v>
      </c>
      <c r="O62" s="76">
        <v>14783.451999999985</v>
      </c>
      <c r="R62" s="50">
        <v>24</v>
      </c>
      <c r="S62" s="51">
        <v>24</v>
      </c>
      <c r="T62" s="52">
        <v>500</v>
      </c>
      <c r="U62" s="102">
        <v>2.89661094543152E-2</v>
      </c>
      <c r="V62" s="75">
        <v>2.89661094543152E-2</v>
      </c>
      <c r="W62" s="76">
        <v>83.0879999999852</v>
      </c>
      <c r="X62" s="76">
        <v>14700.364</v>
      </c>
      <c r="Y62" s="76">
        <v>0</v>
      </c>
      <c r="Z62" s="76">
        <v>14783.451999999985</v>
      </c>
      <c r="AA62" s="83"/>
      <c r="AB62" s="83"/>
    </row>
    <row r="63" spans="2:63" x14ac:dyDescent="0.25">
      <c r="Z63" s="103">
        <f>+SUM(Z39:Z62)</f>
        <v>206321.03499999992</v>
      </c>
    </row>
    <row r="64" spans="2:63" x14ac:dyDescent="0.25">
      <c r="I64" s="103">
        <f>+SUM(I40:I63)</f>
        <v>297242.02800000005</v>
      </c>
      <c r="O64" s="103">
        <f>+SUM(O39:O62)</f>
        <v>206321.03499999992</v>
      </c>
    </row>
    <row r="65" spans="2:62" x14ac:dyDescent="0.25">
      <c r="I65">
        <f>+I64/3600</f>
        <v>82.567230000000009</v>
      </c>
      <c r="J65">
        <f>+I65*0.53</f>
        <v>43.760631900000007</v>
      </c>
      <c r="K65">
        <f>+I65-J65</f>
        <v>38.806598100000002</v>
      </c>
      <c r="O65">
        <f>+O64/3600</f>
        <v>57.311398611111088</v>
      </c>
    </row>
    <row r="70" spans="2:62" x14ac:dyDescent="0.25">
      <c r="B70" s="6" t="s">
        <v>230</v>
      </c>
    </row>
    <row r="72" spans="2:62" x14ac:dyDescent="0.25">
      <c r="B72" s="85"/>
      <c r="C72" s="85"/>
      <c r="D72" s="85"/>
      <c r="E72" s="85"/>
      <c r="F72" s="85"/>
      <c r="G72" s="85"/>
      <c r="H72" s="85"/>
      <c r="I72" s="85"/>
      <c r="J72" s="85"/>
      <c r="K72" s="90"/>
      <c r="L72" s="85"/>
      <c r="M72" s="85"/>
      <c r="N72" s="137" t="s">
        <v>207</v>
      </c>
      <c r="O72" s="137"/>
      <c r="P72" s="137"/>
      <c r="Q72" s="137"/>
    </row>
    <row r="73" spans="2:62" x14ac:dyDescent="0.25">
      <c r="B73" s="86" t="s">
        <v>220</v>
      </c>
      <c r="C73" s="87" t="s">
        <v>221</v>
      </c>
      <c r="D73" s="87" t="s">
        <v>222</v>
      </c>
      <c r="E73" s="86" t="s">
        <v>213</v>
      </c>
      <c r="F73" s="86" t="s">
        <v>214</v>
      </c>
      <c r="G73" s="86" t="s">
        <v>223</v>
      </c>
      <c r="H73" s="88" t="s">
        <v>224</v>
      </c>
      <c r="I73" s="88" t="s">
        <v>225</v>
      </c>
      <c r="J73" s="88" t="s">
        <v>226</v>
      </c>
      <c r="K73" s="88" t="s">
        <v>227</v>
      </c>
      <c r="L73" s="88" t="s">
        <v>228</v>
      </c>
      <c r="M73" s="88" t="s">
        <v>229</v>
      </c>
      <c r="N73" s="88" t="s">
        <v>209</v>
      </c>
      <c r="O73" s="88" t="s">
        <v>213</v>
      </c>
      <c r="P73" s="88" t="s">
        <v>204</v>
      </c>
      <c r="Q73" s="86" t="s">
        <v>218</v>
      </c>
      <c r="S73" s="88"/>
      <c r="T73" s="8"/>
      <c r="U73" s="91"/>
      <c r="V73" s="91"/>
    </row>
    <row r="74" spans="2:62" x14ac:dyDescent="0.25">
      <c r="B74">
        <v>1</v>
      </c>
      <c r="C74">
        <v>24</v>
      </c>
      <c r="D74">
        <v>1000</v>
      </c>
      <c r="E74">
        <v>68.490872166666705</v>
      </c>
      <c r="F74">
        <v>68.490872166666705</v>
      </c>
      <c r="G74">
        <v>70.476110333333295</v>
      </c>
      <c r="H74">
        <v>78</v>
      </c>
      <c r="I74">
        <v>23.347670000000001</v>
      </c>
      <c r="J74">
        <v>300</v>
      </c>
      <c r="K74" s="89">
        <v>2.8985441473657499E-2</v>
      </c>
      <c r="L74" s="89">
        <v>2.8985441473657499E-2</v>
      </c>
      <c r="M74">
        <v>6.8670034408569294E-2</v>
      </c>
      <c r="N74">
        <v>7.8999999998700304E-2</v>
      </c>
      <c r="O74">
        <v>84.478999999999999</v>
      </c>
      <c r="P74">
        <v>11019.748</v>
      </c>
      <c r="Q74">
        <v>11104.306</v>
      </c>
      <c r="S74" s="11"/>
      <c r="T74" s="11"/>
      <c r="U74" s="11"/>
      <c r="V74" s="11"/>
      <c r="W74" s="11"/>
    </row>
    <row r="75" spans="2:62" x14ac:dyDescent="0.25">
      <c r="B75">
        <v>2</v>
      </c>
      <c r="C75">
        <v>24</v>
      </c>
      <c r="D75">
        <v>299</v>
      </c>
      <c r="E75">
        <v>67.215551759754703</v>
      </c>
      <c r="F75">
        <v>67.215551759754703</v>
      </c>
      <c r="G75">
        <v>68.214853426421399</v>
      </c>
      <c r="H75">
        <v>78</v>
      </c>
      <c r="I75">
        <v>23.86957</v>
      </c>
      <c r="J75">
        <v>289</v>
      </c>
      <c r="K75" s="89">
        <v>1.48671198927059E-2</v>
      </c>
      <c r="L75" s="89">
        <v>1.48671198927061E-2</v>
      </c>
      <c r="M75">
        <v>7.0474147796630901E-2</v>
      </c>
      <c r="N75">
        <v>8.1000000001949998E-2</v>
      </c>
      <c r="O75">
        <v>78.613999999999706</v>
      </c>
      <c r="P75">
        <v>43256.192000000003</v>
      </c>
      <c r="Q75">
        <v>43334.887000000002</v>
      </c>
      <c r="U75" s="23"/>
    </row>
    <row r="76" spans="2:62" x14ac:dyDescent="0.25">
      <c r="B76">
        <v>3</v>
      </c>
      <c r="C76">
        <v>24</v>
      </c>
      <c r="D76">
        <v>288</v>
      </c>
      <c r="E76">
        <v>62.237401499999997</v>
      </c>
      <c r="F76">
        <v>64.220263666666696</v>
      </c>
      <c r="G76">
        <v>67.200400500000001</v>
      </c>
      <c r="H76">
        <v>73.334966824960901</v>
      </c>
      <c r="I76">
        <v>23.284179999999999</v>
      </c>
      <c r="J76">
        <v>282</v>
      </c>
      <c r="K76" s="89">
        <v>7.9743030402707096E-2</v>
      </c>
      <c r="L76" s="89">
        <v>4.64049298956732E-2</v>
      </c>
      <c r="M76">
        <v>0.125303030014038</v>
      </c>
      <c r="N76">
        <v>0.21099999999842101</v>
      </c>
      <c r="O76">
        <v>75.943999999998098</v>
      </c>
      <c r="P76">
        <v>61623.540999999997</v>
      </c>
      <c r="Q76">
        <v>61699.696000000004</v>
      </c>
    </row>
    <row r="77" spans="2:62" x14ac:dyDescent="0.25">
      <c r="B77">
        <v>4</v>
      </c>
      <c r="C77">
        <v>24</v>
      </c>
      <c r="D77">
        <v>281</v>
      </c>
      <c r="E77">
        <v>61.234095467378403</v>
      </c>
      <c r="F77">
        <v>63.218909196322699</v>
      </c>
      <c r="G77">
        <v>66.209354500000003</v>
      </c>
      <c r="H77">
        <v>69.288590114252003</v>
      </c>
      <c r="I77">
        <v>23.804950000000002</v>
      </c>
      <c r="J77">
        <v>270</v>
      </c>
      <c r="K77" s="89">
        <v>8.1249816701744096E-2</v>
      </c>
      <c r="L77" s="89">
        <v>4.7303019645446497E-2</v>
      </c>
      <c r="M77">
        <v>1.1624069213867201</v>
      </c>
      <c r="N77">
        <v>19.7639999999992</v>
      </c>
      <c r="O77">
        <v>74.434999999996805</v>
      </c>
      <c r="P77">
        <v>21169.151999999998</v>
      </c>
      <c r="Q77">
        <v>21263.350999999999</v>
      </c>
    </row>
    <row r="78" spans="2:62" x14ac:dyDescent="0.25">
      <c r="B78">
        <v>5</v>
      </c>
      <c r="C78">
        <v>24</v>
      </c>
      <c r="D78">
        <v>269</v>
      </c>
      <c r="E78">
        <v>60.2345267992565</v>
      </c>
      <c r="F78">
        <v>60.2345267992565</v>
      </c>
      <c r="G78">
        <v>63.217926333333303</v>
      </c>
      <c r="H78">
        <v>78</v>
      </c>
      <c r="I78">
        <v>23.53434</v>
      </c>
      <c r="J78">
        <v>251</v>
      </c>
      <c r="K78" s="89">
        <v>4.9529724770970701E-2</v>
      </c>
      <c r="L78" s="89">
        <v>4.9529724770970701E-2</v>
      </c>
      <c r="M78">
        <v>6.8991899490356404E-2</v>
      </c>
      <c r="N78">
        <v>7.9000000003361506E-2</v>
      </c>
      <c r="O78">
        <v>73.375999999999294</v>
      </c>
      <c r="P78">
        <v>59033.603000000003</v>
      </c>
      <c r="Q78">
        <v>59107.057999999997</v>
      </c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</row>
    <row r="79" spans="2:62" x14ac:dyDescent="0.25">
      <c r="B79">
        <v>6</v>
      </c>
      <c r="C79">
        <v>24</v>
      </c>
      <c r="D79">
        <v>250</v>
      </c>
      <c r="E79">
        <v>57.227442833333299</v>
      </c>
      <c r="F79">
        <v>58.242457833333503</v>
      </c>
      <c r="G79">
        <v>60.2335176666667</v>
      </c>
      <c r="H79">
        <v>63.822204662191297</v>
      </c>
      <c r="I79">
        <v>22.508529999999801</v>
      </c>
      <c r="J79">
        <v>238.99999999986801</v>
      </c>
      <c r="K79" s="89">
        <v>5.2528554212846697E-2</v>
      </c>
      <c r="L79" s="89">
        <v>3.4185711032847101E-2</v>
      </c>
      <c r="M79">
        <v>16.723940134048501</v>
      </c>
      <c r="N79">
        <v>510.28099999998398</v>
      </c>
      <c r="O79">
        <v>74.390999999985098</v>
      </c>
      <c r="P79">
        <v>23653.562000000002</v>
      </c>
      <c r="Q79">
        <v>24238.234</v>
      </c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</row>
    <row r="80" spans="2:62" x14ac:dyDescent="0.25">
      <c r="B80">
        <v>7</v>
      </c>
      <c r="C80">
        <v>24</v>
      </c>
      <c r="D80">
        <v>237.99999999986801</v>
      </c>
      <c r="E80">
        <v>55.236089689075399</v>
      </c>
      <c r="F80">
        <v>56.217295355742102</v>
      </c>
      <c r="G80">
        <v>58.212565005602002</v>
      </c>
      <c r="H80">
        <v>62.203220970685898</v>
      </c>
      <c r="I80">
        <v>23.365639999999999</v>
      </c>
      <c r="J80">
        <v>234</v>
      </c>
      <c r="K80" s="89">
        <v>5.38864234105133E-2</v>
      </c>
      <c r="L80" s="89">
        <v>3.5492096110883699E-2</v>
      </c>
      <c r="M80">
        <v>1.7495741844177199</v>
      </c>
      <c r="N80">
        <v>36.346999999997898</v>
      </c>
      <c r="O80">
        <v>74.3240000000187</v>
      </c>
      <c r="P80">
        <v>9323.6409999999996</v>
      </c>
      <c r="Q80">
        <v>9434.3120000000199</v>
      </c>
    </row>
    <row r="81" spans="2:40" x14ac:dyDescent="0.25">
      <c r="B81">
        <v>8</v>
      </c>
      <c r="C81">
        <v>24</v>
      </c>
      <c r="D81">
        <v>233</v>
      </c>
      <c r="E81">
        <v>55.218068286123</v>
      </c>
      <c r="F81">
        <v>56.217335786123201</v>
      </c>
      <c r="G81">
        <v>58.202057833333299</v>
      </c>
      <c r="H81">
        <v>59.234194954236301</v>
      </c>
      <c r="I81">
        <v>23.371870000000001</v>
      </c>
      <c r="J81">
        <v>228.99999999987301</v>
      </c>
      <c r="K81" s="89">
        <v>5.4040093031653802E-2</v>
      </c>
      <c r="L81" s="89">
        <v>3.5304448698189703E-2</v>
      </c>
      <c r="M81">
        <v>8.8144268989563006</v>
      </c>
      <c r="N81">
        <v>265.23700000000798</v>
      </c>
      <c r="O81">
        <v>72.103999999988403</v>
      </c>
      <c r="P81">
        <v>7286.5049999999901</v>
      </c>
      <c r="Q81">
        <v>7623.8459999999905</v>
      </c>
    </row>
    <row r="82" spans="2:40" x14ac:dyDescent="0.25">
      <c r="B82">
        <v>9</v>
      </c>
      <c r="C82">
        <v>24</v>
      </c>
      <c r="D82">
        <v>227.99999999987301</v>
      </c>
      <c r="E82">
        <v>55.212242596491002</v>
      </c>
      <c r="F82">
        <v>55.212242596491002</v>
      </c>
      <c r="G82">
        <v>57.203477385964703</v>
      </c>
      <c r="H82">
        <v>78</v>
      </c>
      <c r="I82">
        <v>23.79176</v>
      </c>
      <c r="J82">
        <v>223</v>
      </c>
      <c r="K82" s="89">
        <v>3.6065095272913697E-2</v>
      </c>
      <c r="L82" s="89">
        <v>3.6065095272913697E-2</v>
      </c>
      <c r="M82">
        <v>7.0307970046997098E-2</v>
      </c>
      <c r="N82">
        <v>7.9999999987194301E-2</v>
      </c>
      <c r="O82">
        <v>71.723000000012703</v>
      </c>
      <c r="P82">
        <v>6811.5040000000199</v>
      </c>
      <c r="Q82">
        <v>6883.3070000000198</v>
      </c>
      <c r="S82" s="6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spans="2:40" x14ac:dyDescent="0.25">
      <c r="B83">
        <v>10</v>
      </c>
      <c r="C83">
        <v>24</v>
      </c>
      <c r="D83">
        <v>222</v>
      </c>
      <c r="E83">
        <v>52.239702445946001</v>
      </c>
      <c r="F83">
        <v>55.210315468468501</v>
      </c>
      <c r="G83">
        <v>55.229708936936902</v>
      </c>
      <c r="H83">
        <v>57.003341840132798</v>
      </c>
      <c r="I83">
        <v>23.489180000000001</v>
      </c>
      <c r="J83">
        <v>221</v>
      </c>
      <c r="K83" s="89">
        <v>5.7236284875183403E-2</v>
      </c>
      <c r="L83" s="89">
        <v>3.5126530801188501E-4</v>
      </c>
      <c r="M83">
        <v>38.4241170883179</v>
      </c>
      <c r="N83">
        <v>1208.3899999999901</v>
      </c>
      <c r="O83">
        <v>72.500999999991095</v>
      </c>
      <c r="P83">
        <v>7853.8189999999804</v>
      </c>
      <c r="Q83">
        <v>9134.7099999999591</v>
      </c>
      <c r="S83" s="6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</row>
    <row r="84" spans="2:40" x14ac:dyDescent="0.25">
      <c r="B84">
        <v>11</v>
      </c>
      <c r="C84">
        <v>24</v>
      </c>
      <c r="D84">
        <v>220</v>
      </c>
      <c r="E84">
        <v>53.245460560606098</v>
      </c>
      <c r="F84">
        <v>53.245460560606098</v>
      </c>
      <c r="G84">
        <v>55.226105333333301</v>
      </c>
      <c r="H84">
        <v>78</v>
      </c>
      <c r="I84">
        <v>21.708729999999999</v>
      </c>
      <c r="J84">
        <v>216</v>
      </c>
      <c r="K84" s="89">
        <v>3.7198378075306897E-2</v>
      </c>
      <c r="L84" s="89">
        <v>3.7198378075306897E-2</v>
      </c>
      <c r="M84">
        <v>2.7642965316772499E-2</v>
      </c>
      <c r="N84">
        <v>3.1999999990148402E-2</v>
      </c>
      <c r="O84">
        <v>68.793000000019703</v>
      </c>
      <c r="P84">
        <v>5492.4479999999803</v>
      </c>
      <c r="Q84">
        <v>5561.2729999999901</v>
      </c>
    </row>
    <row r="85" spans="2:40" x14ac:dyDescent="0.25">
      <c r="B85">
        <v>12</v>
      </c>
      <c r="C85">
        <v>24</v>
      </c>
      <c r="D85">
        <v>215</v>
      </c>
      <c r="E85">
        <v>51.221300957364299</v>
      </c>
      <c r="F85">
        <v>53.211129833333601</v>
      </c>
      <c r="G85">
        <v>54.226034666666699</v>
      </c>
      <c r="H85">
        <v>56.986957116214498</v>
      </c>
      <c r="I85">
        <v>23.332210000000099</v>
      </c>
      <c r="J85">
        <v>214.999999999881</v>
      </c>
      <c r="K85" s="89">
        <v>5.8661799937557303E-2</v>
      </c>
      <c r="L85" s="89">
        <v>1.9073168273478901E-2</v>
      </c>
      <c r="M85">
        <v>5.5410490036010698</v>
      </c>
      <c r="N85">
        <v>156.78799999999299</v>
      </c>
      <c r="O85">
        <v>68.866000000016399</v>
      </c>
      <c r="P85">
        <v>3770.5749999999998</v>
      </c>
      <c r="Q85">
        <v>3996.2290000000098</v>
      </c>
    </row>
    <row r="86" spans="2:40" x14ac:dyDescent="0.25">
      <c r="B86">
        <v>13</v>
      </c>
      <c r="C86">
        <v>24</v>
      </c>
      <c r="D86">
        <v>213.999999999881</v>
      </c>
      <c r="E86">
        <v>51.214352127725597</v>
      </c>
      <c r="F86">
        <v>51.214352127725597</v>
      </c>
      <c r="G86">
        <v>53.230252309968598</v>
      </c>
      <c r="H86">
        <v>78</v>
      </c>
      <c r="I86">
        <v>23.699619999999999</v>
      </c>
      <c r="J86">
        <v>209</v>
      </c>
      <c r="K86" s="89">
        <v>3.9362016670941198E-2</v>
      </c>
      <c r="L86" s="89">
        <v>3.9362016670941198E-2</v>
      </c>
      <c r="M86">
        <v>7.0091962814331096E-2</v>
      </c>
      <c r="N86">
        <v>7.9999999983556294E-2</v>
      </c>
      <c r="O86">
        <v>68.2409999999891</v>
      </c>
      <c r="P86">
        <v>6616.4430000000002</v>
      </c>
      <c r="Q86">
        <v>6684.7639999999801</v>
      </c>
    </row>
    <row r="87" spans="2:40" x14ac:dyDescent="0.25">
      <c r="B87">
        <v>14</v>
      </c>
      <c r="C87">
        <v>24</v>
      </c>
      <c r="D87">
        <v>208</v>
      </c>
      <c r="E87">
        <v>50.234990987179501</v>
      </c>
      <c r="F87">
        <v>50.234990987179501</v>
      </c>
      <c r="G87">
        <v>52.229455397435899</v>
      </c>
      <c r="H87">
        <v>78</v>
      </c>
      <c r="I87">
        <v>22.131309999999999</v>
      </c>
      <c r="J87">
        <v>206</v>
      </c>
      <c r="K87" s="89">
        <v>3.9702692706074703E-2</v>
      </c>
      <c r="L87" s="89">
        <v>3.9702692706074599E-2</v>
      </c>
      <c r="M87">
        <v>2.6434898376464799E-2</v>
      </c>
      <c r="N87">
        <v>3.20000000065193E-2</v>
      </c>
      <c r="O87">
        <v>68.047999999998893</v>
      </c>
      <c r="P87">
        <v>4649.0249999999996</v>
      </c>
      <c r="Q87">
        <v>4717.1049999999996</v>
      </c>
      <c r="S87" s="88"/>
      <c r="T87" s="8"/>
      <c r="U87" s="91"/>
      <c r="V87" s="91"/>
      <c r="AN87" s="84"/>
    </row>
    <row r="88" spans="2:40" x14ac:dyDescent="0.25">
      <c r="B88">
        <v>15</v>
      </c>
      <c r="C88">
        <v>24</v>
      </c>
      <c r="D88">
        <v>205</v>
      </c>
      <c r="E88">
        <v>49.275833369918701</v>
      </c>
      <c r="F88">
        <v>51.222080439024403</v>
      </c>
      <c r="G88">
        <v>52.223686166666702</v>
      </c>
      <c r="H88">
        <v>55.195346504566999</v>
      </c>
      <c r="I88">
        <v>22.909320000000001</v>
      </c>
      <c r="J88">
        <v>203</v>
      </c>
      <c r="K88" s="89">
        <v>5.9823499576722401E-2</v>
      </c>
      <c r="L88" s="89">
        <v>1.95541789606655E-2</v>
      </c>
      <c r="M88">
        <v>1.1826870441436801</v>
      </c>
      <c r="N88">
        <v>14.0300000000243</v>
      </c>
      <c r="O88">
        <v>67.296000000005705</v>
      </c>
      <c r="P88">
        <v>3073.8529999999901</v>
      </c>
      <c r="Q88">
        <v>3155.1790000000201</v>
      </c>
      <c r="S88" s="11"/>
      <c r="T88" s="11"/>
      <c r="U88" s="11"/>
      <c r="V88" s="11"/>
      <c r="AN88" s="84"/>
    </row>
    <row r="89" spans="2:40" x14ac:dyDescent="0.25">
      <c r="B89">
        <v>16</v>
      </c>
      <c r="C89">
        <v>24</v>
      </c>
      <c r="D89">
        <v>202</v>
      </c>
      <c r="E89">
        <v>49.275553333333299</v>
      </c>
      <c r="F89">
        <v>49.275553333333299</v>
      </c>
      <c r="G89">
        <v>51.224990666666699</v>
      </c>
      <c r="H89">
        <v>78</v>
      </c>
      <c r="I89">
        <v>19.466799999999999</v>
      </c>
      <c r="J89">
        <v>202</v>
      </c>
      <c r="K89" s="89">
        <v>3.9561957227471599E-2</v>
      </c>
      <c r="L89" s="89">
        <v>3.9561957227471599E-2</v>
      </c>
      <c r="M89">
        <v>7.0854902267456096E-2</v>
      </c>
      <c r="N89">
        <v>8.0000000012660194E-2</v>
      </c>
      <c r="O89">
        <v>66.783999999994194</v>
      </c>
      <c r="P89">
        <v>4872.8670000000302</v>
      </c>
      <c r="Q89">
        <v>4939.7310000000398</v>
      </c>
    </row>
    <row r="90" spans="2:40" x14ac:dyDescent="0.25">
      <c r="B90">
        <v>17</v>
      </c>
      <c r="C90">
        <v>24</v>
      </c>
      <c r="D90">
        <v>201</v>
      </c>
      <c r="E90">
        <v>49.239983649253702</v>
      </c>
      <c r="F90">
        <v>49.239983649253702</v>
      </c>
      <c r="G90">
        <v>51.222474266169201</v>
      </c>
      <c r="H90">
        <v>78</v>
      </c>
      <c r="I90">
        <v>21.95919</v>
      </c>
      <c r="J90">
        <v>198</v>
      </c>
      <c r="K90" s="89">
        <v>4.0261804939601499E-2</v>
      </c>
      <c r="L90" s="89">
        <v>4.0261804939601603E-2</v>
      </c>
      <c r="M90">
        <v>7.1249008178710896E-2</v>
      </c>
      <c r="N90">
        <v>8.0000000021755099E-2</v>
      </c>
      <c r="O90">
        <v>68.271000000037006</v>
      </c>
      <c r="P90">
        <v>2873.69399999999</v>
      </c>
      <c r="Q90">
        <v>2942.0450000000501</v>
      </c>
    </row>
    <row r="91" spans="2:40" x14ac:dyDescent="0.25">
      <c r="B91">
        <v>18</v>
      </c>
      <c r="C91">
        <v>24</v>
      </c>
      <c r="D91">
        <v>197</v>
      </c>
      <c r="E91">
        <v>48.237481790186102</v>
      </c>
      <c r="F91">
        <v>48.237481790186102</v>
      </c>
      <c r="G91">
        <v>50.227330327411202</v>
      </c>
      <c r="H91">
        <v>78</v>
      </c>
      <c r="I91">
        <v>21.872920000000001</v>
      </c>
      <c r="J91">
        <v>196</v>
      </c>
      <c r="K91" s="89">
        <v>4.1251086569570203E-2</v>
      </c>
      <c r="L91" s="89">
        <v>4.1251086569570203E-2</v>
      </c>
      <c r="M91">
        <v>6.9140911102294894E-2</v>
      </c>
      <c r="N91">
        <v>7.8999999968800694E-2</v>
      </c>
      <c r="O91">
        <v>66.8510000000188</v>
      </c>
      <c r="P91">
        <v>2085.09799999999</v>
      </c>
      <c r="Q91">
        <v>2152.0279999999698</v>
      </c>
    </row>
    <row r="92" spans="2:40" x14ac:dyDescent="0.25">
      <c r="B92">
        <v>19</v>
      </c>
      <c r="C92">
        <v>24</v>
      </c>
      <c r="D92">
        <v>195</v>
      </c>
      <c r="E92">
        <v>47.2294749615385</v>
      </c>
      <c r="F92">
        <v>48.202067999999997</v>
      </c>
      <c r="G92">
        <v>50.223311064102603</v>
      </c>
      <c r="H92">
        <v>51.040210452785303</v>
      </c>
      <c r="I92">
        <v>23.875920000000001</v>
      </c>
      <c r="J92">
        <v>195</v>
      </c>
      <c r="K92" s="89">
        <v>6.33891463964429E-2</v>
      </c>
      <c r="L92" s="89">
        <v>4.1932704300208803E-2</v>
      </c>
      <c r="M92">
        <v>16.831017017364498</v>
      </c>
      <c r="N92">
        <v>518.18299999998499</v>
      </c>
      <c r="O92">
        <v>69.239000000030501</v>
      </c>
      <c r="P92">
        <v>3377.3959999999802</v>
      </c>
      <c r="Q92">
        <v>3964.8179999999902</v>
      </c>
    </row>
    <row r="93" spans="2:40" x14ac:dyDescent="0.25">
      <c r="B93">
        <v>20</v>
      </c>
      <c r="C93">
        <v>24</v>
      </c>
      <c r="D93">
        <v>194</v>
      </c>
      <c r="E93">
        <v>47.243479233677</v>
      </c>
      <c r="F93">
        <v>48.2125957113402</v>
      </c>
      <c r="G93">
        <v>50.2212703556701</v>
      </c>
      <c r="H93">
        <v>53.301390634887298</v>
      </c>
      <c r="I93">
        <v>23.491680000000098</v>
      </c>
      <c r="J93">
        <v>192</v>
      </c>
      <c r="K93" s="89">
        <v>6.3030732924311106E-2</v>
      </c>
      <c r="L93" s="89">
        <v>4.1662860393501297E-2</v>
      </c>
      <c r="M93">
        <v>1.1350359916687001</v>
      </c>
      <c r="N93">
        <v>13.1979999999749</v>
      </c>
      <c r="O93">
        <v>65.585000000017303</v>
      </c>
      <c r="P93">
        <v>3014.2950000000001</v>
      </c>
      <c r="Q93">
        <v>3093.078</v>
      </c>
    </row>
    <row r="94" spans="2:40" x14ac:dyDescent="0.25">
      <c r="B94">
        <v>21</v>
      </c>
      <c r="C94">
        <v>24</v>
      </c>
      <c r="D94">
        <v>191</v>
      </c>
      <c r="E94">
        <v>47.219237555846398</v>
      </c>
      <c r="F94">
        <v>47.219237555846398</v>
      </c>
      <c r="G94">
        <v>49.222727166666701</v>
      </c>
      <c r="H94">
        <v>78</v>
      </c>
      <c r="I94">
        <v>23.222709999999999</v>
      </c>
      <c r="J94">
        <v>188</v>
      </c>
      <c r="K94" s="89">
        <v>4.2429520562476598E-2</v>
      </c>
      <c r="L94" s="89">
        <v>4.2429520562476598E-2</v>
      </c>
      <c r="M94">
        <v>7.1702957153320299E-2</v>
      </c>
      <c r="N94">
        <v>8.0000000010841205E-2</v>
      </c>
      <c r="O94">
        <v>66.390000000026703</v>
      </c>
      <c r="P94">
        <v>1816.5319999999699</v>
      </c>
      <c r="Q94">
        <v>1883.00200000001</v>
      </c>
      <c r="S94" s="6"/>
      <c r="T94" s="11"/>
      <c r="U94" s="11"/>
    </row>
    <row r="95" spans="2:40" x14ac:dyDescent="0.25">
      <c r="B95">
        <v>22</v>
      </c>
      <c r="C95">
        <v>24</v>
      </c>
      <c r="D95">
        <v>187</v>
      </c>
      <c r="E95">
        <v>47.226807704099798</v>
      </c>
      <c r="F95">
        <v>47.226807704099798</v>
      </c>
      <c r="G95">
        <v>48.224818333333303</v>
      </c>
      <c r="H95">
        <v>78</v>
      </c>
      <c r="I95">
        <v>22.519880000000001</v>
      </c>
      <c r="J95">
        <v>186</v>
      </c>
      <c r="K95" s="89">
        <v>2.1132290699946699E-2</v>
      </c>
      <c r="L95" s="89">
        <v>2.1132290699946699E-2</v>
      </c>
      <c r="M95">
        <v>7.2857141494751004E-2</v>
      </c>
      <c r="N95">
        <v>8.1999999994877698E-2</v>
      </c>
      <c r="O95">
        <v>65.625000000012705</v>
      </c>
      <c r="P95">
        <v>3494.1040000000098</v>
      </c>
      <c r="Q95">
        <v>3559.8110000000202</v>
      </c>
      <c r="T95" s="11"/>
      <c r="U95" s="11"/>
    </row>
    <row r="96" spans="2:40" x14ac:dyDescent="0.25">
      <c r="B96">
        <v>23</v>
      </c>
      <c r="C96">
        <v>24</v>
      </c>
      <c r="D96">
        <v>185</v>
      </c>
      <c r="E96">
        <v>45.229300644144097</v>
      </c>
      <c r="F96">
        <v>46.209537500000003</v>
      </c>
      <c r="G96">
        <v>48.203789499999999</v>
      </c>
      <c r="H96">
        <v>48.265917695528898</v>
      </c>
      <c r="I96">
        <v>23.42775</v>
      </c>
      <c r="J96">
        <v>185</v>
      </c>
      <c r="K96" s="89">
        <v>6.5764644013812906E-2</v>
      </c>
      <c r="L96" s="89">
        <v>4.3156718458824697E-2</v>
      </c>
      <c r="M96">
        <v>33.259234905242899</v>
      </c>
      <c r="N96">
        <v>1053.00200000004</v>
      </c>
      <c r="O96">
        <v>64.234999999982406</v>
      </c>
      <c r="P96">
        <v>838.49199999997995</v>
      </c>
      <c r="Q96">
        <v>1955.729</v>
      </c>
    </row>
    <row r="97" spans="2:21" x14ac:dyDescent="0.25">
      <c r="B97">
        <v>24</v>
      </c>
      <c r="C97">
        <v>24</v>
      </c>
      <c r="D97">
        <v>184</v>
      </c>
      <c r="E97">
        <v>45.229318985507199</v>
      </c>
      <c r="F97">
        <v>45.229318985507199</v>
      </c>
      <c r="G97">
        <v>47.229584652173898</v>
      </c>
      <c r="H97">
        <v>78</v>
      </c>
      <c r="I97">
        <v>22.762599999999999</v>
      </c>
      <c r="J97">
        <v>180</v>
      </c>
      <c r="K97" s="89">
        <v>4.4224978653947998E-2</v>
      </c>
      <c r="L97" s="89">
        <v>4.4224978653947998E-2</v>
      </c>
      <c r="M97">
        <v>7.3549985885620103E-2</v>
      </c>
      <c r="N97">
        <v>8.2999999998719404E-2</v>
      </c>
      <c r="O97">
        <v>64.386999999987907</v>
      </c>
      <c r="P97">
        <v>2603.7069999999899</v>
      </c>
      <c r="Q97">
        <v>2668.1769999999701</v>
      </c>
    </row>
    <row r="98" spans="2:21" x14ac:dyDescent="0.25">
      <c r="B98">
        <v>25</v>
      </c>
      <c r="C98">
        <v>24</v>
      </c>
      <c r="D98">
        <v>179</v>
      </c>
      <c r="E98">
        <v>44.2407543333333</v>
      </c>
      <c r="F98">
        <v>45.231576999994402</v>
      </c>
      <c r="G98">
        <v>47.215552333333299</v>
      </c>
      <c r="H98">
        <v>48.714668456923299</v>
      </c>
      <c r="I98">
        <v>22.105379868146599</v>
      </c>
      <c r="J98">
        <v>178.99999999988799</v>
      </c>
      <c r="K98" s="89">
        <v>6.7241122915452395E-2</v>
      </c>
      <c r="L98" s="89">
        <v>4.3862616891274998E-2</v>
      </c>
      <c r="M98">
        <v>4.7085230350494403</v>
      </c>
      <c r="N98">
        <v>142.64300000000699</v>
      </c>
      <c r="O98">
        <v>63.488000000004803</v>
      </c>
      <c r="P98">
        <v>2078.74300000005</v>
      </c>
      <c r="Q98">
        <v>2284.8740000000598</v>
      </c>
      <c r="S98" s="6"/>
    </row>
    <row r="99" spans="2:21" x14ac:dyDescent="0.25">
      <c r="B99">
        <v>26</v>
      </c>
      <c r="C99">
        <v>24</v>
      </c>
      <c r="D99">
        <v>177.99999999988799</v>
      </c>
      <c r="E99">
        <v>44.252165048688902</v>
      </c>
      <c r="F99">
        <v>44.252165048688902</v>
      </c>
      <c r="G99">
        <v>46.226170073033501</v>
      </c>
      <c r="H99">
        <v>78</v>
      </c>
      <c r="I99">
        <v>21.139759999999999</v>
      </c>
      <c r="J99">
        <v>176</v>
      </c>
      <c r="K99" s="89">
        <v>4.4608100466330701E-2</v>
      </c>
      <c r="L99" s="89">
        <v>4.4608100466330902E-2</v>
      </c>
      <c r="M99">
        <v>7.3118209838867201E-2</v>
      </c>
      <c r="N99">
        <v>8.1999999994877698E-2</v>
      </c>
      <c r="O99">
        <v>62.7230000000309</v>
      </c>
      <c r="P99">
        <v>2152.6879999999901</v>
      </c>
      <c r="Q99">
        <v>2215.4930000000199</v>
      </c>
      <c r="S99" s="11"/>
      <c r="T99" s="11"/>
      <c r="U99" s="11"/>
    </row>
    <row r="100" spans="2:21" x14ac:dyDescent="0.25">
      <c r="B100">
        <v>27</v>
      </c>
      <c r="C100">
        <v>24</v>
      </c>
      <c r="D100">
        <v>175</v>
      </c>
      <c r="E100">
        <v>43.212891499999998</v>
      </c>
      <c r="F100">
        <v>44.239815333333297</v>
      </c>
      <c r="G100">
        <v>46.219428499999999</v>
      </c>
      <c r="H100">
        <v>48.490863700304999</v>
      </c>
      <c r="I100">
        <v>21.611080000000001</v>
      </c>
      <c r="J100">
        <v>175</v>
      </c>
      <c r="K100" s="89">
        <v>6.95750017098484E-2</v>
      </c>
      <c r="L100" s="89">
        <v>4.4747319846407403E-2</v>
      </c>
      <c r="M100">
        <v>0.2795729637146</v>
      </c>
      <c r="N100">
        <v>0.67000000002008198</v>
      </c>
      <c r="O100">
        <v>62.147000000000801</v>
      </c>
      <c r="P100">
        <v>1079.8189999999699</v>
      </c>
      <c r="Q100">
        <v>1142.63599999999</v>
      </c>
    </row>
    <row r="101" spans="2:21" x14ac:dyDescent="0.25">
      <c r="B101">
        <v>28</v>
      </c>
      <c r="C101">
        <v>24</v>
      </c>
      <c r="D101">
        <v>174</v>
      </c>
      <c r="E101">
        <v>43.214969666666697</v>
      </c>
      <c r="F101">
        <v>43.214969666666697</v>
      </c>
      <c r="G101">
        <v>45.230291201149399</v>
      </c>
      <c r="H101">
        <v>78</v>
      </c>
      <c r="I101">
        <v>23.10182</v>
      </c>
      <c r="J101">
        <v>174</v>
      </c>
      <c r="K101" s="89">
        <v>4.6634801552047501E-2</v>
      </c>
      <c r="L101" s="89">
        <v>4.6634801552047501E-2</v>
      </c>
      <c r="M101">
        <v>7.3750972747802707E-2</v>
      </c>
      <c r="N101">
        <v>8.29999999768916E-2</v>
      </c>
      <c r="O101">
        <v>62.005999999993897</v>
      </c>
      <c r="P101">
        <v>2476.6200000000299</v>
      </c>
      <c r="Q101">
        <v>2538.7089999999998</v>
      </c>
    </row>
    <row r="102" spans="2:21" x14ac:dyDescent="0.25">
      <c r="B102">
        <v>29</v>
      </c>
      <c r="C102">
        <v>24</v>
      </c>
      <c r="D102">
        <v>173</v>
      </c>
      <c r="E102">
        <v>44.222569333333297</v>
      </c>
      <c r="F102">
        <v>44.222569333333297</v>
      </c>
      <c r="G102">
        <v>45.228005638728298</v>
      </c>
      <c r="H102">
        <v>78</v>
      </c>
      <c r="I102">
        <v>22.64584</v>
      </c>
      <c r="J102">
        <v>173</v>
      </c>
      <c r="K102" s="89">
        <v>2.27358183966287E-2</v>
      </c>
      <c r="L102" s="89">
        <v>2.27358183966287E-2</v>
      </c>
      <c r="M102">
        <v>7.4492931365966797E-2</v>
      </c>
      <c r="N102">
        <v>8.4000000031664995E-2</v>
      </c>
      <c r="O102">
        <v>64.408999999999693</v>
      </c>
      <c r="P102">
        <v>1850.98300000002</v>
      </c>
      <c r="Q102">
        <v>1915.4760000000499</v>
      </c>
    </row>
    <row r="103" spans="2:21" x14ac:dyDescent="0.25">
      <c r="B103">
        <v>30</v>
      </c>
      <c r="C103">
        <v>24</v>
      </c>
      <c r="D103">
        <v>172</v>
      </c>
      <c r="E103">
        <v>43.218004662790698</v>
      </c>
      <c r="F103">
        <v>43.218004662790698</v>
      </c>
      <c r="G103">
        <v>45.225693499999998</v>
      </c>
      <c r="H103">
        <v>78</v>
      </c>
      <c r="I103">
        <v>23.198789999999999</v>
      </c>
      <c r="J103">
        <v>170</v>
      </c>
      <c r="K103" s="89">
        <v>4.6454917409406798E-2</v>
      </c>
      <c r="L103" s="89">
        <v>4.6454917409406798E-2</v>
      </c>
      <c r="M103">
        <v>7.3636054992675795E-2</v>
      </c>
      <c r="N103">
        <v>8.2999999984167502E-2</v>
      </c>
      <c r="O103">
        <v>65.098999999994703</v>
      </c>
      <c r="P103">
        <v>2201.9609999999798</v>
      </c>
      <c r="Q103">
        <v>2267.14299999996</v>
      </c>
    </row>
    <row r="104" spans="2:21" x14ac:dyDescent="0.25">
      <c r="B104">
        <v>31</v>
      </c>
      <c r="C104">
        <v>24</v>
      </c>
      <c r="D104">
        <v>169</v>
      </c>
      <c r="E104">
        <v>42.250784363905296</v>
      </c>
      <c r="F104">
        <v>42.250784363905296</v>
      </c>
      <c r="G104">
        <v>44.228345227810699</v>
      </c>
      <c r="H104">
        <v>78</v>
      </c>
      <c r="I104">
        <v>21.094950000000001</v>
      </c>
      <c r="J104">
        <v>168</v>
      </c>
      <c r="K104" s="89">
        <v>4.6805305361259798E-2</v>
      </c>
      <c r="L104" s="89">
        <v>4.680530536126E-2</v>
      </c>
      <c r="M104">
        <v>7.3845863342285198E-2</v>
      </c>
      <c r="N104">
        <v>8.2999999984167502E-2</v>
      </c>
      <c r="O104">
        <v>64.901999999998196</v>
      </c>
      <c r="P104">
        <v>1659.5420000000399</v>
      </c>
      <c r="Q104">
        <v>1724.5270000000201</v>
      </c>
    </row>
    <row r="105" spans="2:21" x14ac:dyDescent="0.25">
      <c r="B105">
        <v>32</v>
      </c>
      <c r="C105">
        <v>24</v>
      </c>
      <c r="D105">
        <v>167</v>
      </c>
      <c r="E105">
        <v>42.208143752494998</v>
      </c>
      <c r="F105">
        <v>42.208143752494998</v>
      </c>
      <c r="G105">
        <v>44.223611499999997</v>
      </c>
      <c r="H105">
        <v>78</v>
      </c>
      <c r="I105">
        <v>23.7988</v>
      </c>
      <c r="J105">
        <v>165</v>
      </c>
      <c r="K105" s="89">
        <v>4.7750684306884797E-2</v>
      </c>
      <c r="L105" s="89">
        <v>4.7750684306884797E-2</v>
      </c>
      <c r="M105">
        <v>7.3237180709838895E-2</v>
      </c>
      <c r="N105">
        <v>8.2999999987805495E-2</v>
      </c>
      <c r="O105">
        <v>61.035999999996399</v>
      </c>
      <c r="P105">
        <v>1783.87700000001</v>
      </c>
      <c r="Q105">
        <v>1844.9960000000001</v>
      </c>
    </row>
    <row r="106" spans="2:21" x14ac:dyDescent="0.25">
      <c r="B106">
        <v>33</v>
      </c>
      <c r="C106">
        <v>24</v>
      </c>
      <c r="D106">
        <v>164</v>
      </c>
      <c r="E106">
        <v>41.223338357723598</v>
      </c>
      <c r="F106">
        <v>41.223338357723598</v>
      </c>
      <c r="G106">
        <v>43.225987048780503</v>
      </c>
      <c r="H106">
        <v>78</v>
      </c>
      <c r="I106">
        <v>22.746040000000001</v>
      </c>
      <c r="J106">
        <v>163</v>
      </c>
      <c r="K106" s="89">
        <v>4.8580458809001303E-2</v>
      </c>
      <c r="L106" s="89">
        <v>4.8580458809001102E-2</v>
      </c>
      <c r="M106">
        <v>2.8204917907714799E-2</v>
      </c>
      <c r="N106">
        <v>3.3999999985098797E-2</v>
      </c>
      <c r="O106">
        <v>60.423999999999097</v>
      </c>
      <c r="P106">
        <v>750.33799999998496</v>
      </c>
      <c r="Q106">
        <v>810.79599999996901</v>
      </c>
    </row>
    <row r="107" spans="2:21" x14ac:dyDescent="0.25">
      <c r="B107">
        <v>34</v>
      </c>
      <c r="C107">
        <v>24</v>
      </c>
      <c r="D107">
        <v>162</v>
      </c>
      <c r="E107">
        <v>41.223674043209897</v>
      </c>
      <c r="F107">
        <v>41.223674043209897</v>
      </c>
      <c r="G107">
        <v>43.221108999999998</v>
      </c>
      <c r="H107">
        <v>78</v>
      </c>
      <c r="I107">
        <v>23.172149999999998</v>
      </c>
      <c r="J107">
        <v>158</v>
      </c>
      <c r="K107" s="89">
        <v>4.84535889425202E-2</v>
      </c>
      <c r="L107" s="89">
        <v>4.8453588942519998E-2</v>
      </c>
      <c r="M107">
        <v>7.4182033538818401E-2</v>
      </c>
      <c r="N107">
        <v>8.3000000038737198E-2</v>
      </c>
      <c r="O107">
        <v>61.6360000000059</v>
      </c>
      <c r="P107">
        <v>692.23499999999694</v>
      </c>
      <c r="Q107">
        <v>753.95400000004202</v>
      </c>
    </row>
    <row r="108" spans="2:21" x14ac:dyDescent="0.25">
      <c r="B108">
        <v>35</v>
      </c>
      <c r="C108">
        <v>24</v>
      </c>
      <c r="D108">
        <v>157</v>
      </c>
      <c r="E108">
        <v>39.239979604033998</v>
      </c>
      <c r="F108">
        <v>40.239862124203803</v>
      </c>
      <c r="G108">
        <v>42.220742333333298</v>
      </c>
      <c r="H108">
        <v>44.139795120081303</v>
      </c>
      <c r="I108">
        <v>22.525469999999999</v>
      </c>
      <c r="J108">
        <v>151</v>
      </c>
      <c r="K108" s="89">
        <v>7.5962392421655103E-2</v>
      </c>
      <c r="L108" s="89">
        <v>4.92268140237496E-2</v>
      </c>
      <c r="M108">
        <v>1.0035970211029099</v>
      </c>
      <c r="N108">
        <v>26.5619999999981</v>
      </c>
      <c r="O108">
        <v>58.847999999994499</v>
      </c>
      <c r="P108">
        <v>1203.71100000003</v>
      </c>
      <c r="Q108">
        <v>1289.1210000000201</v>
      </c>
    </row>
    <row r="109" spans="2:21" x14ac:dyDescent="0.25">
      <c r="B109">
        <v>36</v>
      </c>
      <c r="C109">
        <v>24</v>
      </c>
      <c r="D109">
        <v>150</v>
      </c>
      <c r="E109">
        <v>37.291542833333303</v>
      </c>
      <c r="F109">
        <v>39.241693666666698</v>
      </c>
      <c r="G109">
        <v>40.227410333333303</v>
      </c>
      <c r="H109">
        <v>42.2014892369235</v>
      </c>
      <c r="I109">
        <v>21.4983800000002</v>
      </c>
      <c r="J109">
        <v>150</v>
      </c>
      <c r="K109" s="89">
        <v>7.8727434612218594E-2</v>
      </c>
      <c r="L109" s="89">
        <v>2.5119116290945501E-2</v>
      </c>
      <c r="M109">
        <v>1.1316220760345499</v>
      </c>
      <c r="N109">
        <v>30.583000000016899</v>
      </c>
      <c r="O109">
        <v>56.898999999990302</v>
      </c>
      <c r="P109">
        <v>1053.9300000000101</v>
      </c>
      <c r="Q109">
        <v>1141.41200000002</v>
      </c>
    </row>
    <row r="110" spans="2:21" x14ac:dyDescent="0.25">
      <c r="B110">
        <v>37</v>
      </c>
      <c r="C110">
        <v>24</v>
      </c>
      <c r="D110">
        <v>149</v>
      </c>
      <c r="E110">
        <v>37.281769294183398</v>
      </c>
      <c r="F110">
        <v>39.239017833333598</v>
      </c>
      <c r="G110">
        <v>40.224743666666697</v>
      </c>
      <c r="H110">
        <v>41.077269303032899</v>
      </c>
      <c r="I110">
        <v>21.6589299999996</v>
      </c>
      <c r="J110">
        <v>148.99999999991701</v>
      </c>
      <c r="K110" s="89">
        <v>7.8938699214105498E-2</v>
      </c>
      <c r="L110" s="89">
        <v>2.5121062854324E-2</v>
      </c>
      <c r="M110">
        <v>4.0612878799438503</v>
      </c>
      <c r="N110">
        <v>123.50799999998701</v>
      </c>
      <c r="O110">
        <v>57.658000000035798</v>
      </c>
      <c r="P110">
        <v>814.26700000000301</v>
      </c>
      <c r="Q110">
        <v>995.43300000002603</v>
      </c>
    </row>
    <row r="111" spans="2:21" x14ac:dyDescent="0.25">
      <c r="B111">
        <v>38</v>
      </c>
      <c r="C111">
        <v>24</v>
      </c>
      <c r="D111">
        <v>147.99999999991701</v>
      </c>
      <c r="E111">
        <v>37.260119310810602</v>
      </c>
      <c r="F111">
        <v>39.209405680080401</v>
      </c>
      <c r="G111">
        <v>39.220617333333102</v>
      </c>
      <c r="H111">
        <v>41.254922165341</v>
      </c>
      <c r="I111">
        <v>23.5978793943559</v>
      </c>
      <c r="J111">
        <v>147.000000429002</v>
      </c>
      <c r="K111" s="89">
        <v>5.2616525625395497E-2</v>
      </c>
      <c r="L111" s="89">
        <v>2.8594295318452298E-4</v>
      </c>
      <c r="M111">
        <v>0.91284704208374001</v>
      </c>
      <c r="N111">
        <v>22.670999999987501</v>
      </c>
      <c r="O111">
        <v>57.543000000041502</v>
      </c>
      <c r="P111">
        <v>1147.74999999999</v>
      </c>
      <c r="Q111">
        <v>1227.96400000002</v>
      </c>
    </row>
    <row r="112" spans="2:21" x14ac:dyDescent="0.25">
      <c r="B112">
        <v>39</v>
      </c>
      <c r="C112">
        <v>24</v>
      </c>
      <c r="D112">
        <v>146.000000429002</v>
      </c>
      <c r="E112">
        <v>36.2896856198807</v>
      </c>
      <c r="F112">
        <v>38.245056501175597</v>
      </c>
      <c r="G112">
        <v>39.201747001175299</v>
      </c>
      <c r="H112">
        <v>40.753059420122703</v>
      </c>
      <c r="I112">
        <v>21.296610000000001</v>
      </c>
      <c r="J112">
        <v>145.999999999919</v>
      </c>
      <c r="K112" s="89">
        <v>8.0244877616115498E-2</v>
      </c>
      <c r="L112" s="89">
        <v>2.5014749291071899E-2</v>
      </c>
      <c r="M112">
        <v>3.1360411643981898</v>
      </c>
      <c r="N112">
        <v>93.983999999993102</v>
      </c>
      <c r="O112">
        <v>57.282000000013802</v>
      </c>
      <c r="P112">
        <v>545.23900000001197</v>
      </c>
      <c r="Q112">
        <v>696.50500000001898</v>
      </c>
    </row>
    <row r="113" spans="2:17" x14ac:dyDescent="0.25">
      <c r="B113">
        <v>40</v>
      </c>
      <c r="C113">
        <v>24</v>
      </c>
      <c r="D113">
        <v>144.999999999919</v>
      </c>
      <c r="E113">
        <v>37.255047620689403</v>
      </c>
      <c r="F113">
        <v>37.255047620689403</v>
      </c>
      <c r="G113">
        <v>38.243806166666502</v>
      </c>
      <c r="H113">
        <v>78</v>
      </c>
      <c r="I113">
        <v>20.862660000000002</v>
      </c>
      <c r="J113">
        <v>144</v>
      </c>
      <c r="K113" s="89">
        <v>2.6540257203373899E-2</v>
      </c>
      <c r="L113" s="89">
        <v>2.6540257203373899E-2</v>
      </c>
      <c r="M113">
        <v>7.4904203414917006E-2</v>
      </c>
      <c r="N113">
        <v>8.39999999698193E-2</v>
      </c>
      <c r="O113">
        <v>55.782000000035602</v>
      </c>
      <c r="P113">
        <v>1754.5710000000099</v>
      </c>
      <c r="Q113">
        <v>1810.4370000000199</v>
      </c>
    </row>
    <row r="114" spans="2:17" x14ac:dyDescent="0.25">
      <c r="B114">
        <v>41</v>
      </c>
      <c r="C114">
        <v>24</v>
      </c>
      <c r="D114">
        <v>143</v>
      </c>
      <c r="E114">
        <v>36.2888866083916</v>
      </c>
      <c r="F114">
        <v>37.229713394958097</v>
      </c>
      <c r="G114">
        <v>38.232151144522099</v>
      </c>
      <c r="H114">
        <v>40.328250323715103</v>
      </c>
      <c r="I114">
        <v>22.720764792456499</v>
      </c>
      <c r="J114">
        <v>140.00000402631599</v>
      </c>
      <c r="K114" s="89">
        <v>5.3549852799318599E-2</v>
      </c>
      <c r="L114" s="89">
        <v>2.6925744470002198E-2</v>
      </c>
      <c r="M114">
        <v>0.74098801612854004</v>
      </c>
      <c r="N114">
        <v>18.168000000034201</v>
      </c>
      <c r="O114">
        <v>55.575999999979103</v>
      </c>
      <c r="P114">
        <v>891.21499999998196</v>
      </c>
      <c r="Q114">
        <v>964.95899999999494</v>
      </c>
    </row>
    <row r="115" spans="2:17" x14ac:dyDescent="0.25">
      <c r="B115">
        <v>42</v>
      </c>
      <c r="C115">
        <v>24</v>
      </c>
      <c r="D115">
        <v>139.00000402631599</v>
      </c>
      <c r="E115">
        <v>35.243764042678201</v>
      </c>
      <c r="F115">
        <v>37.217378678253397</v>
      </c>
      <c r="G115">
        <v>38.220963443023898</v>
      </c>
      <c r="H115">
        <v>39.211109793067003</v>
      </c>
      <c r="I115">
        <v>22.957279999999699</v>
      </c>
      <c r="J115">
        <v>138.99999999992301</v>
      </c>
      <c r="K115" s="89">
        <v>8.4474501552685294E-2</v>
      </c>
      <c r="L115" s="89">
        <v>2.6965487640775599E-2</v>
      </c>
      <c r="M115">
        <v>2.0706861019134499</v>
      </c>
      <c r="N115">
        <v>60.232999999956498</v>
      </c>
      <c r="O115">
        <v>54.755999999990301</v>
      </c>
      <c r="P115">
        <v>235.54499999999501</v>
      </c>
      <c r="Q115">
        <v>350.53399999994099</v>
      </c>
    </row>
    <row r="116" spans="2:17" x14ac:dyDescent="0.25">
      <c r="B116">
        <v>43</v>
      </c>
      <c r="C116">
        <v>24</v>
      </c>
      <c r="D116">
        <v>137.99999999992301</v>
      </c>
      <c r="E116">
        <v>35.235054550724399</v>
      </c>
      <c r="F116">
        <v>36.261667325000602</v>
      </c>
      <c r="G116">
        <v>37.226508717391098</v>
      </c>
      <c r="H116">
        <v>39.241410141371901</v>
      </c>
      <c r="I116">
        <v>20.647808113323599</v>
      </c>
      <c r="J116">
        <v>136.00000142080199</v>
      </c>
      <c r="K116" s="89">
        <v>5.6519116886842503E-2</v>
      </c>
      <c r="L116" s="89">
        <v>2.6607750375705602E-2</v>
      </c>
      <c r="M116">
        <v>0.826956987380981</v>
      </c>
      <c r="N116">
        <v>20.434000000004701</v>
      </c>
      <c r="O116">
        <v>53.895000000004103</v>
      </c>
      <c r="P116">
        <v>463.10500000000701</v>
      </c>
      <c r="Q116">
        <v>537.434000000016</v>
      </c>
    </row>
    <row r="117" spans="2:17" x14ac:dyDescent="0.25">
      <c r="B117">
        <v>44</v>
      </c>
      <c r="C117">
        <v>24</v>
      </c>
      <c r="D117">
        <v>135.00000142080199</v>
      </c>
      <c r="E117">
        <v>35.245925004209802</v>
      </c>
      <c r="F117">
        <v>35.245925004209802</v>
      </c>
      <c r="G117">
        <v>36.227965763406701</v>
      </c>
      <c r="H117">
        <v>78</v>
      </c>
      <c r="I117">
        <v>21.244499999999999</v>
      </c>
      <c r="J117">
        <v>135</v>
      </c>
      <c r="K117" s="89">
        <v>2.7862533302207199E-2</v>
      </c>
      <c r="L117" s="89">
        <v>2.7862533302207199E-2</v>
      </c>
      <c r="M117">
        <v>7.6995134353637695E-2</v>
      </c>
      <c r="N117">
        <v>8.6000000017520506E-2</v>
      </c>
      <c r="O117">
        <v>53.967000000015098</v>
      </c>
      <c r="P117">
        <v>860.88900000001695</v>
      </c>
      <c r="Q117">
        <v>914.94200000005003</v>
      </c>
    </row>
    <row r="118" spans="2:17" x14ac:dyDescent="0.25">
      <c r="B118">
        <v>45</v>
      </c>
      <c r="C118">
        <v>24</v>
      </c>
      <c r="D118">
        <v>134</v>
      </c>
      <c r="E118">
        <v>35.2691126666667</v>
      </c>
      <c r="F118">
        <v>35.2691126666667</v>
      </c>
      <c r="G118">
        <v>36.225024907960197</v>
      </c>
      <c r="H118">
        <v>78</v>
      </c>
      <c r="I118">
        <v>19.85324</v>
      </c>
      <c r="J118">
        <v>134</v>
      </c>
      <c r="K118" s="89">
        <v>2.7103382223646898E-2</v>
      </c>
      <c r="L118" s="89">
        <v>2.7103382223646898E-2</v>
      </c>
      <c r="M118">
        <v>7.6027154922485393E-2</v>
      </c>
      <c r="N118">
        <v>8.5999999952036901E-2</v>
      </c>
      <c r="O118">
        <v>53.414000000007903</v>
      </c>
      <c r="P118">
        <v>969.71300000002896</v>
      </c>
      <c r="Q118">
        <v>1023.21299999999</v>
      </c>
    </row>
    <row r="119" spans="2:17" x14ac:dyDescent="0.25">
      <c r="B119">
        <v>46</v>
      </c>
      <c r="C119">
        <v>24</v>
      </c>
      <c r="D119">
        <v>133</v>
      </c>
      <c r="E119">
        <v>34.2356883333333</v>
      </c>
      <c r="F119">
        <v>35.208188018797003</v>
      </c>
      <c r="G119">
        <v>36.222039833333298</v>
      </c>
      <c r="H119">
        <v>38.183116796775103</v>
      </c>
      <c r="I119">
        <v>23.689170000000001</v>
      </c>
      <c r="J119">
        <v>132</v>
      </c>
      <c r="K119" s="89">
        <v>5.8019908367549902E-2</v>
      </c>
      <c r="L119" s="89">
        <v>2.87959100307878E-2</v>
      </c>
      <c r="M119">
        <v>1.84633588790894</v>
      </c>
      <c r="N119">
        <v>52.951000000040899</v>
      </c>
      <c r="O119">
        <v>54.780999999991799</v>
      </c>
      <c r="P119">
        <v>318.04200000001202</v>
      </c>
      <c r="Q119">
        <v>425.77400000004502</v>
      </c>
    </row>
    <row r="120" spans="2:17" x14ac:dyDescent="0.25">
      <c r="B120">
        <v>47</v>
      </c>
      <c r="C120">
        <v>24</v>
      </c>
      <c r="D120">
        <v>131</v>
      </c>
      <c r="E120">
        <v>33.239833638676799</v>
      </c>
      <c r="F120">
        <v>35.213604500000002</v>
      </c>
      <c r="G120">
        <v>35.24015</v>
      </c>
      <c r="H120">
        <v>37.187612607720702</v>
      </c>
      <c r="I120">
        <v>23.1837300000001</v>
      </c>
      <c r="J120">
        <v>131</v>
      </c>
      <c r="K120" s="89">
        <v>6.0178290392995798E-2</v>
      </c>
      <c r="L120" s="89">
        <v>7.5384216915401698E-4</v>
      </c>
      <c r="M120">
        <v>0.91943597793579102</v>
      </c>
      <c r="N120">
        <v>23.4729999999727</v>
      </c>
      <c r="O120">
        <v>52.109999999986002</v>
      </c>
      <c r="P120">
        <v>438.81899999999598</v>
      </c>
      <c r="Q120">
        <v>514.40199999995502</v>
      </c>
    </row>
    <row r="121" spans="2:17" x14ac:dyDescent="0.25">
      <c r="B121">
        <v>48</v>
      </c>
      <c r="C121">
        <v>24</v>
      </c>
      <c r="D121">
        <v>130</v>
      </c>
      <c r="E121">
        <v>34.221050846153801</v>
      </c>
      <c r="F121">
        <v>34.221050846153801</v>
      </c>
      <c r="G121">
        <v>35.2260566666667</v>
      </c>
      <c r="H121">
        <v>78</v>
      </c>
      <c r="I121">
        <v>23.106179999999998</v>
      </c>
      <c r="J121">
        <v>128</v>
      </c>
      <c r="K121" s="89">
        <v>2.9368058422021899E-2</v>
      </c>
      <c r="L121" s="89">
        <v>2.9368058422021899E-2</v>
      </c>
      <c r="M121">
        <v>7.6818943023681599E-2</v>
      </c>
      <c r="N121">
        <v>8.5999999952036901E-2</v>
      </c>
      <c r="O121">
        <v>51.8390000000472</v>
      </c>
      <c r="P121">
        <v>457.27799999996603</v>
      </c>
      <c r="Q121">
        <v>509.20299999996502</v>
      </c>
    </row>
    <row r="122" spans="2:17" x14ac:dyDescent="0.25">
      <c r="B122">
        <v>49</v>
      </c>
      <c r="C122">
        <v>24</v>
      </c>
      <c r="D122">
        <v>127</v>
      </c>
      <c r="E122">
        <v>32.299490333333303</v>
      </c>
      <c r="F122">
        <v>33.272851833333299</v>
      </c>
      <c r="G122">
        <v>34.244207833333299</v>
      </c>
      <c r="H122">
        <v>36.419162472294602</v>
      </c>
      <c r="I122">
        <v>19.628889999999299</v>
      </c>
      <c r="J122">
        <v>127</v>
      </c>
      <c r="K122" s="89">
        <v>6.0208922182064299E-2</v>
      </c>
      <c r="L122" s="84">
        <v>2.9193650272769E-2</v>
      </c>
      <c r="M122">
        <v>0.56071996688842796</v>
      </c>
      <c r="N122">
        <v>12.1020000000462</v>
      </c>
      <c r="O122">
        <v>51.287000000011197</v>
      </c>
      <c r="P122">
        <v>433.549999999992</v>
      </c>
      <c r="Q122">
        <v>496.93900000004902</v>
      </c>
    </row>
    <row r="123" spans="2:17" x14ac:dyDescent="0.25">
      <c r="B123">
        <v>50</v>
      </c>
      <c r="C123">
        <v>24</v>
      </c>
      <c r="D123">
        <v>126</v>
      </c>
      <c r="E123">
        <v>32.262003603174598</v>
      </c>
      <c r="F123">
        <v>33.235072539682498</v>
      </c>
      <c r="G123">
        <v>34.225405666666703</v>
      </c>
      <c r="H123">
        <v>36.231223234180199</v>
      </c>
      <c r="I123">
        <v>22.276599999999998</v>
      </c>
      <c r="J123">
        <v>124</v>
      </c>
      <c r="K123" s="89">
        <v>6.0858032490544701E-2</v>
      </c>
      <c r="L123" s="89">
        <v>2.9797832569845199E-2</v>
      </c>
      <c r="M123">
        <v>0.89993691444396995</v>
      </c>
      <c r="N123">
        <v>22.652000000005501</v>
      </c>
      <c r="O123">
        <v>51.558000000000902</v>
      </c>
      <c r="P123">
        <v>788.08199999999499</v>
      </c>
      <c r="Q123">
        <v>862.29200000000105</v>
      </c>
    </row>
    <row r="124" spans="2:17" x14ac:dyDescent="0.25">
      <c r="B124">
        <v>51</v>
      </c>
      <c r="C124">
        <v>24</v>
      </c>
      <c r="D124">
        <v>123</v>
      </c>
      <c r="E124">
        <v>32.286261699187001</v>
      </c>
      <c r="F124">
        <v>32.286261699187001</v>
      </c>
      <c r="G124">
        <v>33.2333440325203</v>
      </c>
      <c r="H124">
        <v>78</v>
      </c>
      <c r="I124">
        <v>19.01942</v>
      </c>
      <c r="J124">
        <v>122</v>
      </c>
      <c r="K124" s="89">
        <v>2.9333911189761301E-2</v>
      </c>
      <c r="L124" s="89">
        <v>2.9333911189761301E-2</v>
      </c>
      <c r="M124">
        <v>3.0014991760253899E-2</v>
      </c>
      <c r="N124">
        <v>3.60000000036962E-2</v>
      </c>
      <c r="O124">
        <v>52.637999999977197</v>
      </c>
      <c r="P124">
        <v>534.61100000004103</v>
      </c>
      <c r="Q124">
        <v>587.28500000002202</v>
      </c>
    </row>
    <row r="125" spans="2:17" x14ac:dyDescent="0.25">
      <c r="B125">
        <v>52</v>
      </c>
      <c r="C125">
        <v>24</v>
      </c>
      <c r="D125">
        <v>121</v>
      </c>
      <c r="E125">
        <v>31.299402285124</v>
      </c>
      <c r="F125">
        <v>33.221710333333299</v>
      </c>
      <c r="G125">
        <v>33.225936118457298</v>
      </c>
      <c r="H125">
        <v>35.2177288568367</v>
      </c>
      <c r="I125">
        <v>22.6973799999999</v>
      </c>
      <c r="J125">
        <v>121</v>
      </c>
      <c r="K125" s="89">
        <v>6.1551777116490701E-2</v>
      </c>
      <c r="L125" s="89">
        <v>1.2719950543076101E-4</v>
      </c>
      <c r="M125">
        <v>0.82505702972412098</v>
      </c>
      <c r="N125">
        <v>20.694999999992401</v>
      </c>
      <c r="O125">
        <v>52.040000000015397</v>
      </c>
      <c r="P125">
        <v>253.64999999999799</v>
      </c>
      <c r="Q125">
        <v>326.38500000000602</v>
      </c>
    </row>
    <row r="126" spans="2:17" x14ac:dyDescent="0.25">
      <c r="B126">
        <v>53</v>
      </c>
      <c r="C126">
        <v>24</v>
      </c>
      <c r="D126">
        <v>120</v>
      </c>
      <c r="E126">
        <v>31.2434178333333</v>
      </c>
      <c r="F126">
        <v>33.217620000000103</v>
      </c>
      <c r="G126">
        <v>33.222630333333299</v>
      </c>
      <c r="H126">
        <v>34.307593277777798</v>
      </c>
      <c r="I126">
        <v>22.942799999999998</v>
      </c>
      <c r="J126">
        <v>119.999999999967</v>
      </c>
      <c r="K126" s="89">
        <v>6.3348142977123295E-2</v>
      </c>
      <c r="L126" s="89">
        <v>1.50833603768859E-4</v>
      </c>
      <c r="M126">
        <v>0.85723400115966797</v>
      </c>
      <c r="N126">
        <v>20.9229999999516</v>
      </c>
      <c r="O126">
        <v>48.861999999997401</v>
      </c>
      <c r="P126">
        <v>276.16399999996798</v>
      </c>
      <c r="Q126">
        <v>345.94899999991702</v>
      </c>
    </row>
    <row r="127" spans="2:17" x14ac:dyDescent="0.25">
      <c r="B127">
        <v>54</v>
      </c>
      <c r="C127">
        <v>24</v>
      </c>
      <c r="D127">
        <v>118.999999999967</v>
      </c>
      <c r="E127">
        <v>32.212598095238</v>
      </c>
      <c r="F127">
        <v>32.212598095238</v>
      </c>
      <c r="G127">
        <v>32.230494033613297</v>
      </c>
      <c r="H127">
        <v>78</v>
      </c>
      <c r="I127">
        <v>23.3264</v>
      </c>
      <c r="J127">
        <v>118.592</v>
      </c>
      <c r="K127" s="89">
        <v>5.5555712465155398E-4</v>
      </c>
      <c r="L127" s="89">
        <v>5.5555712465155398E-4</v>
      </c>
      <c r="M127">
        <v>7.7474832534789997E-2</v>
      </c>
      <c r="N127">
        <v>8.5999999952036901E-2</v>
      </c>
      <c r="O127">
        <v>48.756999999990498</v>
      </c>
      <c r="P127">
        <v>277.14899999997601</v>
      </c>
      <c r="Q127">
        <v>325.99199999991799</v>
      </c>
    </row>
    <row r="128" spans="2:17" x14ac:dyDescent="0.25">
      <c r="B128">
        <v>55</v>
      </c>
      <c r="C128">
        <v>24</v>
      </c>
      <c r="D128">
        <v>117.592</v>
      </c>
      <c r="E128">
        <v>31.240761501043199</v>
      </c>
      <c r="F128">
        <v>31.240761501043199</v>
      </c>
      <c r="G128">
        <v>32.225825334376502</v>
      </c>
      <c r="H128">
        <v>78</v>
      </c>
      <c r="I128">
        <v>21.87923</v>
      </c>
      <c r="J128">
        <v>116</v>
      </c>
      <c r="K128" s="89">
        <v>3.1531364345918397E-2</v>
      </c>
      <c r="L128" s="89">
        <v>3.1531364345918501E-2</v>
      </c>
      <c r="M128">
        <v>7.7514886856079102E-2</v>
      </c>
      <c r="N128">
        <v>8.6000000010244507E-2</v>
      </c>
      <c r="O128">
        <v>48.224999999976703</v>
      </c>
      <c r="P128">
        <v>264.28499999997399</v>
      </c>
      <c r="Q128">
        <v>312.59599999996101</v>
      </c>
    </row>
    <row r="129" spans="2:17" x14ac:dyDescent="0.25">
      <c r="B129">
        <v>56</v>
      </c>
      <c r="C129">
        <v>24</v>
      </c>
      <c r="D129">
        <v>115</v>
      </c>
      <c r="E129">
        <v>31.206404927536202</v>
      </c>
      <c r="F129">
        <v>31.206404927536202</v>
      </c>
      <c r="G129">
        <v>31.264538094202901</v>
      </c>
      <c r="H129">
        <v>78</v>
      </c>
      <c r="I129">
        <v>23.824400000000001</v>
      </c>
      <c r="J129">
        <v>114</v>
      </c>
      <c r="K129" s="89">
        <v>1.8628601020097501E-3</v>
      </c>
      <c r="L129" s="89">
        <v>1.8628601020096399E-3</v>
      </c>
      <c r="M129">
        <v>7.4681043624877902E-2</v>
      </c>
      <c r="N129">
        <v>8.4000000002561095E-2</v>
      </c>
      <c r="O129">
        <v>48.404999999966101</v>
      </c>
      <c r="P129">
        <v>270.639999999959</v>
      </c>
      <c r="Q129">
        <v>319.128999999928</v>
      </c>
    </row>
    <row r="130" spans="2:17" x14ac:dyDescent="0.25">
      <c r="B130">
        <v>57</v>
      </c>
      <c r="C130">
        <v>24</v>
      </c>
      <c r="D130">
        <v>113</v>
      </c>
      <c r="E130">
        <v>30.238261489675502</v>
      </c>
      <c r="F130">
        <v>30.238261489675502</v>
      </c>
      <c r="G130">
        <v>30.285903333333302</v>
      </c>
      <c r="H130">
        <v>78</v>
      </c>
      <c r="I130">
        <v>21.916699999999999</v>
      </c>
      <c r="J130">
        <v>112</v>
      </c>
      <c r="K130" s="89">
        <v>1.57554837185624E-3</v>
      </c>
      <c r="L130" s="89">
        <v>1.5755483718561201E-3</v>
      </c>
      <c r="M130">
        <v>8.0648899078369099E-2</v>
      </c>
      <c r="N130">
        <v>9.0999999996711295E-2</v>
      </c>
      <c r="O130">
        <v>47.527999999991202</v>
      </c>
      <c r="P130">
        <v>371.63600000004601</v>
      </c>
      <c r="Q130">
        <v>419.25500000003399</v>
      </c>
    </row>
    <row r="131" spans="2:17" x14ac:dyDescent="0.25">
      <c r="B131">
        <v>58</v>
      </c>
      <c r="C131">
        <v>24</v>
      </c>
      <c r="D131">
        <v>111</v>
      </c>
      <c r="E131">
        <v>30.2409338738739</v>
      </c>
      <c r="F131">
        <v>30.2409338738739</v>
      </c>
      <c r="G131">
        <v>30.273650603603599</v>
      </c>
      <c r="H131">
        <v>78</v>
      </c>
      <c r="I131">
        <v>21.976400000000002</v>
      </c>
      <c r="J131">
        <v>109</v>
      </c>
      <c r="K131" s="89">
        <v>1.0818690277945701E-3</v>
      </c>
      <c r="L131" s="89">
        <v>1.0818690277945701E-3</v>
      </c>
      <c r="M131">
        <v>8.1650018692016602E-2</v>
      </c>
      <c r="N131">
        <v>8.9999999971041703E-2</v>
      </c>
      <c r="O131">
        <v>49.275000000030602</v>
      </c>
      <c r="P131">
        <v>183.503000000019</v>
      </c>
      <c r="Q131">
        <v>232.86800000002</v>
      </c>
    </row>
    <row r="132" spans="2:17" x14ac:dyDescent="0.25">
      <c r="B132">
        <v>59</v>
      </c>
      <c r="C132">
        <v>24</v>
      </c>
      <c r="D132">
        <v>108</v>
      </c>
      <c r="E132">
        <v>28.273177740740699</v>
      </c>
      <c r="F132">
        <v>30.225806722392299</v>
      </c>
      <c r="G132">
        <v>30.225806666666699</v>
      </c>
      <c r="H132">
        <v>30.421455263021901</v>
      </c>
      <c r="I132">
        <v>22.451524739606501</v>
      </c>
      <c r="J132">
        <v>108.00000280478299</v>
      </c>
      <c r="K132" s="89">
        <v>6.9062945234919695E-2</v>
      </c>
      <c r="L132" s="84">
        <v>-1.84364310425681E-9</v>
      </c>
      <c r="M132">
        <v>1.22376608848572</v>
      </c>
      <c r="N132">
        <v>32.244999999958999</v>
      </c>
      <c r="O132">
        <v>49.2580000000453</v>
      </c>
      <c r="P132">
        <v>228.66699999999</v>
      </c>
      <c r="Q132">
        <v>310.16999999999501</v>
      </c>
    </row>
    <row r="133" spans="2:17" x14ac:dyDescent="0.25">
      <c r="B133">
        <v>60</v>
      </c>
      <c r="C133">
        <v>24</v>
      </c>
      <c r="D133">
        <v>107.00000280478299</v>
      </c>
      <c r="E133">
        <v>28.2327102811212</v>
      </c>
      <c r="F133">
        <v>28.2327102811212</v>
      </c>
      <c r="G133">
        <v>29.2301116771518</v>
      </c>
      <c r="H133">
        <v>78</v>
      </c>
      <c r="I133">
        <v>22.93458</v>
      </c>
      <c r="J133">
        <v>103</v>
      </c>
      <c r="K133" s="89">
        <v>3.5327865660051201E-2</v>
      </c>
      <c r="L133" s="89">
        <v>3.5327865660051201E-2</v>
      </c>
      <c r="M133">
        <v>9.0940952301025405E-2</v>
      </c>
      <c r="N133">
        <v>0.10099999999147299</v>
      </c>
      <c r="O133">
        <v>46.677999999959901</v>
      </c>
      <c r="P133">
        <v>262.11000000004799</v>
      </c>
      <c r="Q133">
        <v>308.88899999999899</v>
      </c>
    </row>
    <row r="134" spans="2:17" x14ac:dyDescent="0.25">
      <c r="B134">
        <v>61</v>
      </c>
      <c r="C134">
        <v>24</v>
      </c>
      <c r="D134">
        <v>102</v>
      </c>
      <c r="E134">
        <v>27.244761274509798</v>
      </c>
      <c r="F134">
        <v>27.244761274509798</v>
      </c>
      <c r="G134">
        <v>28.263768333333299</v>
      </c>
      <c r="H134">
        <v>78</v>
      </c>
      <c r="I134">
        <v>22.255500000000001</v>
      </c>
      <c r="J134">
        <v>98</v>
      </c>
      <c r="K134" s="89">
        <v>3.7401944856712999E-2</v>
      </c>
      <c r="L134" s="89">
        <v>3.7401944856712999E-2</v>
      </c>
      <c r="M134">
        <v>0.10102891921997099</v>
      </c>
      <c r="N134">
        <v>0.10999999995328801</v>
      </c>
      <c r="O134">
        <v>46.79900000005</v>
      </c>
      <c r="P134">
        <v>147.62299999997799</v>
      </c>
      <c r="Q134">
        <v>194.531999999981</v>
      </c>
    </row>
    <row r="135" spans="2:17" x14ac:dyDescent="0.25">
      <c r="B135">
        <v>62</v>
      </c>
      <c r="C135">
        <v>24</v>
      </c>
      <c r="D135">
        <v>97</v>
      </c>
      <c r="E135">
        <v>25.316568166666698</v>
      </c>
      <c r="F135">
        <v>25.316568166666698</v>
      </c>
      <c r="G135">
        <v>26.275847256013702</v>
      </c>
      <c r="H135">
        <v>78</v>
      </c>
      <c r="I135">
        <v>17.00591</v>
      </c>
      <c r="J135">
        <v>97</v>
      </c>
      <c r="K135" s="89">
        <v>3.7891355693704401E-2</v>
      </c>
      <c r="L135" s="89">
        <v>3.7891355693704401E-2</v>
      </c>
      <c r="M135">
        <v>0.10950899124145499</v>
      </c>
      <c r="N135">
        <v>0.119999999995343</v>
      </c>
      <c r="O135">
        <v>44.346000000037698</v>
      </c>
      <c r="P135">
        <v>179.98999999998699</v>
      </c>
      <c r="Q135">
        <v>224.45600000002</v>
      </c>
    </row>
    <row r="136" spans="2:17" x14ac:dyDescent="0.25">
      <c r="B136">
        <v>63</v>
      </c>
      <c r="C136">
        <v>24</v>
      </c>
      <c r="D136">
        <v>96</v>
      </c>
      <c r="E136">
        <v>26.256039999999999</v>
      </c>
      <c r="F136">
        <v>26.256039999999999</v>
      </c>
      <c r="G136">
        <v>26.271766499999998</v>
      </c>
      <c r="H136">
        <v>78</v>
      </c>
      <c r="I136">
        <v>20.637599999999999</v>
      </c>
      <c r="J136">
        <v>96</v>
      </c>
      <c r="K136" s="89">
        <v>5.9896694246350701E-4</v>
      </c>
      <c r="L136" s="89">
        <v>5.98966942463642E-4</v>
      </c>
      <c r="M136">
        <v>0.104634046554565</v>
      </c>
      <c r="N136">
        <v>0.114000000001397</v>
      </c>
      <c r="O136">
        <v>43.631999999983201</v>
      </c>
      <c r="P136">
        <v>175.398999999994</v>
      </c>
      <c r="Q136">
        <v>219.14499999997901</v>
      </c>
    </row>
    <row r="137" spans="2:17" x14ac:dyDescent="0.25">
      <c r="B137">
        <v>64</v>
      </c>
      <c r="C137">
        <v>24</v>
      </c>
      <c r="D137">
        <v>95</v>
      </c>
      <c r="E137">
        <v>25.285353842105302</v>
      </c>
      <c r="F137">
        <v>25.285353842105302</v>
      </c>
      <c r="G137">
        <v>26.2675998333333</v>
      </c>
      <c r="H137">
        <v>78</v>
      </c>
      <c r="I137">
        <v>19.393380000000001</v>
      </c>
      <c r="J137">
        <v>92.962999999999994</v>
      </c>
      <c r="K137" s="84">
        <v>3.8846440408218802E-2</v>
      </c>
      <c r="L137" s="84">
        <v>3.8846440408219003E-2</v>
      </c>
      <c r="M137">
        <v>4.5440912246704102E-2</v>
      </c>
      <c r="N137">
        <v>4.9999999988358503E-2</v>
      </c>
      <c r="O137">
        <v>41.669000000030799</v>
      </c>
      <c r="P137">
        <v>152.14799999998999</v>
      </c>
      <c r="Q137">
        <v>193.867000000009</v>
      </c>
    </row>
    <row r="138" spans="2:17" x14ac:dyDescent="0.25">
      <c r="B138">
        <v>65</v>
      </c>
      <c r="C138">
        <v>24</v>
      </c>
      <c r="D138">
        <v>91.962999999999994</v>
      </c>
      <c r="E138">
        <v>25.2484498831233</v>
      </c>
      <c r="F138">
        <v>25.2484498831233</v>
      </c>
      <c r="G138">
        <v>25.280775641084301</v>
      </c>
      <c r="H138">
        <v>78</v>
      </c>
      <c r="I138">
        <v>21.6053</v>
      </c>
      <c r="J138">
        <v>90</v>
      </c>
      <c r="K138" s="89">
        <v>1.2803066370662499E-3</v>
      </c>
      <c r="L138" s="89">
        <v>1.2803066370661101E-3</v>
      </c>
      <c r="M138">
        <v>0.113102912902832</v>
      </c>
      <c r="N138">
        <v>0.122000000032131</v>
      </c>
      <c r="O138">
        <v>40.502000000025902</v>
      </c>
      <c r="P138">
        <v>146.41600000000801</v>
      </c>
      <c r="Q138">
        <v>187.04000000006599</v>
      </c>
    </row>
    <row r="139" spans="2:17" x14ac:dyDescent="0.25">
      <c r="B139">
        <v>66</v>
      </c>
      <c r="C139">
        <v>24</v>
      </c>
      <c r="D139">
        <v>89</v>
      </c>
      <c r="E139">
        <v>24.264796048689099</v>
      </c>
      <c r="F139">
        <v>24.264796048689099</v>
      </c>
      <c r="G139">
        <v>24.273626048689099</v>
      </c>
      <c r="H139">
        <v>78</v>
      </c>
      <c r="I139">
        <v>20.381900000000002</v>
      </c>
      <c r="J139">
        <v>88</v>
      </c>
      <c r="K139" s="89">
        <v>3.6390167806404E-4</v>
      </c>
      <c r="L139" s="89">
        <v>3.6390167806389401E-4</v>
      </c>
      <c r="M139">
        <v>0.113591909408569</v>
      </c>
      <c r="N139">
        <v>0.12299999996321299</v>
      </c>
      <c r="O139">
        <v>40.7100000000355</v>
      </c>
      <c r="P139">
        <v>168.093000000026</v>
      </c>
      <c r="Q139">
        <v>208.926000000025</v>
      </c>
    </row>
    <row r="140" spans="2:17" x14ac:dyDescent="0.25">
      <c r="B140">
        <v>67</v>
      </c>
      <c r="C140">
        <v>24</v>
      </c>
      <c r="D140">
        <v>87</v>
      </c>
      <c r="E140">
        <v>23.322098333333301</v>
      </c>
      <c r="F140">
        <v>23.322098333333301</v>
      </c>
      <c r="G140">
        <v>23.322099072155702</v>
      </c>
      <c r="H140">
        <v>78</v>
      </c>
      <c r="I140">
        <v>16.674099999999999</v>
      </c>
      <c r="J140">
        <v>87</v>
      </c>
      <c r="K140" s="84">
        <v>3.1679067746433002E-8</v>
      </c>
      <c r="L140" s="84">
        <v>3.1679067746433002E-8</v>
      </c>
      <c r="M140">
        <v>0.113935947418213</v>
      </c>
      <c r="N140">
        <v>0.12400000001071</v>
      </c>
      <c r="O140">
        <v>39.2429999999949</v>
      </c>
      <c r="P140">
        <v>163.85299999998799</v>
      </c>
      <c r="Q140">
        <v>203.219999999994</v>
      </c>
    </row>
    <row r="141" spans="2:17" x14ac:dyDescent="0.25">
      <c r="B141">
        <v>68</v>
      </c>
      <c r="C141">
        <v>24</v>
      </c>
      <c r="D141">
        <v>86</v>
      </c>
      <c r="E141">
        <v>23.254129325581399</v>
      </c>
      <c r="F141">
        <v>23.254129325581399</v>
      </c>
      <c r="G141">
        <v>23.2842618217054</v>
      </c>
      <c r="H141">
        <v>78</v>
      </c>
      <c r="I141">
        <v>21.310379999999999</v>
      </c>
      <c r="J141">
        <v>84</v>
      </c>
      <c r="K141" s="89">
        <v>1.2957911991520799E-3</v>
      </c>
      <c r="L141" s="89">
        <v>1.2957911991520799E-3</v>
      </c>
      <c r="M141">
        <v>0.114686012268066</v>
      </c>
      <c r="N141">
        <v>0.12400000001071</v>
      </c>
      <c r="O141">
        <v>38.876000000000197</v>
      </c>
      <c r="P141">
        <v>115.58200000004599</v>
      </c>
      <c r="Q141">
        <v>154.58200000005701</v>
      </c>
    </row>
    <row r="142" spans="2:17" x14ac:dyDescent="0.25">
      <c r="B142">
        <v>69</v>
      </c>
      <c r="C142">
        <v>24</v>
      </c>
      <c r="D142">
        <v>83</v>
      </c>
      <c r="E142">
        <v>22.200858666666701</v>
      </c>
      <c r="F142">
        <v>22.200858666666701</v>
      </c>
      <c r="G142">
        <v>23.270308333333301</v>
      </c>
      <c r="H142">
        <v>78</v>
      </c>
      <c r="I142">
        <v>23.94848</v>
      </c>
      <c r="J142">
        <v>83</v>
      </c>
      <c r="K142" s="84">
        <v>4.8171545196690299E-2</v>
      </c>
      <c r="L142" s="89">
        <v>4.8171545196690299E-2</v>
      </c>
      <c r="M142">
        <v>9.8484039306640597E-2</v>
      </c>
      <c r="N142">
        <v>0.108000000007451</v>
      </c>
      <c r="O142">
        <v>37.984999999975102</v>
      </c>
      <c r="P142">
        <v>134.03199999996701</v>
      </c>
      <c r="Q142">
        <v>172.12499999994901</v>
      </c>
    </row>
    <row r="143" spans="2:17" x14ac:dyDescent="0.25">
      <c r="B143">
        <v>70</v>
      </c>
      <c r="C143">
        <v>24</v>
      </c>
      <c r="D143">
        <v>82</v>
      </c>
      <c r="E143">
        <v>21.364663979674798</v>
      </c>
      <c r="F143">
        <v>21.364663979674798</v>
      </c>
      <c r="G143">
        <v>22.2778412154472</v>
      </c>
      <c r="H143">
        <v>78</v>
      </c>
      <c r="I143">
        <v>14.99821</v>
      </c>
      <c r="J143">
        <v>79</v>
      </c>
      <c r="K143" s="84">
        <v>4.2742410395085598E-2</v>
      </c>
      <c r="L143" s="89">
        <v>4.2742410395085598E-2</v>
      </c>
      <c r="M143">
        <v>4.2609214782714802E-2</v>
      </c>
      <c r="N143">
        <v>4.8000000009778901E-2</v>
      </c>
      <c r="O143">
        <v>38.162999999996799</v>
      </c>
      <c r="P143">
        <v>117.857000000055</v>
      </c>
      <c r="Q143">
        <v>156.06800000006101</v>
      </c>
    </row>
    <row r="144" spans="2:17" x14ac:dyDescent="0.25">
      <c r="B144">
        <v>71</v>
      </c>
      <c r="C144">
        <v>24</v>
      </c>
      <c r="D144">
        <v>78</v>
      </c>
      <c r="E144">
        <v>21.267708205128201</v>
      </c>
      <c r="F144">
        <v>21.267708205128201</v>
      </c>
      <c r="G144">
        <v>21.267711292460799</v>
      </c>
      <c r="H144">
        <v>78</v>
      </c>
      <c r="I144">
        <v>20.245200000000001</v>
      </c>
      <c r="J144">
        <v>77</v>
      </c>
      <c r="K144" s="84">
        <v>1.45165269369431E-7</v>
      </c>
      <c r="L144" s="84">
        <v>1.45165269369431E-7</v>
      </c>
      <c r="M144">
        <v>0.10922503471374501</v>
      </c>
      <c r="N144">
        <v>0.118000000016764</v>
      </c>
      <c r="O144">
        <v>36.646000000022497</v>
      </c>
      <c r="P144">
        <v>124.21300000001401</v>
      </c>
      <c r="Q144">
        <v>160.97700000005401</v>
      </c>
    </row>
    <row r="145" spans="2:82" x14ac:dyDescent="0.25">
      <c r="B145">
        <v>72</v>
      </c>
      <c r="C145">
        <v>24</v>
      </c>
      <c r="D145">
        <v>76</v>
      </c>
      <c r="E145">
        <v>20.286464298245601</v>
      </c>
      <c r="F145">
        <v>20.286464298245601</v>
      </c>
      <c r="G145">
        <v>20.288720335048001</v>
      </c>
      <c r="H145">
        <v>78</v>
      </c>
      <c r="I145">
        <v>20.075299999999999</v>
      </c>
      <c r="J145">
        <v>72</v>
      </c>
      <c r="K145" s="89">
        <v>1.11208970138066E-4</v>
      </c>
      <c r="L145" s="89">
        <v>1.11208970138241E-4</v>
      </c>
      <c r="M145">
        <v>0.10385704040527299</v>
      </c>
      <c r="N145">
        <v>0.111999999990076</v>
      </c>
      <c r="O145">
        <v>35.498000000010499</v>
      </c>
      <c r="P145">
        <v>132.86000000003301</v>
      </c>
      <c r="Q145">
        <v>168.47000000003399</v>
      </c>
    </row>
    <row r="146" spans="2:82" x14ac:dyDescent="0.25">
      <c r="B146">
        <v>73</v>
      </c>
      <c r="C146">
        <v>24</v>
      </c>
      <c r="D146">
        <v>71</v>
      </c>
      <c r="E146">
        <v>19.323389833333302</v>
      </c>
      <c r="F146">
        <v>19.323389833333302</v>
      </c>
      <c r="G146">
        <v>19.3233909222694</v>
      </c>
      <c r="H146">
        <v>78</v>
      </c>
      <c r="I146">
        <v>16.596609999999998</v>
      </c>
      <c r="J146">
        <v>71</v>
      </c>
      <c r="K146" s="84">
        <v>5.63532623098291E-8</v>
      </c>
      <c r="L146" s="84">
        <v>5.6353262125973399E-8</v>
      </c>
      <c r="M146">
        <v>3.9860963821411098E-2</v>
      </c>
      <c r="N146">
        <v>4.5999999958439702E-2</v>
      </c>
      <c r="O146">
        <v>34.083000000016902</v>
      </c>
      <c r="P146">
        <v>58.230000000035901</v>
      </c>
      <c r="Q146">
        <v>92.359000000011306</v>
      </c>
    </row>
    <row r="147" spans="2:82" x14ac:dyDescent="0.25">
      <c r="B147">
        <v>74</v>
      </c>
      <c r="C147">
        <v>24</v>
      </c>
      <c r="D147">
        <v>70</v>
      </c>
      <c r="E147">
        <v>18.363716904761901</v>
      </c>
      <c r="F147">
        <v>18.363716904761901</v>
      </c>
      <c r="G147">
        <v>19.281385952381001</v>
      </c>
      <c r="H147">
        <v>78</v>
      </c>
      <c r="I147">
        <v>14.8627</v>
      </c>
      <c r="J147">
        <v>68</v>
      </c>
      <c r="K147" s="89">
        <v>4.9971857678828002E-2</v>
      </c>
      <c r="L147" s="89">
        <v>4.9971857678828002E-2</v>
      </c>
      <c r="M147">
        <v>9.7242832183837905E-2</v>
      </c>
      <c r="N147">
        <v>0.106999999996333</v>
      </c>
      <c r="O147">
        <v>33.487999999997598</v>
      </c>
      <c r="P147">
        <v>106.461999999985</v>
      </c>
      <c r="Q147">
        <v>140.05699999997901</v>
      </c>
    </row>
    <row r="148" spans="2:82" x14ac:dyDescent="0.25">
      <c r="B148">
        <v>75</v>
      </c>
      <c r="C148">
        <v>24</v>
      </c>
      <c r="D148">
        <v>67</v>
      </c>
      <c r="E148">
        <v>18.2581803333333</v>
      </c>
      <c r="F148">
        <v>18.2581803333333</v>
      </c>
      <c r="G148">
        <v>18.258180602774001</v>
      </c>
      <c r="H148">
        <v>78</v>
      </c>
      <c r="I148">
        <v>20.509180000000001</v>
      </c>
      <c r="J148">
        <v>67</v>
      </c>
      <c r="K148" s="84">
        <v>1.4757258679926E-8</v>
      </c>
      <c r="L148" s="84">
        <v>1.4757258679926E-8</v>
      </c>
      <c r="M148">
        <v>9.7335100173950195E-2</v>
      </c>
      <c r="N148">
        <v>0.107000000018161</v>
      </c>
      <c r="O148">
        <v>32.968999999982799</v>
      </c>
      <c r="P148">
        <v>127.247999999996</v>
      </c>
      <c r="Q148">
        <v>160.323999999997</v>
      </c>
    </row>
    <row r="149" spans="2:82" x14ac:dyDescent="0.25">
      <c r="B149">
        <v>76</v>
      </c>
      <c r="C149">
        <v>24</v>
      </c>
      <c r="D149">
        <v>66</v>
      </c>
      <c r="E149">
        <v>18.242372272727302</v>
      </c>
      <c r="F149">
        <v>18.242372272727302</v>
      </c>
      <c r="G149">
        <v>18.243168666666701</v>
      </c>
      <c r="H149">
        <v>78</v>
      </c>
      <c r="I149">
        <v>21.821300000000001</v>
      </c>
      <c r="J149">
        <v>65</v>
      </c>
      <c r="K149" s="84">
        <v>4.3656270549123601E-5</v>
      </c>
      <c r="L149" s="84">
        <v>4.3656270549123601E-5</v>
      </c>
      <c r="M149">
        <v>9.6904993057251004E-2</v>
      </c>
      <c r="N149">
        <v>0.106999999959953</v>
      </c>
      <c r="O149">
        <v>32.104000000021202</v>
      </c>
      <c r="P149">
        <v>46.8959999999934</v>
      </c>
      <c r="Q149">
        <v>79.106999999974505</v>
      </c>
    </row>
    <row r="150" spans="2:82" x14ac:dyDescent="0.25">
      <c r="B150">
        <v>77</v>
      </c>
      <c r="C150">
        <v>24</v>
      </c>
      <c r="D150">
        <v>64</v>
      </c>
      <c r="E150">
        <v>16.390399833333301</v>
      </c>
      <c r="F150">
        <v>16.390399833333301</v>
      </c>
      <c r="G150">
        <v>16.390400666418198</v>
      </c>
      <c r="H150">
        <v>78</v>
      </c>
      <c r="I150">
        <v>14.07601</v>
      </c>
      <c r="J150">
        <v>60</v>
      </c>
      <c r="K150" s="84">
        <v>5.0827613059548298E-8</v>
      </c>
      <c r="L150" s="84">
        <v>5.0827613059548298E-8</v>
      </c>
      <c r="M150">
        <v>9.6385002136230497E-2</v>
      </c>
      <c r="N150">
        <v>0.10499999999592501</v>
      </c>
      <c r="O150">
        <v>31.0359999999819</v>
      </c>
      <c r="P150">
        <v>103.561000000002</v>
      </c>
      <c r="Q150">
        <v>134.70199999997899</v>
      </c>
    </row>
    <row r="151" spans="2:82" x14ac:dyDescent="0.25">
      <c r="B151">
        <v>78</v>
      </c>
      <c r="C151">
        <v>24</v>
      </c>
      <c r="D151">
        <v>59</v>
      </c>
      <c r="E151">
        <v>15.3381344943503</v>
      </c>
      <c r="F151">
        <v>15.3381344943503</v>
      </c>
      <c r="G151">
        <v>15.3381344943503</v>
      </c>
      <c r="H151">
        <v>78</v>
      </c>
      <c r="I151">
        <v>16.11871</v>
      </c>
      <c r="J151">
        <v>58</v>
      </c>
      <c r="K151" s="84">
        <v>1.1581309578779401E-16</v>
      </c>
      <c r="L151" s="89">
        <v>0</v>
      </c>
      <c r="M151">
        <v>0.113121032714844</v>
      </c>
      <c r="N151">
        <v>0.12300000002142</v>
      </c>
      <c r="O151">
        <v>30.406999999955602</v>
      </c>
      <c r="P151">
        <v>55.558000000019099</v>
      </c>
      <c r="Q151">
        <v>86.0879999999961</v>
      </c>
    </row>
    <row r="152" spans="2:82" x14ac:dyDescent="0.25">
      <c r="B152">
        <v>79</v>
      </c>
      <c r="C152">
        <v>24</v>
      </c>
      <c r="D152">
        <v>57</v>
      </c>
      <c r="E152">
        <v>15.288295964912299</v>
      </c>
      <c r="F152">
        <v>15.288295964912299</v>
      </c>
      <c r="G152">
        <v>15.2882967459123</v>
      </c>
      <c r="H152">
        <v>78</v>
      </c>
      <c r="I152">
        <v>19.965399999999999</v>
      </c>
      <c r="J152">
        <v>54</v>
      </c>
      <c r="K152" s="84">
        <v>5.1084830136739297E-8</v>
      </c>
      <c r="L152" s="84">
        <v>5.1084830020548598E-8</v>
      </c>
      <c r="M152">
        <v>0.115712881088257</v>
      </c>
      <c r="N152">
        <v>0.125999999967462</v>
      </c>
      <c r="O152">
        <v>28.824000000015101</v>
      </c>
      <c r="P152">
        <v>47.051000000035899</v>
      </c>
      <c r="Q152">
        <v>76.001000000018394</v>
      </c>
    </row>
    <row r="153" spans="2:82" x14ac:dyDescent="0.25">
      <c r="B153">
        <v>80</v>
      </c>
      <c r="C153">
        <v>24</v>
      </c>
      <c r="D153">
        <v>53</v>
      </c>
      <c r="E153">
        <v>14.336921500000001</v>
      </c>
      <c r="F153">
        <v>14.336921500000001</v>
      </c>
      <c r="G153">
        <v>14.336921500000001</v>
      </c>
      <c r="H153">
        <v>78</v>
      </c>
      <c r="I153">
        <v>15.78471</v>
      </c>
      <c r="J153">
        <v>53</v>
      </c>
      <c r="K153" s="84">
        <v>1.2390085552189499E-16</v>
      </c>
      <c r="L153" s="89">
        <v>0</v>
      </c>
      <c r="M153">
        <v>0.122310876846313</v>
      </c>
      <c r="N153">
        <v>0.13099999999394599</v>
      </c>
      <c r="O153">
        <v>27.346999999983399</v>
      </c>
      <c r="P153">
        <v>25.70099999999</v>
      </c>
      <c r="Q153">
        <v>53.178999999967303</v>
      </c>
    </row>
    <row r="154" spans="2:82" x14ac:dyDescent="0.25">
      <c r="B154">
        <v>81</v>
      </c>
      <c r="C154">
        <v>24</v>
      </c>
      <c r="D154">
        <v>52</v>
      </c>
      <c r="E154">
        <v>13.392051923076901</v>
      </c>
      <c r="F154">
        <v>13.392051923076901</v>
      </c>
      <c r="G154">
        <v>13.392051923076901</v>
      </c>
      <c r="H154">
        <v>78</v>
      </c>
      <c r="I154">
        <v>13.861499999999999</v>
      </c>
      <c r="J154">
        <v>49</v>
      </c>
      <c r="K154" s="89">
        <v>0</v>
      </c>
      <c r="L154" s="89">
        <v>0</v>
      </c>
      <c r="M154">
        <v>0.122036933898926</v>
      </c>
      <c r="N154">
        <v>0.131999999983236</v>
      </c>
      <c r="O154">
        <v>26.527999999991199</v>
      </c>
      <c r="P154">
        <v>27.8289999999724</v>
      </c>
      <c r="Q154">
        <v>54.488999999946799</v>
      </c>
    </row>
    <row r="155" spans="2:82" x14ac:dyDescent="0.25">
      <c r="B155">
        <v>82</v>
      </c>
      <c r="C155">
        <v>23.5</v>
      </c>
      <c r="D155">
        <v>1000</v>
      </c>
      <c r="E155">
        <v>67.497108255319105</v>
      </c>
      <c r="F155">
        <v>67.497108255319105</v>
      </c>
      <c r="G155">
        <v>69.4929053617021</v>
      </c>
      <c r="H155">
        <v>78</v>
      </c>
      <c r="I155">
        <v>22.494890000000002</v>
      </c>
      <c r="J155">
        <v>300</v>
      </c>
      <c r="K155" s="89">
        <v>2.95686312787437E-2</v>
      </c>
      <c r="L155" s="89">
        <v>2.95686312787437E-2</v>
      </c>
      <c r="M155">
        <v>7.0235967636108398E-2</v>
      </c>
      <c r="N155">
        <v>7.9999999958090498E-2</v>
      </c>
      <c r="O155">
        <v>85.938000000009197</v>
      </c>
      <c r="P155">
        <v>25983.965</v>
      </c>
      <c r="Q155">
        <v>26069.983</v>
      </c>
    </row>
    <row r="156" spans="2:82" x14ac:dyDescent="0.25">
      <c r="B156">
        <v>83</v>
      </c>
      <c r="C156">
        <v>23.5</v>
      </c>
      <c r="D156">
        <v>299</v>
      </c>
      <c r="E156">
        <v>64.214246840959206</v>
      </c>
      <c r="F156">
        <v>64.214246840959206</v>
      </c>
      <c r="G156">
        <v>67.223114777485193</v>
      </c>
      <c r="H156">
        <v>78</v>
      </c>
      <c r="I156">
        <v>23.13457</v>
      </c>
      <c r="J156">
        <v>293</v>
      </c>
      <c r="K156" s="89">
        <v>4.6856703684123702E-2</v>
      </c>
      <c r="L156" s="89">
        <v>4.6856703684123903E-2</v>
      </c>
      <c r="M156">
        <v>7.0327997207641602E-2</v>
      </c>
      <c r="N156">
        <v>8.10000000092259E-2</v>
      </c>
      <c r="O156">
        <v>74.505000000008295</v>
      </c>
      <c r="P156">
        <v>43635.928</v>
      </c>
      <c r="Q156">
        <v>43710.514000000003</v>
      </c>
    </row>
    <row r="157" spans="2:82" x14ac:dyDescent="0.25">
      <c r="B157">
        <v>84</v>
      </c>
      <c r="C157">
        <v>23.5</v>
      </c>
      <c r="D157">
        <v>292</v>
      </c>
      <c r="E157">
        <v>63.220599349460798</v>
      </c>
      <c r="F157">
        <v>66.210307206062396</v>
      </c>
      <c r="G157">
        <v>67.213846440104902</v>
      </c>
      <c r="H157">
        <v>72.187491943323494</v>
      </c>
      <c r="I157">
        <v>23.13589</v>
      </c>
      <c r="J157">
        <v>289</v>
      </c>
      <c r="K157" s="89">
        <v>6.3163701890437601E-2</v>
      </c>
      <c r="L157" s="89">
        <v>1.51568430413605E-2</v>
      </c>
      <c r="M157">
        <v>1.74091100692749</v>
      </c>
      <c r="N157">
        <v>35.348000000023603</v>
      </c>
      <c r="O157">
        <v>75.781999999984706</v>
      </c>
      <c r="P157">
        <v>20403.526999999998</v>
      </c>
      <c r="Q157">
        <v>20514.656999999999</v>
      </c>
    </row>
    <row r="158" spans="2:82" x14ac:dyDescent="0.25">
      <c r="B158">
        <v>85</v>
      </c>
      <c r="C158">
        <v>23.5</v>
      </c>
      <c r="D158">
        <v>288</v>
      </c>
      <c r="E158">
        <v>62.232119366430297</v>
      </c>
      <c r="F158">
        <v>63.215316652482301</v>
      </c>
      <c r="G158">
        <v>66.210765115839195</v>
      </c>
      <c r="H158">
        <v>73.328931564738795</v>
      </c>
      <c r="I158">
        <v>23.089729999999999</v>
      </c>
      <c r="J158">
        <v>282</v>
      </c>
      <c r="K158" s="89">
        <v>6.3932351813092106E-2</v>
      </c>
      <c r="L158" s="89">
        <v>4.7384852627157303E-2</v>
      </c>
      <c r="M158">
        <v>0.111126899719238</v>
      </c>
      <c r="N158">
        <v>0.15300000001661801</v>
      </c>
      <c r="O158">
        <v>73.249000000014306</v>
      </c>
      <c r="P158">
        <v>26226.891</v>
      </c>
      <c r="Q158">
        <v>26300.2930000001</v>
      </c>
    </row>
    <row r="159" spans="2:82" x14ac:dyDescent="0.25">
      <c r="B159">
        <v>86</v>
      </c>
      <c r="C159">
        <v>23.5</v>
      </c>
      <c r="D159">
        <v>281</v>
      </c>
      <c r="E159">
        <v>61.232264662678901</v>
      </c>
      <c r="F159">
        <v>63.2295570452033</v>
      </c>
      <c r="G159">
        <v>66.201042893617</v>
      </c>
      <c r="H159">
        <v>68.230866973173093</v>
      </c>
      <c r="I159">
        <v>22.550229999999999</v>
      </c>
      <c r="J159">
        <v>271.59300000000002</v>
      </c>
      <c r="K159" s="89">
        <v>8.1146406364528897E-2</v>
      </c>
      <c r="L159" s="89">
        <v>4.6995202675377899E-2</v>
      </c>
      <c r="M159">
        <v>19.446308851242101</v>
      </c>
      <c r="N159">
        <v>604.35400000002505</v>
      </c>
      <c r="O159">
        <v>75.553000000032597</v>
      </c>
      <c r="P159">
        <v>12265.296</v>
      </c>
      <c r="Q159">
        <v>12945.2030000001</v>
      </c>
      <c r="S159" t="s">
        <v>233</v>
      </c>
      <c r="T159" t="s">
        <v>235</v>
      </c>
      <c r="U159" t="s">
        <v>236</v>
      </c>
      <c r="V159" t="s">
        <v>237</v>
      </c>
      <c r="W159" t="s">
        <v>238</v>
      </c>
      <c r="X159" t="s">
        <v>239</v>
      </c>
      <c r="Y159" t="s">
        <v>241</v>
      </c>
      <c r="Z159" t="s">
        <v>242</v>
      </c>
      <c r="AA159" t="s">
        <v>243</v>
      </c>
      <c r="AB159" t="s">
        <v>311</v>
      </c>
      <c r="AC159" t="s">
        <v>312</v>
      </c>
      <c r="AD159" t="s">
        <v>313</v>
      </c>
      <c r="AE159" t="s">
        <v>314</v>
      </c>
      <c r="AF159" t="s">
        <v>315</v>
      </c>
      <c r="AG159" t="s">
        <v>316</v>
      </c>
      <c r="AH159" t="s">
        <v>245</v>
      </c>
      <c r="AI159" t="s">
        <v>246</v>
      </c>
      <c r="AJ159" t="s">
        <v>247</v>
      </c>
      <c r="AK159" t="s">
        <v>248</v>
      </c>
      <c r="AL159" t="s">
        <v>249</v>
      </c>
      <c r="AM159" t="s">
        <v>251</v>
      </c>
      <c r="AN159" t="s">
        <v>252</v>
      </c>
      <c r="AO159" t="s">
        <v>253</v>
      </c>
      <c r="AP159" t="s">
        <v>317</v>
      </c>
      <c r="AQ159" t="s">
        <v>318</v>
      </c>
      <c r="AR159" t="s">
        <v>319</v>
      </c>
      <c r="AS159" t="s">
        <v>320</v>
      </c>
      <c r="AT159" t="s">
        <v>321</v>
      </c>
      <c r="AU159" t="s">
        <v>322</v>
      </c>
      <c r="AV159" t="s">
        <v>323</v>
      </c>
      <c r="AW159" s="105" t="s">
        <v>324</v>
      </c>
      <c r="AX159" t="s">
        <v>325</v>
      </c>
      <c r="AY159" s="105" t="s">
        <v>294</v>
      </c>
      <c r="AZ159" t="s">
        <v>326</v>
      </c>
      <c r="BA159" s="105" t="s">
        <v>289</v>
      </c>
      <c r="BB159" t="s">
        <v>327</v>
      </c>
      <c r="BC159" t="s">
        <v>328</v>
      </c>
      <c r="BE159" s="105" t="s">
        <v>291</v>
      </c>
      <c r="BF159" t="s">
        <v>329</v>
      </c>
      <c r="BG159" t="s">
        <v>330</v>
      </c>
      <c r="BH159" t="s">
        <v>331</v>
      </c>
      <c r="BI159" s="105" t="s">
        <v>332</v>
      </c>
      <c r="BJ159" s="105"/>
      <c r="BK159" t="s">
        <v>333</v>
      </c>
      <c r="BL159" t="s">
        <v>334</v>
      </c>
      <c r="BM159" t="s">
        <v>281</v>
      </c>
      <c r="BN159" t="s">
        <v>335</v>
      </c>
      <c r="BO159" t="s">
        <v>268</v>
      </c>
      <c r="BP159" t="s">
        <v>269</v>
      </c>
      <c r="BQ159" t="s">
        <v>270</v>
      </c>
      <c r="BR159" t="s">
        <v>336</v>
      </c>
      <c r="BS159" t="s">
        <v>272</v>
      </c>
      <c r="BT159" t="s">
        <v>273</v>
      </c>
      <c r="BU159" t="s">
        <v>274</v>
      </c>
      <c r="BV159" t="s">
        <v>275</v>
      </c>
      <c r="BW159" t="s">
        <v>337</v>
      </c>
      <c r="BX159" t="s">
        <v>338</v>
      </c>
      <c r="BY159" t="s">
        <v>339</v>
      </c>
      <c r="BZ159" t="s">
        <v>340</v>
      </c>
      <c r="CA159" t="s">
        <v>341</v>
      </c>
      <c r="CB159" t="s">
        <v>342</v>
      </c>
      <c r="CC159" t="s">
        <v>343</v>
      </c>
      <c r="CD159" t="s">
        <v>276</v>
      </c>
    </row>
    <row r="160" spans="2:82" x14ac:dyDescent="0.25">
      <c r="B160">
        <v>87</v>
      </c>
      <c r="C160">
        <v>23.5</v>
      </c>
      <c r="D160">
        <v>270.59300000000002</v>
      </c>
      <c r="E160">
        <v>60.210069936077197</v>
      </c>
      <c r="F160">
        <v>60.210069936077197</v>
      </c>
      <c r="G160">
        <v>63.212151934482698</v>
      </c>
      <c r="H160">
        <v>78</v>
      </c>
      <c r="I160">
        <v>23.22043</v>
      </c>
      <c r="J160">
        <v>267</v>
      </c>
      <c r="K160" s="89">
        <v>4.9860131396504803E-2</v>
      </c>
      <c r="L160" s="89">
        <v>4.98601313965049E-2</v>
      </c>
      <c r="M160">
        <v>7.0558071136474595E-2</v>
      </c>
      <c r="N160">
        <v>8.1000000005587894E-2</v>
      </c>
      <c r="O160">
        <v>75.509000000019995</v>
      </c>
      <c r="P160">
        <v>34472.608</v>
      </c>
      <c r="Q160">
        <v>34548.197999999997</v>
      </c>
      <c r="S160" t="s">
        <v>233</v>
      </c>
      <c r="T160">
        <v>4</v>
      </c>
      <c r="U160">
        <v>4</v>
      </c>
      <c r="V160">
        <v>4</v>
      </c>
      <c r="W160">
        <v>5</v>
      </c>
      <c r="X160">
        <v>5</v>
      </c>
      <c r="Y160">
        <v>5</v>
      </c>
      <c r="Z160">
        <v>5</v>
      </c>
      <c r="AA160">
        <v>5</v>
      </c>
      <c r="AB160">
        <v>5</v>
      </c>
      <c r="AC160">
        <v>5</v>
      </c>
      <c r="AD160">
        <v>4</v>
      </c>
      <c r="AE160">
        <v>5</v>
      </c>
      <c r="AF160">
        <v>5</v>
      </c>
      <c r="AG160">
        <v>3</v>
      </c>
      <c r="AH160">
        <v>13.586970000000001</v>
      </c>
      <c r="AI160">
        <v>4.5583</v>
      </c>
      <c r="AJ160">
        <v>12.733140000000001</v>
      </c>
      <c r="AK160">
        <v>4.39954</v>
      </c>
      <c r="AL160">
        <v>9.3131400000000006</v>
      </c>
      <c r="AM160">
        <v>16.794750000000001</v>
      </c>
      <c r="AN160">
        <v>4.1281999999999996</v>
      </c>
      <c r="AO160">
        <v>4.8289200000000001</v>
      </c>
      <c r="AP160">
        <v>18.125430000000001</v>
      </c>
      <c r="AQ160">
        <v>17.999949999999998</v>
      </c>
      <c r="AR160">
        <v>5.8743400000000001</v>
      </c>
      <c r="AS160">
        <v>5.8251499999999998</v>
      </c>
      <c r="AT160">
        <v>11.404439999999999</v>
      </c>
      <c r="AU160">
        <v>14.395049999999999</v>
      </c>
      <c r="AV160">
        <v>22.550229999999999</v>
      </c>
      <c r="AW160">
        <v>1</v>
      </c>
      <c r="AX160">
        <v>1</v>
      </c>
      <c r="AY160">
        <v>1</v>
      </c>
      <c r="AZ160">
        <v>1</v>
      </c>
      <c r="BA160">
        <v>1</v>
      </c>
      <c r="BB160">
        <v>1</v>
      </c>
      <c r="BC160">
        <v>1</v>
      </c>
      <c r="BE160">
        <v>1</v>
      </c>
      <c r="BF160">
        <v>1</v>
      </c>
      <c r="BG160">
        <v>1</v>
      </c>
      <c r="BH160">
        <v>1</v>
      </c>
      <c r="BI160" s="105">
        <v>1</v>
      </c>
      <c r="BJ160" s="105"/>
      <c r="BK160">
        <v>1</v>
      </c>
      <c r="BL160">
        <v>1</v>
      </c>
      <c r="BM160">
        <v>1</v>
      </c>
      <c r="BN160">
        <v>1</v>
      </c>
      <c r="BO160">
        <v>1</v>
      </c>
      <c r="BP160">
        <v>1</v>
      </c>
      <c r="BQ160">
        <v>1</v>
      </c>
      <c r="BR160">
        <v>1</v>
      </c>
      <c r="BS160">
        <v>1</v>
      </c>
      <c r="BT160">
        <v>1</v>
      </c>
      <c r="BU160">
        <v>1</v>
      </c>
      <c r="BV160">
        <v>1</v>
      </c>
      <c r="BW160">
        <v>1</v>
      </c>
      <c r="BX160">
        <v>1</v>
      </c>
      <c r="BY160">
        <v>1</v>
      </c>
      <c r="BZ160">
        <v>1</v>
      </c>
      <c r="CA160">
        <v>1</v>
      </c>
      <c r="CB160">
        <v>1</v>
      </c>
      <c r="CC160">
        <v>1</v>
      </c>
      <c r="CD160">
        <v>271.59300000000002</v>
      </c>
    </row>
    <row r="161" spans="2:17" x14ac:dyDescent="0.25">
      <c r="B161">
        <v>88</v>
      </c>
      <c r="C161">
        <v>23.5</v>
      </c>
      <c r="D161">
        <v>266</v>
      </c>
      <c r="E161">
        <v>61.213530741321399</v>
      </c>
      <c r="F161">
        <v>61.213530741321399</v>
      </c>
      <c r="G161">
        <v>62.221664129259302</v>
      </c>
      <c r="H161">
        <v>78</v>
      </c>
      <c r="I161">
        <v>23.32349</v>
      </c>
      <c r="J161">
        <v>259</v>
      </c>
      <c r="K161" s="89">
        <v>1.6469126608594901E-2</v>
      </c>
      <c r="L161" s="89">
        <v>1.6469126608594901E-2</v>
      </c>
      <c r="M161">
        <v>7.0767879486083998E-2</v>
      </c>
      <c r="N161">
        <v>8.1000000005587894E-2</v>
      </c>
      <c r="O161">
        <v>72.837999999988796</v>
      </c>
      <c r="P161">
        <v>42859.080999999896</v>
      </c>
      <c r="Q161">
        <v>42931.999999999898</v>
      </c>
    </row>
    <row r="162" spans="2:17" x14ac:dyDescent="0.25">
      <c r="B162">
        <v>89</v>
      </c>
      <c r="C162">
        <v>23.5</v>
      </c>
      <c r="D162">
        <v>258</v>
      </c>
      <c r="E162">
        <v>60.218487795480797</v>
      </c>
      <c r="F162">
        <v>60.218487795480797</v>
      </c>
      <c r="G162">
        <v>61.229131521688899</v>
      </c>
      <c r="H162">
        <v>78</v>
      </c>
      <c r="I162">
        <v>23.415780000000002</v>
      </c>
      <c r="J162">
        <v>247</v>
      </c>
      <c r="K162" s="89">
        <v>1.6782947616362998E-2</v>
      </c>
      <c r="L162" s="89">
        <v>1.6782947616362998E-2</v>
      </c>
      <c r="M162">
        <v>6.9639921188354506E-2</v>
      </c>
      <c r="N162">
        <v>7.9000000023370404E-2</v>
      </c>
      <c r="O162">
        <v>72.9779999999555</v>
      </c>
      <c r="P162">
        <v>18975.601999999999</v>
      </c>
      <c r="Q162">
        <v>19048.659</v>
      </c>
    </row>
    <row r="163" spans="2:17" x14ac:dyDescent="0.25">
      <c r="B163">
        <v>90</v>
      </c>
      <c r="C163">
        <v>23.5</v>
      </c>
      <c r="D163">
        <v>246</v>
      </c>
      <c r="E163">
        <v>57.223608496799898</v>
      </c>
      <c r="F163">
        <v>58.201290382978698</v>
      </c>
      <c r="G163">
        <v>60.219167947413901</v>
      </c>
      <c r="H163">
        <v>60.900398933384402</v>
      </c>
      <c r="I163">
        <v>23.424189999999999</v>
      </c>
      <c r="J163">
        <v>246</v>
      </c>
      <c r="K163" s="89">
        <v>5.2348314433571498E-2</v>
      </c>
      <c r="L163" s="89">
        <v>3.4670667113341998E-2</v>
      </c>
      <c r="M163">
        <v>55.351686954498298</v>
      </c>
      <c r="N163">
        <v>1752.7050000000099</v>
      </c>
      <c r="O163">
        <v>71.479000000021202</v>
      </c>
      <c r="P163">
        <v>5599.4810000000398</v>
      </c>
      <c r="Q163">
        <v>7423.66500000007</v>
      </c>
    </row>
    <row r="164" spans="2:17" x14ac:dyDescent="0.25">
      <c r="B164">
        <v>91</v>
      </c>
      <c r="C164">
        <v>23.5</v>
      </c>
      <c r="D164">
        <v>245</v>
      </c>
      <c r="E164">
        <v>57.239777392965699</v>
      </c>
      <c r="F164">
        <v>58.209203293096202</v>
      </c>
      <c r="G164">
        <v>60.2175485679548</v>
      </c>
      <c r="H164">
        <v>63.029733336764401</v>
      </c>
      <c r="I164">
        <v>23.342979999989801</v>
      </c>
      <c r="J164">
        <v>240.99999999986599</v>
      </c>
      <c r="K164" s="89">
        <v>5.2022759532168998E-2</v>
      </c>
      <c r="L164" s="89">
        <v>3.4502194863348302E-2</v>
      </c>
      <c r="M164">
        <v>2.8697950839996298</v>
      </c>
      <c r="N164">
        <v>68.915999999975597</v>
      </c>
      <c r="O164">
        <v>73.412000000000305</v>
      </c>
      <c r="P164">
        <v>4933.2550000000101</v>
      </c>
      <c r="Q164">
        <v>5075.5829999999896</v>
      </c>
    </row>
    <row r="165" spans="2:17" x14ac:dyDescent="0.25">
      <c r="B165">
        <v>92</v>
      </c>
      <c r="C165">
        <v>23.5</v>
      </c>
      <c r="D165">
        <v>239.99999999986599</v>
      </c>
      <c r="E165">
        <v>55.237039943262197</v>
      </c>
      <c r="F165">
        <v>58.226660425531897</v>
      </c>
      <c r="G165">
        <v>59.219702411347299</v>
      </c>
      <c r="H165">
        <v>63.194101616011899</v>
      </c>
      <c r="I165">
        <v>21.933699999999899</v>
      </c>
      <c r="J165">
        <v>239.99999999986599</v>
      </c>
      <c r="K165" s="89">
        <v>7.2101301448737401E-2</v>
      </c>
      <c r="L165" s="89">
        <v>1.70547645796277E-2</v>
      </c>
      <c r="M165">
        <v>0.36371588706970198</v>
      </c>
      <c r="N165">
        <v>0.92900000007648498</v>
      </c>
      <c r="O165">
        <v>74.201999999993902</v>
      </c>
      <c r="P165">
        <v>2704.0419999999599</v>
      </c>
      <c r="Q165">
        <v>2779.1730000000298</v>
      </c>
    </row>
    <row r="166" spans="2:17" x14ac:dyDescent="0.25">
      <c r="B166">
        <v>93</v>
      </c>
      <c r="C166">
        <v>23.5</v>
      </c>
      <c r="D166">
        <v>238.99999999986599</v>
      </c>
      <c r="E166">
        <v>54.228289438618098</v>
      </c>
      <c r="F166">
        <v>57.209748874209701</v>
      </c>
      <c r="G166">
        <v>59.218035744680598</v>
      </c>
      <c r="H166">
        <v>60.201802239995502</v>
      </c>
      <c r="I166">
        <v>23.025580000000001</v>
      </c>
      <c r="J166">
        <v>238</v>
      </c>
      <c r="K166" s="89">
        <v>9.2013713833081004E-2</v>
      </c>
      <c r="L166" s="89">
        <v>3.5103927389834901E-2</v>
      </c>
      <c r="M166">
        <v>48.263119935989401</v>
      </c>
      <c r="N166">
        <v>1515.6699999999801</v>
      </c>
      <c r="O166">
        <v>73.307999999902705</v>
      </c>
      <c r="P166">
        <v>2513.8239999999901</v>
      </c>
      <c r="Q166">
        <v>4102.8019999998696</v>
      </c>
    </row>
    <row r="167" spans="2:17" x14ac:dyDescent="0.25">
      <c r="B167">
        <v>94</v>
      </c>
      <c r="C167">
        <v>23.5</v>
      </c>
      <c r="D167">
        <v>237</v>
      </c>
      <c r="E167">
        <v>55.224261202621399</v>
      </c>
      <c r="F167">
        <v>57.203526846575102</v>
      </c>
      <c r="G167">
        <v>58.202605276595698</v>
      </c>
      <c r="H167">
        <v>62.9574939219981</v>
      </c>
      <c r="I167">
        <v>23.491109999999999</v>
      </c>
      <c r="J167">
        <v>235</v>
      </c>
      <c r="K167" s="89">
        <v>5.3931804774111698E-2</v>
      </c>
      <c r="L167" s="89">
        <v>1.7465329239231501E-2</v>
      </c>
      <c r="M167">
        <v>0.10787391662597701</v>
      </c>
      <c r="N167">
        <v>0.15899999998509901</v>
      </c>
      <c r="O167">
        <v>73.616000000089102</v>
      </c>
      <c r="P167">
        <v>6005.6730000000998</v>
      </c>
      <c r="Q167">
        <v>6079.4480000001804</v>
      </c>
    </row>
    <row r="168" spans="2:17" x14ac:dyDescent="0.25">
      <c r="B168">
        <v>95</v>
      </c>
      <c r="C168">
        <v>23.5</v>
      </c>
      <c r="D168">
        <v>234</v>
      </c>
      <c r="E168">
        <v>55.206395914893598</v>
      </c>
      <c r="F168">
        <v>55.206395914893598</v>
      </c>
      <c r="G168">
        <v>57.225846242589597</v>
      </c>
      <c r="H168">
        <v>78</v>
      </c>
      <c r="I168">
        <v>23.12424</v>
      </c>
      <c r="J168">
        <v>234</v>
      </c>
      <c r="K168" s="89">
        <v>3.6580006613891901E-2</v>
      </c>
      <c r="L168" s="89">
        <v>3.6580006613891901E-2</v>
      </c>
      <c r="M168">
        <v>7.0549011230468806E-2</v>
      </c>
      <c r="N168">
        <v>8.0000000045402003E-2</v>
      </c>
      <c r="O168">
        <v>71.390000000021203</v>
      </c>
      <c r="P168">
        <v>9798.8270000000102</v>
      </c>
      <c r="Q168">
        <v>9870.2970000000805</v>
      </c>
    </row>
    <row r="169" spans="2:17" x14ac:dyDescent="0.25">
      <c r="B169">
        <v>96</v>
      </c>
      <c r="C169">
        <v>23.5</v>
      </c>
      <c r="D169">
        <v>233</v>
      </c>
      <c r="E169">
        <v>54.260428627157303</v>
      </c>
      <c r="F169">
        <v>55.229825733540501</v>
      </c>
      <c r="G169">
        <v>57.224166186832299</v>
      </c>
      <c r="H169">
        <v>58.941632539915297</v>
      </c>
      <c r="I169">
        <v>22.252030000000001</v>
      </c>
      <c r="J169">
        <v>227.99999999987401</v>
      </c>
      <c r="K169" s="89">
        <v>5.46206072207761E-2</v>
      </c>
      <c r="L169" s="89">
        <v>3.6109845120887003E-2</v>
      </c>
      <c r="M169">
        <v>12.2682960033417</v>
      </c>
      <c r="N169">
        <v>367.06900000001798</v>
      </c>
      <c r="O169">
        <v>70.675999999955806</v>
      </c>
      <c r="P169">
        <v>6210.9299999999703</v>
      </c>
      <c r="Q169">
        <v>6648.6749999999402</v>
      </c>
    </row>
    <row r="170" spans="2:17" x14ac:dyDescent="0.25">
      <c r="B170">
        <v>97</v>
      </c>
      <c r="C170">
        <v>23.5</v>
      </c>
      <c r="D170">
        <v>226.99999999987401</v>
      </c>
      <c r="E170">
        <v>53.262832359920999</v>
      </c>
      <c r="F170">
        <v>55.204269106382803</v>
      </c>
      <c r="G170">
        <v>56.218233872301198</v>
      </c>
      <c r="H170">
        <v>57.293105396635603</v>
      </c>
      <c r="I170">
        <v>23.249189999999999</v>
      </c>
      <c r="J170">
        <v>226.99999999998701</v>
      </c>
      <c r="K170" s="89">
        <v>5.5487126415079503E-2</v>
      </c>
      <c r="L170" s="89">
        <v>1.8367506396369599E-2</v>
      </c>
      <c r="M170">
        <v>37.864197969436603</v>
      </c>
      <c r="N170">
        <v>1190.5040000000699</v>
      </c>
      <c r="O170">
        <v>69.807999999997307</v>
      </c>
      <c r="P170">
        <v>4569.5450000000101</v>
      </c>
      <c r="Q170">
        <v>5829.85700000008</v>
      </c>
    </row>
    <row r="171" spans="2:17" x14ac:dyDescent="0.25">
      <c r="B171">
        <v>98</v>
      </c>
      <c r="C171">
        <v>23.5</v>
      </c>
      <c r="D171">
        <v>225.99999999998701</v>
      </c>
      <c r="E171">
        <v>54.220093053662197</v>
      </c>
      <c r="F171">
        <v>54.220093053662197</v>
      </c>
      <c r="G171">
        <v>56.214798978723401</v>
      </c>
      <c r="H171">
        <v>78</v>
      </c>
      <c r="I171">
        <v>22.63148</v>
      </c>
      <c r="J171">
        <v>223</v>
      </c>
      <c r="K171" s="89">
        <v>3.6789053886112602E-2</v>
      </c>
      <c r="L171" s="89">
        <v>3.6789053886112602E-2</v>
      </c>
      <c r="M171">
        <v>7.0713043212890597E-2</v>
      </c>
      <c r="N171">
        <v>7.8999999968800694E-2</v>
      </c>
      <c r="O171">
        <v>69.154000000024098</v>
      </c>
      <c r="P171">
        <v>4676.9349999999404</v>
      </c>
      <c r="Q171">
        <v>4746.1679999999296</v>
      </c>
    </row>
    <row r="172" spans="2:17" x14ac:dyDescent="0.25">
      <c r="B172">
        <v>99</v>
      </c>
      <c r="C172">
        <v>23.5</v>
      </c>
      <c r="D172">
        <v>222</v>
      </c>
      <c r="E172">
        <v>54.218661716695401</v>
      </c>
      <c r="F172">
        <v>54.218661716695401</v>
      </c>
      <c r="G172">
        <v>55.221753731263199</v>
      </c>
      <c r="H172">
        <v>78</v>
      </c>
      <c r="I172">
        <v>22.50948</v>
      </c>
      <c r="J172">
        <v>221</v>
      </c>
      <c r="K172" s="89">
        <v>1.8500862669926101E-2</v>
      </c>
      <c r="L172" s="89">
        <v>1.8500862669926101E-2</v>
      </c>
      <c r="M172">
        <v>7.0593118667602497E-2</v>
      </c>
      <c r="N172">
        <v>8.0999999903724501E-2</v>
      </c>
      <c r="O172">
        <v>69.828000000117797</v>
      </c>
      <c r="P172">
        <v>5939.0259999999698</v>
      </c>
      <c r="Q172">
        <v>6008.9349999999904</v>
      </c>
    </row>
    <row r="173" spans="2:17" x14ac:dyDescent="0.25">
      <c r="B173">
        <v>100</v>
      </c>
      <c r="C173">
        <v>23.5</v>
      </c>
      <c r="D173">
        <v>220</v>
      </c>
      <c r="E173">
        <v>52.2549383829787</v>
      </c>
      <c r="F173">
        <v>53.225545021276602</v>
      </c>
      <c r="G173">
        <v>55.218150127659598</v>
      </c>
      <c r="H173">
        <v>55.248604343287198</v>
      </c>
      <c r="I173">
        <v>21.999230000000001</v>
      </c>
      <c r="J173">
        <v>220</v>
      </c>
      <c r="K173" s="89">
        <v>5.6706826883295598E-2</v>
      </c>
      <c r="L173" s="89">
        <v>3.7437007090983299E-2</v>
      </c>
      <c r="M173">
        <v>55.323699951171903</v>
      </c>
      <c r="N173">
        <v>1745.9539999999299</v>
      </c>
      <c r="O173">
        <v>69.616000000052694</v>
      </c>
      <c r="P173">
        <v>5601.3039999999501</v>
      </c>
      <c r="Q173">
        <v>7416.8739999999398</v>
      </c>
    </row>
    <row r="174" spans="2:17" x14ac:dyDescent="0.25">
      <c r="B174">
        <v>101</v>
      </c>
      <c r="C174">
        <v>23.5</v>
      </c>
      <c r="D174">
        <v>219</v>
      </c>
      <c r="E174">
        <v>52.209783489361698</v>
      </c>
      <c r="F174">
        <v>53.234321292529103</v>
      </c>
      <c r="G174">
        <v>55.213805308462099</v>
      </c>
      <c r="H174">
        <v>56.5720350831917</v>
      </c>
      <c r="I174">
        <v>21.590930000000199</v>
      </c>
      <c r="J174">
        <v>217.99999999987901</v>
      </c>
      <c r="K174" s="89">
        <v>5.7537526845183297E-2</v>
      </c>
      <c r="L174" s="89">
        <v>3.7184357156643803E-2</v>
      </c>
      <c r="M174">
        <v>7.6698889732360804</v>
      </c>
      <c r="N174">
        <v>228.45600000000599</v>
      </c>
      <c r="O174">
        <v>68.266000000003302</v>
      </c>
      <c r="P174">
        <v>1537.89400000007</v>
      </c>
      <c r="Q174">
        <v>1834.61600000007</v>
      </c>
    </row>
    <row r="175" spans="2:17" x14ac:dyDescent="0.25">
      <c r="B175">
        <v>102</v>
      </c>
      <c r="C175">
        <v>23.5</v>
      </c>
      <c r="D175">
        <v>216.99999999987901</v>
      </c>
      <c r="E175">
        <v>52.219073014216903</v>
      </c>
      <c r="F175">
        <v>53.221382976370002</v>
      </c>
      <c r="G175">
        <v>55.210152340425303</v>
      </c>
      <c r="H175">
        <v>55.208588639602802</v>
      </c>
      <c r="I175">
        <v>22.460339999999999</v>
      </c>
      <c r="J175">
        <v>215</v>
      </c>
      <c r="K175" s="89">
        <v>5.7249496263023399E-2</v>
      </c>
      <c r="L175" s="89">
        <v>3.7338482243408098E-2</v>
      </c>
      <c r="M175">
        <v>45.763812065124498</v>
      </c>
      <c r="N175">
        <v>1439.4669999999201</v>
      </c>
      <c r="O175">
        <v>70.073999999971406</v>
      </c>
      <c r="P175">
        <v>1816.8899999999701</v>
      </c>
      <c r="Q175">
        <v>3326.43099999987</v>
      </c>
    </row>
    <row r="176" spans="2:17" x14ac:dyDescent="0.25">
      <c r="B176">
        <v>103</v>
      </c>
      <c r="C176">
        <v>23.5</v>
      </c>
      <c r="D176">
        <v>214</v>
      </c>
      <c r="E176">
        <v>51.271099444024699</v>
      </c>
      <c r="F176">
        <v>51.271099444024699</v>
      </c>
      <c r="G176">
        <v>53.222266029826997</v>
      </c>
      <c r="H176">
        <v>78</v>
      </c>
      <c r="I176">
        <v>19.762160000000002</v>
      </c>
      <c r="J176">
        <v>210</v>
      </c>
      <c r="K176" s="89">
        <v>3.8055875667978002E-2</v>
      </c>
      <c r="L176" s="89">
        <v>3.8055875667978002E-2</v>
      </c>
      <c r="M176">
        <v>7.0338964462280301E-2</v>
      </c>
      <c r="N176">
        <v>7.9999999972642399E-2</v>
      </c>
      <c r="O176">
        <v>67.748999999981606</v>
      </c>
      <c r="P176">
        <v>6041.3969999999699</v>
      </c>
      <c r="Q176">
        <v>6109.2259999999196</v>
      </c>
    </row>
    <row r="177" spans="2:17" x14ac:dyDescent="0.25">
      <c r="B177">
        <v>104</v>
      </c>
      <c r="C177">
        <v>23.5</v>
      </c>
      <c r="D177">
        <v>209</v>
      </c>
      <c r="E177">
        <v>50.2614841013947</v>
      </c>
      <c r="F177">
        <v>50.2614841013947</v>
      </c>
      <c r="G177">
        <v>52.223334991754101</v>
      </c>
      <c r="H177">
        <v>78</v>
      </c>
      <c r="I177">
        <v>20.450009999999999</v>
      </c>
      <c r="J177">
        <v>204</v>
      </c>
      <c r="K177" s="89">
        <v>3.9032888213202097E-2</v>
      </c>
      <c r="L177" s="89">
        <v>3.9032888213201902E-2</v>
      </c>
      <c r="M177">
        <v>7.1567058563232394E-2</v>
      </c>
      <c r="N177">
        <v>8.2000000002153697E-2</v>
      </c>
      <c r="O177">
        <v>67.207000000002196</v>
      </c>
      <c r="P177">
        <v>4878.2419999999802</v>
      </c>
      <c r="Q177">
        <v>4945.5309999999799</v>
      </c>
    </row>
    <row r="178" spans="2:17" x14ac:dyDescent="0.25">
      <c r="B178">
        <v>105</v>
      </c>
      <c r="C178">
        <v>23.5</v>
      </c>
      <c r="D178">
        <v>203</v>
      </c>
      <c r="E178">
        <v>49.219870248401598</v>
      </c>
      <c r="F178">
        <v>49.219870248401598</v>
      </c>
      <c r="G178">
        <v>51.218982188030601</v>
      </c>
      <c r="H178">
        <v>78</v>
      </c>
      <c r="I178">
        <v>22.564150000000001</v>
      </c>
      <c r="J178">
        <v>201</v>
      </c>
      <c r="K178" s="89">
        <v>4.0615953060012297E-2</v>
      </c>
      <c r="L178" s="89">
        <v>4.0615953060012297E-2</v>
      </c>
      <c r="M178">
        <v>7.1574926376342801E-2</v>
      </c>
      <c r="N178">
        <v>8.1000000085623497E-2</v>
      </c>
      <c r="O178">
        <v>67.584000000060797</v>
      </c>
      <c r="P178">
        <v>3290.1140000000601</v>
      </c>
      <c r="Q178">
        <v>3357.7790000002101</v>
      </c>
    </row>
    <row r="179" spans="2:17" x14ac:dyDescent="0.25">
      <c r="B179">
        <v>106</v>
      </c>
      <c r="C179">
        <v>23.5</v>
      </c>
      <c r="D179">
        <v>200</v>
      </c>
      <c r="E179">
        <v>49.221171744680902</v>
      </c>
      <c r="F179">
        <v>49.221171744680902</v>
      </c>
      <c r="G179">
        <v>51.212377021276602</v>
      </c>
      <c r="H179">
        <v>78</v>
      </c>
      <c r="I179">
        <v>23.196159999999999</v>
      </c>
      <c r="J179">
        <v>192</v>
      </c>
      <c r="K179" s="89">
        <v>4.0454243692622502E-2</v>
      </c>
      <c r="L179" s="89">
        <v>4.0454243692622502E-2</v>
      </c>
      <c r="M179">
        <v>7.2082042694091797E-2</v>
      </c>
      <c r="N179">
        <v>8.0000000023574103E-2</v>
      </c>
      <c r="O179">
        <v>66.463000000068902</v>
      </c>
      <c r="P179">
        <v>2277.3449999999002</v>
      </c>
      <c r="Q179">
        <v>2343.8879999999899</v>
      </c>
    </row>
    <row r="180" spans="2:17" x14ac:dyDescent="0.25">
      <c r="B180">
        <v>107</v>
      </c>
      <c r="C180">
        <v>23.5</v>
      </c>
      <c r="D180">
        <v>191</v>
      </c>
      <c r="E180">
        <v>46.231034097805498</v>
      </c>
      <c r="F180">
        <v>47.214287374401501</v>
      </c>
      <c r="G180">
        <v>49.2146490212766</v>
      </c>
      <c r="H180">
        <v>51.046599334904002</v>
      </c>
      <c r="I180">
        <v>23.275799999999698</v>
      </c>
      <c r="J180">
        <v>185.999999999897</v>
      </c>
      <c r="K180" s="89">
        <v>6.4537057881054696E-2</v>
      </c>
      <c r="L180" s="89">
        <v>4.2367718716425598E-2</v>
      </c>
      <c r="M180">
        <v>6.41973781585693</v>
      </c>
      <c r="N180">
        <v>182.90399999997999</v>
      </c>
      <c r="O180">
        <v>66.841000000073095</v>
      </c>
      <c r="P180">
        <v>2633.8719999999698</v>
      </c>
      <c r="Q180">
        <v>2883.6170000000202</v>
      </c>
    </row>
    <row r="181" spans="2:17" x14ac:dyDescent="0.25">
      <c r="B181">
        <v>108</v>
      </c>
      <c r="C181">
        <v>23.5</v>
      </c>
      <c r="D181">
        <v>184.999999999897</v>
      </c>
      <c r="E181">
        <v>44.268216989073998</v>
      </c>
      <c r="F181">
        <v>45.261996885566198</v>
      </c>
      <c r="G181">
        <v>47.223655507762899</v>
      </c>
      <c r="H181">
        <v>50.477388534792297</v>
      </c>
      <c r="I181">
        <v>19.98471</v>
      </c>
      <c r="J181">
        <v>184</v>
      </c>
      <c r="K181" s="89">
        <v>6.6762086203253801E-2</v>
      </c>
      <c r="L181" s="89">
        <v>4.3340081242023903E-2</v>
      </c>
      <c r="M181">
        <v>1.3353919982910201</v>
      </c>
      <c r="N181">
        <v>11.132000000041399</v>
      </c>
      <c r="O181">
        <v>65.190999999998894</v>
      </c>
      <c r="P181">
        <v>3502.71899999996</v>
      </c>
      <c r="Q181">
        <v>3579.0419999999999</v>
      </c>
    </row>
    <row r="182" spans="2:17" x14ac:dyDescent="0.25">
      <c r="B182">
        <v>109</v>
      </c>
      <c r="C182">
        <v>23.5</v>
      </c>
      <c r="D182">
        <v>183</v>
      </c>
      <c r="E182">
        <v>45.262559419602397</v>
      </c>
      <c r="F182">
        <v>45.262559419602397</v>
      </c>
      <c r="G182">
        <v>47.2193801855598</v>
      </c>
      <c r="H182">
        <v>78</v>
      </c>
      <c r="I182">
        <v>20.209879999999998</v>
      </c>
      <c r="J182">
        <v>180</v>
      </c>
      <c r="K182" s="89">
        <v>4.3232658317372802E-2</v>
      </c>
      <c r="L182" s="89">
        <v>4.3232658317372802E-2</v>
      </c>
      <c r="M182">
        <v>7.3367118835449205E-2</v>
      </c>
      <c r="N182">
        <v>8.2000000002153697E-2</v>
      </c>
      <c r="O182">
        <v>65.7940000000672</v>
      </c>
      <c r="P182">
        <v>1594.67299999995</v>
      </c>
      <c r="Q182">
        <v>1660.54900000002</v>
      </c>
    </row>
    <row r="183" spans="2:17" x14ac:dyDescent="0.25">
      <c r="B183">
        <v>110</v>
      </c>
      <c r="C183">
        <v>23.5</v>
      </c>
      <c r="D183">
        <v>179</v>
      </c>
      <c r="E183">
        <v>45.217842296446001</v>
      </c>
      <c r="F183">
        <v>45.217842296446001</v>
      </c>
      <c r="G183">
        <v>47.207372595744701</v>
      </c>
      <c r="H183">
        <v>78</v>
      </c>
      <c r="I183">
        <v>22.58305</v>
      </c>
      <c r="J183">
        <v>178</v>
      </c>
      <c r="K183" s="89">
        <v>4.3998788935028003E-2</v>
      </c>
      <c r="L183" s="89">
        <v>4.3998788935028003E-2</v>
      </c>
      <c r="M183">
        <v>7.3758125305175795E-2</v>
      </c>
      <c r="N183">
        <v>8.2999999998719404E-2</v>
      </c>
      <c r="O183">
        <v>62.042999999925101</v>
      </c>
      <c r="P183">
        <v>775.51899999994896</v>
      </c>
      <c r="Q183">
        <v>837.64499999987299</v>
      </c>
    </row>
    <row r="184" spans="2:17" x14ac:dyDescent="0.25">
      <c r="B184">
        <v>111</v>
      </c>
      <c r="C184">
        <v>23.5</v>
      </c>
      <c r="D184">
        <v>177</v>
      </c>
      <c r="E184">
        <v>44.234785504026902</v>
      </c>
      <c r="F184">
        <v>44.234785504026902</v>
      </c>
      <c r="G184">
        <v>46.215851008053903</v>
      </c>
      <c r="H184">
        <v>78</v>
      </c>
      <c r="I184">
        <v>21.589120000000001</v>
      </c>
      <c r="J184">
        <v>176</v>
      </c>
      <c r="K184" s="89">
        <v>4.4785240426826002E-2</v>
      </c>
      <c r="L184" s="89">
        <v>4.4785240426826099E-2</v>
      </c>
      <c r="M184">
        <v>7.0049047470092801E-2</v>
      </c>
      <c r="N184">
        <v>7.8999999968800694E-2</v>
      </c>
      <c r="O184">
        <v>63.070000000036103</v>
      </c>
      <c r="P184">
        <v>1751.2280000000701</v>
      </c>
      <c r="Q184">
        <v>1814.37700000007</v>
      </c>
    </row>
    <row r="185" spans="2:17" x14ac:dyDescent="0.25">
      <c r="B185">
        <v>112</v>
      </c>
      <c r="C185">
        <v>23.5</v>
      </c>
      <c r="D185">
        <v>175</v>
      </c>
      <c r="E185">
        <v>43.244520851063797</v>
      </c>
      <c r="F185">
        <v>44.228309884498501</v>
      </c>
      <c r="G185">
        <v>46.211331234042603</v>
      </c>
      <c r="H185">
        <v>47.024920026858297</v>
      </c>
      <c r="I185">
        <v>21.971079999999901</v>
      </c>
      <c r="J185">
        <v>174</v>
      </c>
      <c r="K185" s="89">
        <v>6.8605463179868598E-2</v>
      </c>
      <c r="L185" s="89">
        <v>4.4836019163352697E-2</v>
      </c>
      <c r="M185">
        <v>7.8514599800109899</v>
      </c>
      <c r="N185">
        <v>242.44199999990099</v>
      </c>
      <c r="O185">
        <v>61.905000000071603</v>
      </c>
      <c r="P185">
        <v>508.17099999999499</v>
      </c>
      <c r="Q185">
        <v>812.51799999996695</v>
      </c>
    </row>
    <row r="186" spans="2:17" x14ac:dyDescent="0.25">
      <c r="B186">
        <v>113</v>
      </c>
      <c r="C186">
        <v>23.5</v>
      </c>
      <c r="D186">
        <v>173</v>
      </c>
      <c r="E186">
        <v>42.272394799163699</v>
      </c>
      <c r="F186">
        <v>43.220944074775602</v>
      </c>
      <c r="G186">
        <v>45.220041670643198</v>
      </c>
      <c r="H186">
        <v>47.3882545631052</v>
      </c>
      <c r="I186">
        <v>22.863420000000101</v>
      </c>
      <c r="J186">
        <v>168.62799999999999</v>
      </c>
      <c r="K186" s="89">
        <v>6.9729829253436001E-2</v>
      </c>
      <c r="L186" s="89">
        <v>4.6252983100254802E-2</v>
      </c>
      <c r="M186">
        <v>5.19797706604004</v>
      </c>
      <c r="N186">
        <v>152.880999999972</v>
      </c>
      <c r="O186">
        <v>62.923999999999097</v>
      </c>
      <c r="P186">
        <v>832.62700000000802</v>
      </c>
      <c r="Q186">
        <v>1048.43199999998</v>
      </c>
    </row>
    <row r="187" spans="2:17" x14ac:dyDescent="0.25">
      <c r="B187">
        <v>114</v>
      </c>
      <c r="C187">
        <v>23.5</v>
      </c>
      <c r="D187">
        <v>167.62799999999999</v>
      </c>
      <c r="E187">
        <v>41.224526532422097</v>
      </c>
      <c r="F187">
        <v>42.233649705263502</v>
      </c>
      <c r="G187">
        <v>44.217101790369703</v>
      </c>
      <c r="H187">
        <v>45.480105365678398</v>
      </c>
      <c r="I187">
        <v>21.611120000000099</v>
      </c>
      <c r="J187">
        <v>166.999999999907</v>
      </c>
      <c r="K187" s="89">
        <v>7.2592107409504794E-2</v>
      </c>
      <c r="L187" s="89">
        <v>4.6963785960912698E-2</v>
      </c>
      <c r="M187">
        <v>2.7552528381347701</v>
      </c>
      <c r="N187">
        <v>81.461000000017506</v>
      </c>
      <c r="O187">
        <v>59.775000000001498</v>
      </c>
      <c r="P187">
        <v>2081.1269999999899</v>
      </c>
      <c r="Q187">
        <v>2222.3629999999998</v>
      </c>
    </row>
    <row r="188" spans="2:17" x14ac:dyDescent="0.25">
      <c r="B188">
        <v>115</v>
      </c>
      <c r="C188">
        <v>23.5</v>
      </c>
      <c r="D188">
        <v>165.999999999907</v>
      </c>
      <c r="E188">
        <v>42.227380171237897</v>
      </c>
      <c r="F188">
        <v>42.227380171237897</v>
      </c>
      <c r="G188">
        <v>43.222686043578399</v>
      </c>
      <c r="H188">
        <v>78</v>
      </c>
      <c r="I188">
        <v>22.45768</v>
      </c>
      <c r="J188">
        <v>162</v>
      </c>
      <c r="K188" s="89">
        <v>2.3570154442551901E-2</v>
      </c>
      <c r="L188" s="89">
        <v>2.35701544425517E-2</v>
      </c>
      <c r="M188">
        <v>7.42819309234619E-2</v>
      </c>
      <c r="N188">
        <v>8.2999999984167502E-2</v>
      </c>
      <c r="O188">
        <v>59.966999999945998</v>
      </c>
      <c r="P188">
        <v>1748.6790000000301</v>
      </c>
      <c r="Q188">
        <v>1808.72899999996</v>
      </c>
    </row>
    <row r="189" spans="2:17" x14ac:dyDescent="0.25">
      <c r="B189">
        <v>116</v>
      </c>
      <c r="C189">
        <v>23.5</v>
      </c>
      <c r="D189">
        <v>161</v>
      </c>
      <c r="E189">
        <v>40.227274352319299</v>
      </c>
      <c r="F189">
        <v>42.225576650191599</v>
      </c>
      <c r="G189">
        <v>43.207597276595699</v>
      </c>
      <c r="H189">
        <v>45.073976812611903</v>
      </c>
      <c r="I189">
        <v>22.435259999999499</v>
      </c>
      <c r="J189">
        <v>158</v>
      </c>
      <c r="K189" s="89">
        <v>7.4087120548465099E-2</v>
      </c>
      <c r="L189" s="84">
        <v>2.3256535595462601E-2</v>
      </c>
      <c r="M189">
        <v>2.5253500938415501</v>
      </c>
      <c r="N189">
        <v>73.393999999993</v>
      </c>
      <c r="O189">
        <v>59.592000000033302</v>
      </c>
      <c r="P189">
        <v>660.95499999998003</v>
      </c>
      <c r="Q189">
        <v>793.94100000000606</v>
      </c>
    </row>
    <row r="190" spans="2:17" x14ac:dyDescent="0.25">
      <c r="B190">
        <v>117</v>
      </c>
      <c r="C190">
        <v>23.5</v>
      </c>
      <c r="D190">
        <v>157</v>
      </c>
      <c r="E190">
        <v>39.232117328635297</v>
      </c>
      <c r="F190">
        <v>40.216230468084802</v>
      </c>
      <c r="G190">
        <v>42.212673021276601</v>
      </c>
      <c r="H190">
        <v>43.126733747438998</v>
      </c>
      <c r="I190">
        <v>22.546459999663998</v>
      </c>
      <c r="J190">
        <v>156.999999999913</v>
      </c>
      <c r="K190" s="89">
        <v>7.5972338369455897E-2</v>
      </c>
      <c r="L190" s="89">
        <v>4.9642707184508E-2</v>
      </c>
      <c r="M190">
        <v>3.6522779464721702</v>
      </c>
      <c r="N190">
        <v>110.79400000003101</v>
      </c>
      <c r="O190">
        <v>61.593000000073502</v>
      </c>
      <c r="P190">
        <v>1348.06800000005</v>
      </c>
      <c r="Q190">
        <v>1520.45500000015</v>
      </c>
    </row>
    <row r="191" spans="2:17" x14ac:dyDescent="0.25">
      <c r="B191">
        <v>118</v>
      </c>
      <c r="C191">
        <v>23.5</v>
      </c>
      <c r="D191">
        <v>155.999999999913</v>
      </c>
      <c r="E191">
        <v>40.218282570649002</v>
      </c>
      <c r="F191">
        <v>40.218282570649002</v>
      </c>
      <c r="G191">
        <v>41.2229449383522</v>
      </c>
      <c r="H191">
        <v>78</v>
      </c>
      <c r="I191">
        <v>22.576540000000001</v>
      </c>
      <c r="J191">
        <v>155</v>
      </c>
      <c r="K191" s="89">
        <v>2.4980240415248899E-2</v>
      </c>
      <c r="L191" s="89">
        <v>2.4980240415248899E-2</v>
      </c>
      <c r="M191">
        <v>7.4469089508056599E-2</v>
      </c>
      <c r="N191">
        <v>8.29999999768916E-2</v>
      </c>
      <c r="O191">
        <v>58.571000000010798</v>
      </c>
      <c r="P191">
        <v>641.35700000004704</v>
      </c>
      <c r="Q191">
        <v>700.01100000003498</v>
      </c>
    </row>
    <row r="192" spans="2:17" x14ac:dyDescent="0.25">
      <c r="B192">
        <v>119</v>
      </c>
      <c r="C192">
        <v>23.5</v>
      </c>
      <c r="D192">
        <v>154</v>
      </c>
      <c r="E192">
        <v>39.221106760983702</v>
      </c>
      <c r="F192">
        <v>40.244674212766199</v>
      </c>
      <c r="G192">
        <v>41.217916633324101</v>
      </c>
      <c r="H192">
        <v>42.699897613459903</v>
      </c>
      <c r="I192">
        <v>20.8753899999998</v>
      </c>
      <c r="J192">
        <v>153.99999999991499</v>
      </c>
      <c r="K192" s="89">
        <v>5.0911614618861602E-2</v>
      </c>
      <c r="L192" s="89">
        <v>2.4183135771272301E-2</v>
      </c>
      <c r="M192">
        <v>3.6977910995483398</v>
      </c>
      <c r="N192">
        <v>110.42099999998</v>
      </c>
      <c r="O192">
        <v>59.004000000015402</v>
      </c>
      <c r="P192">
        <v>392.49400000004198</v>
      </c>
      <c r="Q192">
        <v>561.91900000003795</v>
      </c>
    </row>
    <row r="193" spans="2:17" x14ac:dyDescent="0.25">
      <c r="B193">
        <v>120</v>
      </c>
      <c r="C193">
        <v>23.5</v>
      </c>
      <c r="D193">
        <v>152.99999999991499</v>
      </c>
      <c r="E193">
        <v>38.262147315255</v>
      </c>
      <c r="F193">
        <v>39.264357187595401</v>
      </c>
      <c r="G193">
        <v>41.2153541589486</v>
      </c>
      <c r="H193">
        <v>43.294066579825802</v>
      </c>
      <c r="I193">
        <v>19.872610000000002</v>
      </c>
      <c r="J193">
        <v>152</v>
      </c>
      <c r="K193" s="89">
        <v>7.7183510359759205E-2</v>
      </c>
      <c r="L193" s="89">
        <v>4.9688753645750802E-2</v>
      </c>
      <c r="M193">
        <v>0.56701898574829102</v>
      </c>
      <c r="N193">
        <v>12.444999999897799</v>
      </c>
      <c r="O193">
        <v>57.1679999999687</v>
      </c>
      <c r="P193">
        <v>435.00399999998598</v>
      </c>
      <c r="Q193">
        <v>504.61699999985302</v>
      </c>
    </row>
    <row r="194" spans="2:17" x14ac:dyDescent="0.25">
      <c r="B194">
        <v>121</v>
      </c>
      <c r="C194">
        <v>23.5</v>
      </c>
      <c r="D194">
        <v>151</v>
      </c>
      <c r="E194">
        <v>38.211579404255303</v>
      </c>
      <c r="F194">
        <v>40.201488340425499</v>
      </c>
      <c r="G194">
        <v>41.210124425531902</v>
      </c>
      <c r="H194">
        <v>43.1621967916928</v>
      </c>
      <c r="I194">
        <v>23.412559999999601</v>
      </c>
      <c r="J194">
        <v>151</v>
      </c>
      <c r="K194" s="89">
        <v>7.8472156032960899E-2</v>
      </c>
      <c r="L194" s="89">
        <v>2.5089520979056E-2</v>
      </c>
      <c r="M194">
        <v>1.00771307945251</v>
      </c>
      <c r="N194">
        <v>28.1760000000431</v>
      </c>
      <c r="O194">
        <v>58.4210000000676</v>
      </c>
      <c r="P194">
        <v>348.85600000001398</v>
      </c>
      <c r="Q194">
        <v>435.45300000012497</v>
      </c>
    </row>
    <row r="195" spans="2:17" x14ac:dyDescent="0.25">
      <c r="B195">
        <v>122</v>
      </c>
      <c r="C195">
        <v>23.5</v>
      </c>
      <c r="D195">
        <v>150</v>
      </c>
      <c r="E195">
        <v>37.250996765957403</v>
      </c>
      <c r="F195">
        <v>39.2296316595747</v>
      </c>
      <c r="G195">
        <v>40.219426156028398</v>
      </c>
      <c r="H195">
        <v>41.942975212137597</v>
      </c>
      <c r="I195">
        <v>21.759140000024701</v>
      </c>
      <c r="J195">
        <v>149.99999999991701</v>
      </c>
      <c r="K195" s="89">
        <v>7.9687247262700905E-2</v>
      </c>
      <c r="L195" s="89">
        <v>2.52307874068988E-2</v>
      </c>
      <c r="M195">
        <v>4.40354204177856</v>
      </c>
      <c r="N195">
        <v>133.49399999994799</v>
      </c>
      <c r="O195">
        <v>57.479999999974098</v>
      </c>
      <c r="P195">
        <v>339.21200000008002</v>
      </c>
      <c r="Q195">
        <v>530.18600000000197</v>
      </c>
    </row>
    <row r="196" spans="2:17" x14ac:dyDescent="0.25">
      <c r="B196">
        <v>123</v>
      </c>
      <c r="C196">
        <v>23.5</v>
      </c>
      <c r="D196">
        <v>148.99999999991701</v>
      </c>
      <c r="E196">
        <v>38.211417840353903</v>
      </c>
      <c r="F196">
        <v>40.2167594893616</v>
      </c>
      <c r="G196">
        <v>40.2167594893615</v>
      </c>
      <c r="H196">
        <v>41.041420949345301</v>
      </c>
      <c r="I196">
        <v>22.515379999998601</v>
      </c>
      <c r="J196">
        <v>148.999999999945</v>
      </c>
      <c r="K196" s="89">
        <v>5.2480168555531198E-2</v>
      </c>
      <c r="L196" s="84">
        <v>-2.8268522666946599E-15</v>
      </c>
      <c r="M196">
        <v>2.2310559749603298</v>
      </c>
      <c r="N196">
        <v>66.157000000028304</v>
      </c>
      <c r="O196">
        <v>57.824000000022401</v>
      </c>
      <c r="P196">
        <v>1129.50100000002</v>
      </c>
      <c r="Q196">
        <v>1253.48200000007</v>
      </c>
    </row>
    <row r="197" spans="2:17" x14ac:dyDescent="0.25">
      <c r="B197">
        <v>124</v>
      </c>
      <c r="C197">
        <v>23.5</v>
      </c>
      <c r="D197">
        <v>147.999999999945</v>
      </c>
      <c r="E197">
        <v>38.240872193214301</v>
      </c>
      <c r="F197">
        <v>38.240872193214301</v>
      </c>
      <c r="G197">
        <v>39.212545361701999</v>
      </c>
      <c r="H197">
        <v>78</v>
      </c>
      <c r="I197">
        <v>21.575109999999999</v>
      </c>
      <c r="J197">
        <v>145</v>
      </c>
      <c r="K197" s="89">
        <v>2.54092836475651E-2</v>
      </c>
      <c r="L197" s="89">
        <v>2.54092836475651E-2</v>
      </c>
      <c r="M197">
        <v>7.5535774230957003E-2</v>
      </c>
      <c r="N197">
        <v>8.4000000031664995E-2</v>
      </c>
      <c r="O197">
        <v>56.0730000000476</v>
      </c>
      <c r="P197">
        <v>1550.8600000000099</v>
      </c>
      <c r="Q197">
        <v>1607.0170000000901</v>
      </c>
    </row>
    <row r="198" spans="2:17" x14ac:dyDescent="0.25">
      <c r="B198">
        <v>125</v>
      </c>
      <c r="C198">
        <v>23.5</v>
      </c>
      <c r="D198">
        <v>144</v>
      </c>
      <c r="E198">
        <v>37.2147885957447</v>
      </c>
      <c r="F198">
        <v>37.2147885957447</v>
      </c>
      <c r="G198">
        <v>38.226786591016499</v>
      </c>
      <c r="H198">
        <v>78</v>
      </c>
      <c r="I198">
        <v>22.631170000000001</v>
      </c>
      <c r="J198">
        <v>144</v>
      </c>
      <c r="K198" s="89">
        <v>2.71934366271687E-2</v>
      </c>
      <c r="L198" s="89">
        <v>2.71934366271687E-2</v>
      </c>
      <c r="M198">
        <v>7.4848890304565402E-2</v>
      </c>
      <c r="N198">
        <v>8.4000000031664995E-2</v>
      </c>
      <c r="O198">
        <v>55.020000000054999</v>
      </c>
      <c r="P198">
        <v>718.88499999997305</v>
      </c>
      <c r="Q198">
        <v>773.98900000005995</v>
      </c>
    </row>
    <row r="199" spans="2:17" x14ac:dyDescent="0.25">
      <c r="B199">
        <v>126</v>
      </c>
      <c r="C199">
        <v>23.5</v>
      </c>
      <c r="D199">
        <v>143</v>
      </c>
      <c r="E199">
        <v>36.253003716113703</v>
      </c>
      <c r="F199">
        <v>37.250237543222703</v>
      </c>
      <c r="G199">
        <v>38.2240865133165</v>
      </c>
      <c r="H199">
        <v>40.346897575316198</v>
      </c>
      <c r="I199">
        <v>20.712879999999998</v>
      </c>
      <c r="J199">
        <v>142</v>
      </c>
      <c r="K199" s="89">
        <v>5.4370192678039699E-2</v>
      </c>
      <c r="L199" s="89">
        <v>2.61434297959506E-2</v>
      </c>
      <c r="M199">
        <v>0.41366481781005898</v>
      </c>
      <c r="N199">
        <v>8.1620000000402797</v>
      </c>
      <c r="O199">
        <v>54.527999999983898</v>
      </c>
      <c r="P199">
        <v>632.53399999994895</v>
      </c>
      <c r="Q199">
        <v>695.22399999997299</v>
      </c>
    </row>
    <row r="200" spans="2:17" x14ac:dyDescent="0.25">
      <c r="B200">
        <v>127</v>
      </c>
      <c r="C200">
        <v>23.5</v>
      </c>
      <c r="D200">
        <v>141</v>
      </c>
      <c r="E200">
        <v>36.213940028368803</v>
      </c>
      <c r="F200">
        <v>37.221184794326199</v>
      </c>
      <c r="G200">
        <v>38.218571460992898</v>
      </c>
      <c r="H200">
        <v>39.476168982590302</v>
      </c>
      <c r="I200">
        <v>22.422059999999998</v>
      </c>
      <c r="J200">
        <v>140</v>
      </c>
      <c r="K200" s="89">
        <v>5.5355242513069502E-2</v>
      </c>
      <c r="L200" s="89">
        <v>2.6796209529007201E-2</v>
      </c>
      <c r="M200">
        <v>2.1844789981842001</v>
      </c>
      <c r="N200">
        <v>63.482999999934698</v>
      </c>
      <c r="O200">
        <v>55.6360000000859</v>
      </c>
      <c r="P200">
        <v>771.23200000011298</v>
      </c>
      <c r="Q200">
        <v>890.35100000013301</v>
      </c>
    </row>
    <row r="201" spans="2:17" x14ac:dyDescent="0.25">
      <c r="B201">
        <v>128</v>
      </c>
      <c r="C201">
        <v>23.5</v>
      </c>
      <c r="D201">
        <v>139</v>
      </c>
      <c r="E201">
        <v>35.292270208479998</v>
      </c>
      <c r="F201">
        <v>37.206507914892001</v>
      </c>
      <c r="G201">
        <v>38.212897702127698</v>
      </c>
      <c r="H201">
        <v>39.1943296289313</v>
      </c>
      <c r="I201">
        <v>23.117659999896599</v>
      </c>
      <c r="J201">
        <v>138.99999999992301</v>
      </c>
      <c r="K201" s="89">
        <v>8.2755444078682697E-2</v>
      </c>
      <c r="L201" s="89">
        <v>2.7048756887845402E-2</v>
      </c>
      <c r="M201">
        <v>2.92757296562195</v>
      </c>
      <c r="N201">
        <v>87.904999999998793</v>
      </c>
      <c r="O201">
        <v>53.505000000055603</v>
      </c>
      <c r="P201">
        <v>193.61699999996199</v>
      </c>
      <c r="Q201">
        <v>335.02700000001602</v>
      </c>
    </row>
    <row r="202" spans="2:17" x14ac:dyDescent="0.25">
      <c r="B202">
        <v>129</v>
      </c>
      <c r="C202">
        <v>23.5</v>
      </c>
      <c r="D202">
        <v>137.99999999992301</v>
      </c>
      <c r="E202">
        <v>35.273666713536599</v>
      </c>
      <c r="F202">
        <v>36.252901949323302</v>
      </c>
      <c r="G202">
        <v>37.218500423064803</v>
      </c>
      <c r="H202">
        <v>39.226003250370901</v>
      </c>
      <c r="I202">
        <v>20.392524620688299</v>
      </c>
      <c r="J202">
        <v>137.99999999990999</v>
      </c>
      <c r="K202" s="89">
        <v>5.5135569696298702E-2</v>
      </c>
      <c r="L202" s="89">
        <v>2.6635067037980499E-2</v>
      </c>
      <c r="M202">
        <v>1.0354518890380899</v>
      </c>
      <c r="N202">
        <v>27.927000000061501</v>
      </c>
      <c r="O202">
        <v>53.438000000052902</v>
      </c>
      <c r="P202">
        <v>852.87800000000402</v>
      </c>
      <c r="Q202">
        <v>934.24300000011897</v>
      </c>
    </row>
    <row r="203" spans="2:17" x14ac:dyDescent="0.25">
      <c r="B203">
        <v>130</v>
      </c>
      <c r="C203">
        <v>23.5</v>
      </c>
      <c r="D203">
        <v>136.99999999990999</v>
      </c>
      <c r="E203">
        <v>35.251049166640499</v>
      </c>
      <c r="F203">
        <v>36.205779404255303</v>
      </c>
      <c r="G203">
        <v>37.215601872340201</v>
      </c>
      <c r="H203">
        <v>39.177564118446497</v>
      </c>
      <c r="I203">
        <v>23.16046</v>
      </c>
      <c r="J203">
        <v>136.99999999990999</v>
      </c>
      <c r="K203" s="89">
        <v>5.5730332916127799E-2</v>
      </c>
      <c r="L203" s="89">
        <v>2.78911954030793E-2</v>
      </c>
      <c r="M203">
        <v>1.0075700283050499</v>
      </c>
      <c r="N203">
        <v>26.521999999968099</v>
      </c>
      <c r="O203">
        <v>53.937000000012603</v>
      </c>
      <c r="P203">
        <v>432.79099999995401</v>
      </c>
      <c r="Q203">
        <v>513.24999999993497</v>
      </c>
    </row>
    <row r="204" spans="2:17" x14ac:dyDescent="0.25">
      <c r="B204">
        <v>131</v>
      </c>
      <c r="C204">
        <v>23.5</v>
      </c>
      <c r="D204">
        <v>135.99999999990999</v>
      </c>
      <c r="E204">
        <v>35.269491003754403</v>
      </c>
      <c r="F204">
        <v>35.269491003754403</v>
      </c>
      <c r="G204">
        <v>36.2485479148934</v>
      </c>
      <c r="H204">
        <v>78</v>
      </c>
      <c r="I204">
        <v>20.10858</v>
      </c>
      <c r="J204">
        <v>132</v>
      </c>
      <c r="K204" s="89">
        <v>2.77593150134978E-2</v>
      </c>
      <c r="L204" s="89">
        <v>2.77593150134978E-2</v>
      </c>
      <c r="M204">
        <v>5.40030002593994E-2</v>
      </c>
      <c r="N204">
        <v>5.9999999917636201E-2</v>
      </c>
      <c r="O204">
        <v>56.506999999983201</v>
      </c>
      <c r="P204">
        <v>617.29099999999005</v>
      </c>
      <c r="Q204">
        <v>673.85799999989104</v>
      </c>
    </row>
    <row r="205" spans="2:17" x14ac:dyDescent="0.25">
      <c r="B205">
        <v>132</v>
      </c>
      <c r="C205">
        <v>23.5</v>
      </c>
      <c r="D205">
        <v>131</v>
      </c>
      <c r="E205">
        <v>33.250038967029397</v>
      </c>
      <c r="F205">
        <v>34.240359489361701</v>
      </c>
      <c r="G205">
        <v>35.232493617021298</v>
      </c>
      <c r="H205">
        <v>37.165132654884403</v>
      </c>
      <c r="I205">
        <v>21.128879999999999</v>
      </c>
      <c r="J205">
        <v>131</v>
      </c>
      <c r="K205" s="89">
        <v>5.9622626366172798E-2</v>
      </c>
      <c r="L205" s="89">
        <v>2.89755756789828E-2</v>
      </c>
      <c r="M205">
        <v>0.75821089744567904</v>
      </c>
      <c r="N205">
        <v>18.086000000061201</v>
      </c>
      <c r="O205">
        <v>51.673999999948101</v>
      </c>
      <c r="P205">
        <v>397.22299999998398</v>
      </c>
      <c r="Q205">
        <v>466.98299999999301</v>
      </c>
    </row>
    <row r="206" spans="2:17" x14ac:dyDescent="0.25">
      <c r="B206">
        <v>133</v>
      </c>
      <c r="C206">
        <v>23.5</v>
      </c>
      <c r="D206">
        <v>130</v>
      </c>
      <c r="E206">
        <v>35.207132909983599</v>
      </c>
      <c r="F206">
        <v>35.207132909983599</v>
      </c>
      <c r="G206">
        <v>35.218100425531901</v>
      </c>
      <c r="H206">
        <v>78</v>
      </c>
      <c r="I206">
        <v>23.44248</v>
      </c>
      <c r="J206">
        <v>128</v>
      </c>
      <c r="K206" s="89">
        <v>3.1151402121635201E-4</v>
      </c>
      <c r="L206" s="89">
        <v>3.11514021216554E-4</v>
      </c>
      <c r="M206">
        <v>7.4095010757446303E-2</v>
      </c>
      <c r="N206">
        <v>8.4000000002561095E-2</v>
      </c>
      <c r="O206">
        <v>52.1720000000496</v>
      </c>
      <c r="P206">
        <v>313.88399999997603</v>
      </c>
      <c r="Q206">
        <v>366.14000000002898</v>
      </c>
    </row>
    <row r="207" spans="2:17" x14ac:dyDescent="0.25">
      <c r="B207">
        <v>134</v>
      </c>
      <c r="C207">
        <v>23.5</v>
      </c>
      <c r="D207">
        <v>127</v>
      </c>
      <c r="E207">
        <v>32.281353021276601</v>
      </c>
      <c r="F207">
        <v>34.222059914875501</v>
      </c>
      <c r="G207">
        <v>34.236637787234002</v>
      </c>
      <c r="H207">
        <v>35.699443534542098</v>
      </c>
      <c r="I207">
        <v>22.203979999761401</v>
      </c>
      <c r="J207">
        <v>126.99999999993</v>
      </c>
      <c r="K207" s="89">
        <v>6.0570099545354202E-2</v>
      </c>
      <c r="L207" s="89">
        <v>4.2597881000769799E-4</v>
      </c>
      <c r="M207">
        <v>5.3297560214996302</v>
      </c>
      <c r="N207">
        <v>164.57900000004199</v>
      </c>
      <c r="O207">
        <v>50.935999999914202</v>
      </c>
      <c r="P207">
        <v>326.69199999994498</v>
      </c>
      <c r="Q207">
        <v>542.20699999989995</v>
      </c>
    </row>
    <row r="208" spans="2:17" x14ac:dyDescent="0.25">
      <c r="B208">
        <v>135</v>
      </c>
      <c r="C208">
        <v>23.5</v>
      </c>
      <c r="D208">
        <v>125.99999999993</v>
      </c>
      <c r="E208">
        <v>33.254982603174398</v>
      </c>
      <c r="F208">
        <v>33.254982603174398</v>
      </c>
      <c r="G208">
        <v>34.217435574467899</v>
      </c>
      <c r="H208">
        <v>78</v>
      </c>
      <c r="I208">
        <v>20.45628</v>
      </c>
      <c r="J208">
        <v>125</v>
      </c>
      <c r="K208" s="89">
        <v>2.8941617043625901E-2</v>
      </c>
      <c r="L208" s="89">
        <v>2.8941617043625901E-2</v>
      </c>
      <c r="M208">
        <v>7.5717926025390597E-2</v>
      </c>
      <c r="N208">
        <v>8.5000000028230702E-2</v>
      </c>
      <c r="O208">
        <v>52.938999999998501</v>
      </c>
      <c r="P208">
        <v>955.16100000010204</v>
      </c>
      <c r="Q208">
        <v>1008.18500000013</v>
      </c>
    </row>
    <row r="209" spans="2:17" x14ac:dyDescent="0.25">
      <c r="B209">
        <v>136</v>
      </c>
      <c r="C209">
        <v>23.5</v>
      </c>
      <c r="D209">
        <v>124</v>
      </c>
      <c r="E209">
        <v>32.282647017158503</v>
      </c>
      <c r="F209">
        <v>32.282647017158503</v>
      </c>
      <c r="G209">
        <v>33.251314042553197</v>
      </c>
      <c r="H209">
        <v>78</v>
      </c>
      <c r="I209">
        <v>19.023520000000001</v>
      </c>
      <c r="J209">
        <v>122</v>
      </c>
      <c r="K209" s="84">
        <v>3.00058116324785E-2</v>
      </c>
      <c r="L209" s="84">
        <v>3.00058116324785E-2</v>
      </c>
      <c r="M209">
        <v>7.62219429016113E-2</v>
      </c>
      <c r="N209">
        <v>8.5999999959312803E-2</v>
      </c>
      <c r="O209">
        <v>50.359000000018597</v>
      </c>
      <c r="P209">
        <v>415.54199999995802</v>
      </c>
      <c r="Q209">
        <v>465.98699999993602</v>
      </c>
    </row>
    <row r="210" spans="2:17" x14ac:dyDescent="0.25">
      <c r="B210">
        <v>137</v>
      </c>
      <c r="C210">
        <v>23.5</v>
      </c>
      <c r="D210">
        <v>121</v>
      </c>
      <c r="E210">
        <v>31.271047659574499</v>
      </c>
      <c r="F210">
        <v>32.257211657464403</v>
      </c>
      <c r="G210">
        <v>33.2179069766133</v>
      </c>
      <c r="H210">
        <v>35.218597219419699</v>
      </c>
      <c r="I210">
        <v>20.333030000000001</v>
      </c>
      <c r="J210">
        <v>120</v>
      </c>
      <c r="K210" s="89">
        <v>6.2257566111404899E-2</v>
      </c>
      <c r="L210" s="89">
        <v>2.9782342297605999E-2</v>
      </c>
      <c r="M210">
        <v>0.82883286476135298</v>
      </c>
      <c r="N210">
        <v>21.050000000046602</v>
      </c>
      <c r="O210">
        <v>49.0979999999836</v>
      </c>
      <c r="P210">
        <v>200.63399999998401</v>
      </c>
      <c r="Q210">
        <v>270.78200000001402</v>
      </c>
    </row>
    <row r="211" spans="2:17" x14ac:dyDescent="0.25">
      <c r="B211">
        <v>138</v>
      </c>
      <c r="C211">
        <v>23.5</v>
      </c>
      <c r="D211">
        <v>119</v>
      </c>
      <c r="E211">
        <v>30.320223778294299</v>
      </c>
      <c r="F211">
        <v>31.2118177021277</v>
      </c>
      <c r="G211">
        <v>32.222417650634704</v>
      </c>
      <c r="H211">
        <v>34.397214418220301</v>
      </c>
      <c r="I211">
        <v>22.805710000000001</v>
      </c>
      <c r="J211">
        <v>119</v>
      </c>
      <c r="K211" s="89">
        <v>6.2736801886738497E-2</v>
      </c>
      <c r="L211" s="89">
        <v>3.2378759806679702E-2</v>
      </c>
      <c r="M211">
        <v>0.73685312271118197</v>
      </c>
      <c r="N211">
        <v>17.461000000017499</v>
      </c>
      <c r="O211">
        <v>49.944999999948799</v>
      </c>
      <c r="P211">
        <v>339.30099999998498</v>
      </c>
      <c r="Q211">
        <v>406.70699999995099</v>
      </c>
    </row>
    <row r="212" spans="2:17" x14ac:dyDescent="0.25">
      <c r="B212">
        <v>139</v>
      </c>
      <c r="C212">
        <v>23.5</v>
      </c>
      <c r="D212">
        <v>118</v>
      </c>
      <c r="E212">
        <v>30.2582558730617</v>
      </c>
      <c r="F212">
        <v>31.200963744680902</v>
      </c>
      <c r="G212">
        <v>32.219113278038201</v>
      </c>
      <c r="H212">
        <v>33.933278680275798</v>
      </c>
      <c r="I212">
        <v>23.443379999999799</v>
      </c>
      <c r="J212">
        <v>118</v>
      </c>
      <c r="K212" s="89">
        <v>6.4804045983439307E-2</v>
      </c>
      <c r="L212" s="89">
        <v>3.2631989886240297E-2</v>
      </c>
      <c r="M212">
        <v>1.2802820205688501</v>
      </c>
      <c r="N212">
        <v>35.006000000015803</v>
      </c>
      <c r="O212">
        <v>49.945999999981701</v>
      </c>
      <c r="P212">
        <v>863.13599999994801</v>
      </c>
      <c r="Q212">
        <v>948.08799999994505</v>
      </c>
    </row>
    <row r="213" spans="2:17" x14ac:dyDescent="0.25">
      <c r="B213">
        <v>140</v>
      </c>
      <c r="C213">
        <v>23.5</v>
      </c>
      <c r="D213">
        <v>117</v>
      </c>
      <c r="E213">
        <v>30.268759308965301</v>
      </c>
      <c r="F213">
        <v>31.204186462993501</v>
      </c>
      <c r="G213">
        <v>32.215752420440097</v>
      </c>
      <c r="H213">
        <v>32.331088950515699</v>
      </c>
      <c r="I213">
        <v>23.4548999999998</v>
      </c>
      <c r="J213">
        <v>115.99999999993599</v>
      </c>
      <c r="K213" s="89">
        <v>6.4323518899506604E-2</v>
      </c>
      <c r="L213" s="89">
        <v>3.24176359683752E-2</v>
      </c>
      <c r="M213">
        <v>2.7610089778900102</v>
      </c>
      <c r="N213">
        <v>81.798000000002503</v>
      </c>
      <c r="O213">
        <v>48.8510000000242</v>
      </c>
      <c r="P213">
        <v>198.05600000004799</v>
      </c>
      <c r="Q213">
        <v>328.70500000007502</v>
      </c>
    </row>
    <row r="214" spans="2:17" x14ac:dyDescent="0.25">
      <c r="B214">
        <v>141</v>
      </c>
      <c r="C214">
        <v>23.5</v>
      </c>
      <c r="D214">
        <v>114.99999999993599</v>
      </c>
      <c r="E214">
        <v>30.2648819685474</v>
      </c>
      <c r="F214">
        <v>30.2648819685474</v>
      </c>
      <c r="G214">
        <v>31.257326601294899</v>
      </c>
      <c r="H214">
        <v>78</v>
      </c>
      <c r="I214">
        <v>20.096879999999999</v>
      </c>
      <c r="J214">
        <v>113</v>
      </c>
      <c r="K214" s="89">
        <v>3.27919545094821E-2</v>
      </c>
      <c r="L214" s="89">
        <v>3.2791954509482003E-2</v>
      </c>
      <c r="M214">
        <v>2.9504060745239299E-2</v>
      </c>
      <c r="N214">
        <v>3.4000000006926698E-2</v>
      </c>
      <c r="O214">
        <v>48.334000000075299</v>
      </c>
      <c r="P214">
        <v>232.196000000054</v>
      </c>
      <c r="Q214">
        <v>280.56400000013701</v>
      </c>
    </row>
    <row r="215" spans="2:17" x14ac:dyDescent="0.25">
      <c r="B215">
        <v>142</v>
      </c>
      <c r="C215">
        <v>23.5</v>
      </c>
      <c r="D215">
        <v>112</v>
      </c>
      <c r="E215">
        <v>30.270169580547101</v>
      </c>
      <c r="F215">
        <v>30.270169580547101</v>
      </c>
      <c r="G215">
        <v>30.270169580547101</v>
      </c>
      <c r="H215">
        <v>78</v>
      </c>
      <c r="I215">
        <v>19.797180000000001</v>
      </c>
      <c r="J215">
        <v>110</v>
      </c>
      <c r="K215" s="84">
        <v>1.17366824435752E-16</v>
      </c>
      <c r="L215" s="89">
        <v>0</v>
      </c>
      <c r="M215">
        <v>8.1032037734985393E-2</v>
      </c>
      <c r="N215">
        <v>8.9999999938299893E-2</v>
      </c>
      <c r="O215">
        <v>47.853999999984801</v>
      </c>
      <c r="P215">
        <v>262.27300000005903</v>
      </c>
      <c r="Q215">
        <v>310.21699999998202</v>
      </c>
    </row>
    <row r="216" spans="2:17" x14ac:dyDescent="0.25">
      <c r="B216">
        <v>143</v>
      </c>
      <c r="C216">
        <v>23.5</v>
      </c>
      <c r="D216">
        <v>109</v>
      </c>
      <c r="E216">
        <v>29.246986660940902</v>
      </c>
      <c r="F216">
        <v>29.246986660940902</v>
      </c>
      <c r="G216">
        <v>30.237794042553201</v>
      </c>
      <c r="H216">
        <v>78</v>
      </c>
      <c r="I216">
        <v>20.95513</v>
      </c>
      <c r="J216">
        <v>108</v>
      </c>
      <c r="K216" s="84">
        <v>3.3877246674972897E-2</v>
      </c>
      <c r="L216" s="84">
        <v>3.38772466749728E-2</v>
      </c>
      <c r="M216">
        <v>8.2262992858886705E-2</v>
      </c>
      <c r="N216">
        <v>9.1999999916879502E-2</v>
      </c>
      <c r="O216">
        <v>47.0460000000094</v>
      </c>
      <c r="P216">
        <v>225.88999999993399</v>
      </c>
      <c r="Q216">
        <v>273.02799999986001</v>
      </c>
    </row>
    <row r="217" spans="2:17" x14ac:dyDescent="0.25">
      <c r="B217">
        <v>144</v>
      </c>
      <c r="C217">
        <v>23.5</v>
      </c>
      <c r="D217">
        <v>107</v>
      </c>
      <c r="E217">
        <v>28.262397381586801</v>
      </c>
      <c r="F217">
        <v>28.262397381586801</v>
      </c>
      <c r="G217">
        <v>29.2222417021277</v>
      </c>
      <c r="H217">
        <v>78</v>
      </c>
      <c r="I217">
        <v>20.05378</v>
      </c>
      <c r="J217">
        <v>106</v>
      </c>
      <c r="K217" s="89">
        <v>3.39618860913126E-2</v>
      </c>
      <c r="L217" s="89">
        <v>3.39618860913126E-2</v>
      </c>
      <c r="M217">
        <v>3.5483121871948201E-2</v>
      </c>
      <c r="N217">
        <v>3.9999999920837602E-2</v>
      </c>
      <c r="O217">
        <v>45.253000000026098</v>
      </c>
      <c r="P217">
        <v>266.87999999995401</v>
      </c>
      <c r="Q217">
        <v>312.17299999990098</v>
      </c>
    </row>
    <row r="218" spans="2:17" x14ac:dyDescent="0.25">
      <c r="B218">
        <v>145</v>
      </c>
      <c r="C218">
        <v>23.5</v>
      </c>
      <c r="D218">
        <v>105</v>
      </c>
      <c r="E218">
        <v>27.2905633880446</v>
      </c>
      <c r="F218">
        <v>27.2905633880446</v>
      </c>
      <c r="G218">
        <v>28.268043039513699</v>
      </c>
      <c r="H218">
        <v>78</v>
      </c>
      <c r="I218">
        <v>18.627020000000002</v>
      </c>
      <c r="J218">
        <v>103</v>
      </c>
      <c r="K218" s="89">
        <v>3.5817496237446997E-2</v>
      </c>
      <c r="L218" s="89">
        <v>3.58174962374469E-2</v>
      </c>
      <c r="M218">
        <v>3.9511919021606397E-2</v>
      </c>
      <c r="N218">
        <v>4.4999999969149898E-2</v>
      </c>
      <c r="O218">
        <v>45.447999999982102</v>
      </c>
      <c r="P218">
        <v>311.67999999997801</v>
      </c>
      <c r="Q218">
        <v>357.17299999993003</v>
      </c>
    </row>
    <row r="219" spans="2:17" x14ac:dyDescent="0.25">
      <c r="B219">
        <v>146</v>
      </c>
      <c r="C219">
        <v>23.5</v>
      </c>
      <c r="D219">
        <v>102</v>
      </c>
      <c r="E219">
        <v>28.2566144680851</v>
      </c>
      <c r="F219">
        <v>28.2566144680851</v>
      </c>
      <c r="G219">
        <v>28.2566144680851</v>
      </c>
      <c r="H219">
        <v>78</v>
      </c>
      <c r="I219">
        <v>20.1739</v>
      </c>
      <c r="J219">
        <v>102</v>
      </c>
      <c r="K219" s="84">
        <v>-1.2573033768122399E-16</v>
      </c>
      <c r="L219" s="89">
        <v>0</v>
      </c>
      <c r="M219">
        <v>0.10104107856750499</v>
      </c>
      <c r="N219">
        <v>0.109999999935098</v>
      </c>
      <c r="O219">
        <v>43.901999999987297</v>
      </c>
      <c r="P219">
        <v>186.38500000000201</v>
      </c>
      <c r="Q219">
        <v>230.39699999992399</v>
      </c>
    </row>
    <row r="220" spans="2:17" x14ac:dyDescent="0.25">
      <c r="B220">
        <v>147</v>
      </c>
      <c r="C220">
        <v>23.5</v>
      </c>
      <c r="D220">
        <v>101</v>
      </c>
      <c r="E220">
        <v>27.249122039182598</v>
      </c>
      <c r="F220">
        <v>27.249122039182598</v>
      </c>
      <c r="G220">
        <v>27.2632861832736</v>
      </c>
      <c r="H220">
        <v>78</v>
      </c>
      <c r="I220">
        <v>21.312100000000001</v>
      </c>
      <c r="J220">
        <v>98</v>
      </c>
      <c r="K220" s="89">
        <v>5.1980185162067802E-4</v>
      </c>
      <c r="L220" s="89">
        <v>5.1980185162067802E-4</v>
      </c>
      <c r="M220">
        <v>0.105232000350952</v>
      </c>
      <c r="N220">
        <v>0.114999999954307</v>
      </c>
      <c r="O220">
        <v>45.230000000097803</v>
      </c>
      <c r="P220">
        <v>201.44400000008301</v>
      </c>
      <c r="Q220">
        <v>246.78900000013499</v>
      </c>
    </row>
    <row r="221" spans="2:17" x14ac:dyDescent="0.25">
      <c r="B221">
        <v>148</v>
      </c>
      <c r="C221">
        <v>23.5</v>
      </c>
      <c r="D221">
        <v>97</v>
      </c>
      <c r="E221">
        <v>25.298270708488701</v>
      </c>
      <c r="F221">
        <v>25.298270708488701</v>
      </c>
      <c r="G221">
        <v>26.268774912042101</v>
      </c>
      <c r="H221">
        <v>78</v>
      </c>
      <c r="I221">
        <v>18.453399999999998</v>
      </c>
      <c r="J221">
        <v>94</v>
      </c>
      <c r="K221" s="89">
        <v>3.8362472073151001E-2</v>
      </c>
      <c r="L221" s="89">
        <v>3.8362472073151001E-2</v>
      </c>
      <c r="M221">
        <v>0.109323024749756</v>
      </c>
      <c r="N221">
        <v>0.11899999994784601</v>
      </c>
      <c r="O221">
        <v>43.239000000023204</v>
      </c>
      <c r="P221">
        <v>196.00999999992899</v>
      </c>
      <c r="Q221">
        <v>239.36799999990001</v>
      </c>
    </row>
    <row r="222" spans="2:17" x14ac:dyDescent="0.25">
      <c r="B222">
        <v>149</v>
      </c>
      <c r="C222">
        <v>23.5</v>
      </c>
      <c r="D222">
        <v>93</v>
      </c>
      <c r="E222">
        <v>25.2502765865935</v>
      </c>
      <c r="F222">
        <v>25.2502765865935</v>
      </c>
      <c r="G222">
        <v>25.2783080548095</v>
      </c>
      <c r="H222">
        <v>78</v>
      </c>
      <c r="I222">
        <v>20.555599999999998</v>
      </c>
      <c r="J222">
        <v>92.962999999999994</v>
      </c>
      <c r="K222" s="84">
        <v>1.11014499662722E-3</v>
      </c>
      <c r="L222" s="89">
        <v>1.11014499662736E-3</v>
      </c>
      <c r="M222">
        <v>0.112175941467285</v>
      </c>
      <c r="N222">
        <v>0.120999999926426</v>
      </c>
      <c r="O222">
        <v>40.699000000022401</v>
      </c>
      <c r="P222">
        <v>141.66000000002501</v>
      </c>
      <c r="Q222">
        <v>182.47999999997401</v>
      </c>
    </row>
    <row r="223" spans="2:17" x14ac:dyDescent="0.25">
      <c r="B223">
        <v>150</v>
      </c>
      <c r="C223">
        <v>23.5</v>
      </c>
      <c r="D223">
        <v>91.962999999999994</v>
      </c>
      <c r="E223">
        <v>25.244667234042598</v>
      </c>
      <c r="F223">
        <v>25.244667234042598</v>
      </c>
      <c r="G223">
        <v>25.273894513424398</v>
      </c>
      <c r="H223">
        <v>78</v>
      </c>
      <c r="I223">
        <v>20.875800000000002</v>
      </c>
      <c r="J223">
        <v>91.962999999999994</v>
      </c>
      <c r="K223" s="89">
        <v>1.1577605325877401E-3</v>
      </c>
      <c r="L223" s="89">
        <v>1.1577605325878799E-3</v>
      </c>
      <c r="M223">
        <v>0.107971906661987</v>
      </c>
      <c r="N223">
        <v>0.116000000074564</v>
      </c>
      <c r="O223">
        <v>41.589000000065397</v>
      </c>
      <c r="P223">
        <v>160.23900000001601</v>
      </c>
      <c r="Q223">
        <v>201.944000000156</v>
      </c>
    </row>
    <row r="224" spans="2:17" x14ac:dyDescent="0.25">
      <c r="B224">
        <v>151</v>
      </c>
      <c r="C224">
        <v>23.5</v>
      </c>
      <c r="D224">
        <v>90.962999999999994</v>
      </c>
      <c r="E224">
        <v>24.315129837765699</v>
      </c>
      <c r="F224">
        <v>24.315129837765699</v>
      </c>
      <c r="G224">
        <v>25.2487078803189</v>
      </c>
      <c r="H224">
        <v>78</v>
      </c>
      <c r="I224">
        <v>16.984909999999999</v>
      </c>
      <c r="J224">
        <v>90</v>
      </c>
      <c r="K224" s="89">
        <v>3.8394943756507503E-2</v>
      </c>
      <c r="L224" s="89">
        <v>3.83949437565076E-2</v>
      </c>
      <c r="M224">
        <v>0.114224910736084</v>
      </c>
      <c r="N224">
        <v>0.12300000002142</v>
      </c>
      <c r="O224">
        <v>40.695000000036103</v>
      </c>
      <c r="P224">
        <v>161.42300000000299</v>
      </c>
      <c r="Q224">
        <v>202.24100000006001</v>
      </c>
    </row>
    <row r="225" spans="2:17" x14ac:dyDescent="0.25">
      <c r="B225">
        <v>152</v>
      </c>
      <c r="C225">
        <v>23.5</v>
      </c>
      <c r="D225">
        <v>89</v>
      </c>
      <c r="E225">
        <v>23.325174295959801</v>
      </c>
      <c r="F225">
        <v>23.325174295959801</v>
      </c>
      <c r="G225">
        <v>24.266586296916099</v>
      </c>
      <c r="H225">
        <v>78</v>
      </c>
      <c r="I225">
        <v>16.674099999999999</v>
      </c>
      <c r="J225">
        <v>87</v>
      </c>
      <c r="K225" s="89">
        <v>4.0360341535339198E-2</v>
      </c>
      <c r="L225" s="89">
        <v>4.03603415353391E-2</v>
      </c>
      <c r="M225">
        <v>0.113509893417358</v>
      </c>
      <c r="N225">
        <v>0.1230000000578</v>
      </c>
      <c r="O225">
        <v>39.888000000035397</v>
      </c>
      <c r="P225">
        <v>213.58500000005</v>
      </c>
      <c r="Q225">
        <v>253.59600000014299</v>
      </c>
    </row>
    <row r="226" spans="2:17" x14ac:dyDescent="0.25">
      <c r="B226">
        <v>153</v>
      </c>
      <c r="C226">
        <v>23.5</v>
      </c>
      <c r="D226">
        <v>86</v>
      </c>
      <c r="E226">
        <v>23.2772471053934</v>
      </c>
      <c r="F226">
        <v>23.2772471053934</v>
      </c>
      <c r="G226">
        <v>23.2772471053934</v>
      </c>
      <c r="H226">
        <v>78</v>
      </c>
      <c r="I226">
        <v>19.781500000000001</v>
      </c>
      <c r="J226">
        <v>83</v>
      </c>
      <c r="K226" s="84">
        <v>-1.5262602414773201E-16</v>
      </c>
      <c r="L226" s="89">
        <v>0</v>
      </c>
      <c r="M226">
        <v>0.114543914794922</v>
      </c>
      <c r="N226">
        <v>0.124000000061642</v>
      </c>
      <c r="O226">
        <v>38.382000000048698</v>
      </c>
      <c r="P226">
        <v>122.246000000072</v>
      </c>
      <c r="Q226">
        <v>160.75200000018199</v>
      </c>
    </row>
    <row r="227" spans="2:17" x14ac:dyDescent="0.25">
      <c r="B227">
        <v>154</v>
      </c>
      <c r="C227">
        <v>23.5</v>
      </c>
      <c r="D227">
        <v>82</v>
      </c>
      <c r="E227">
        <v>21.359345465490399</v>
      </c>
      <c r="F227">
        <v>21.359345465490399</v>
      </c>
      <c r="G227">
        <v>22.270882984950699</v>
      </c>
      <c r="H227">
        <v>78</v>
      </c>
      <c r="I227">
        <v>14.99821</v>
      </c>
      <c r="J227">
        <v>79</v>
      </c>
      <c r="K227" s="89">
        <v>4.2676285232290702E-2</v>
      </c>
      <c r="L227" s="84">
        <v>4.2676285232290702E-2</v>
      </c>
      <c r="M227">
        <v>0.10364103317260701</v>
      </c>
      <c r="N227">
        <v>0.111999999979162</v>
      </c>
      <c r="O227">
        <v>37.040000000088199</v>
      </c>
      <c r="P227">
        <v>127.410000000011</v>
      </c>
      <c r="Q227">
        <v>164.562000000078</v>
      </c>
    </row>
    <row r="228" spans="2:17" x14ac:dyDescent="0.25">
      <c r="B228">
        <v>155</v>
      </c>
      <c r="C228">
        <v>23.5</v>
      </c>
      <c r="D228">
        <v>78</v>
      </c>
      <c r="E228">
        <v>20.295660971085699</v>
      </c>
      <c r="F228">
        <v>20.295660971085699</v>
      </c>
      <c r="G228">
        <v>21.260529056191999</v>
      </c>
      <c r="H228">
        <v>78</v>
      </c>
      <c r="I228">
        <v>18.1812</v>
      </c>
      <c r="J228">
        <v>77</v>
      </c>
      <c r="K228" s="84">
        <v>4.7540609122362999E-2</v>
      </c>
      <c r="L228" s="89">
        <v>4.7540609122362999E-2</v>
      </c>
      <c r="M228">
        <v>0.104816913604736</v>
      </c>
      <c r="N228">
        <v>0.114000000074157</v>
      </c>
      <c r="O228">
        <v>35.824999999982502</v>
      </c>
      <c r="P228">
        <v>67.886000000056796</v>
      </c>
      <c r="Q228">
        <v>103.825000000114</v>
      </c>
    </row>
    <row r="229" spans="2:17" x14ac:dyDescent="0.25">
      <c r="B229">
        <v>156</v>
      </c>
      <c r="C229">
        <v>23.5</v>
      </c>
      <c r="D229">
        <v>76</v>
      </c>
      <c r="E229">
        <v>20.271813124300099</v>
      </c>
      <c r="F229">
        <v>20.271813124300099</v>
      </c>
      <c r="G229">
        <v>20.281648376259799</v>
      </c>
      <c r="H229">
        <v>78</v>
      </c>
      <c r="I229">
        <v>19.8994</v>
      </c>
      <c r="J229">
        <v>74</v>
      </c>
      <c r="K229" s="89">
        <v>4.8516883513967298E-4</v>
      </c>
      <c r="L229" s="89">
        <v>4.8516883513967298E-4</v>
      </c>
      <c r="M229">
        <v>0.10439109802246101</v>
      </c>
      <c r="N229">
        <v>0.114000000023225</v>
      </c>
      <c r="O229">
        <v>35.7649999999485</v>
      </c>
      <c r="P229">
        <v>153.92399999999199</v>
      </c>
      <c r="Q229">
        <v>189.80299999996399</v>
      </c>
    </row>
    <row r="230" spans="2:17" x14ac:dyDescent="0.25">
      <c r="B230">
        <v>157</v>
      </c>
      <c r="C230">
        <v>23.5</v>
      </c>
      <c r="D230">
        <v>73</v>
      </c>
      <c r="E230">
        <v>20.266075196735599</v>
      </c>
      <c r="F230">
        <v>20.266075196735599</v>
      </c>
      <c r="G230">
        <v>20.266075200234599</v>
      </c>
      <c r="H230">
        <v>78</v>
      </c>
      <c r="I230">
        <v>19.940000000000001</v>
      </c>
      <c r="J230">
        <v>72</v>
      </c>
      <c r="K230" s="84">
        <v>1.7265009483048601E-10</v>
      </c>
      <c r="L230" s="84">
        <v>1.7265009483048601E-10</v>
      </c>
      <c r="M230">
        <v>0.102133989334106</v>
      </c>
      <c r="N230">
        <v>0.111999999979162</v>
      </c>
      <c r="O230">
        <v>35.2039999999106</v>
      </c>
      <c r="P230">
        <v>32.991999999991101</v>
      </c>
      <c r="Q230">
        <v>68.307999999880806</v>
      </c>
    </row>
    <row r="231" spans="2:17" x14ac:dyDescent="0.25">
      <c r="B231">
        <v>158</v>
      </c>
      <c r="C231">
        <v>23.5</v>
      </c>
      <c r="D231">
        <v>71</v>
      </c>
      <c r="E231">
        <v>19.317504510638301</v>
      </c>
      <c r="F231">
        <v>19.317504510638301</v>
      </c>
      <c r="G231">
        <v>19.317504510638301</v>
      </c>
      <c r="H231">
        <v>78</v>
      </c>
      <c r="I231">
        <v>16.596609999999998</v>
      </c>
      <c r="J231">
        <v>71</v>
      </c>
      <c r="K231" s="89">
        <v>0</v>
      </c>
      <c r="L231" s="89">
        <v>0</v>
      </c>
      <c r="M231">
        <v>9.5760107040405301E-2</v>
      </c>
      <c r="N231">
        <v>0.104000000064843</v>
      </c>
      <c r="O231">
        <v>33.779999999984298</v>
      </c>
      <c r="P231">
        <v>36.281000000017201</v>
      </c>
      <c r="Q231">
        <v>70.165000000066399</v>
      </c>
    </row>
    <row r="232" spans="2:17" x14ac:dyDescent="0.25">
      <c r="B232">
        <v>159</v>
      </c>
      <c r="C232">
        <v>23.5</v>
      </c>
      <c r="D232">
        <v>70</v>
      </c>
      <c r="E232">
        <v>19.274485349544101</v>
      </c>
      <c r="F232">
        <v>19.274485349544101</v>
      </c>
      <c r="G232">
        <v>19.274485349544101</v>
      </c>
      <c r="H232">
        <v>78</v>
      </c>
      <c r="I232">
        <v>19.459700000000002</v>
      </c>
      <c r="J232">
        <v>69</v>
      </c>
      <c r="K232" s="84">
        <v>0</v>
      </c>
      <c r="L232" s="84">
        <v>0</v>
      </c>
      <c r="M232">
        <v>9.7298860549926799E-2</v>
      </c>
      <c r="N232">
        <v>0.105999999999767</v>
      </c>
      <c r="O232">
        <v>33.284000000072403</v>
      </c>
      <c r="P232">
        <v>43.471999999965199</v>
      </c>
      <c r="Q232">
        <v>76.862000000037398</v>
      </c>
    </row>
    <row r="233" spans="2:17" x14ac:dyDescent="0.25">
      <c r="B233">
        <v>160</v>
      </c>
      <c r="C233">
        <v>23.5</v>
      </c>
      <c r="D233">
        <v>68</v>
      </c>
      <c r="E233">
        <v>18.347017872340398</v>
      </c>
      <c r="F233">
        <v>18.347017872340398</v>
      </c>
      <c r="G233">
        <v>18.347017872340398</v>
      </c>
      <c r="H233">
        <v>78</v>
      </c>
      <c r="I233">
        <v>14.8627</v>
      </c>
      <c r="J233">
        <v>68</v>
      </c>
      <c r="K233" s="84">
        <v>1.9363984400737401E-16</v>
      </c>
      <c r="L233" s="89">
        <v>0</v>
      </c>
      <c r="M233">
        <v>9.2428922653198201E-2</v>
      </c>
      <c r="N233">
        <v>0.100999999995111</v>
      </c>
      <c r="O233">
        <v>32.616999999969302</v>
      </c>
      <c r="P233">
        <v>35.677000000010601</v>
      </c>
      <c r="Q233">
        <v>68.394999999974999</v>
      </c>
    </row>
    <row r="234" spans="2:17" x14ac:dyDescent="0.25">
      <c r="B234">
        <v>161</v>
      </c>
      <c r="C234">
        <v>23.5</v>
      </c>
      <c r="D234">
        <v>67</v>
      </c>
      <c r="E234">
        <v>18.238984170212799</v>
      </c>
      <c r="F234">
        <v>18.238984170212799</v>
      </c>
      <c r="G234">
        <v>18.250907574468101</v>
      </c>
      <c r="H234">
        <v>78</v>
      </c>
      <c r="I234">
        <v>21.209679999999999</v>
      </c>
      <c r="J234">
        <v>67</v>
      </c>
      <c r="K234" s="84">
        <v>6.5373181664322598E-4</v>
      </c>
      <c r="L234" s="89">
        <v>6.5373181664322598E-4</v>
      </c>
      <c r="M234">
        <v>9.7554922103881794E-2</v>
      </c>
      <c r="N234">
        <v>0.107000000047265</v>
      </c>
      <c r="O234">
        <v>32.450000000026201</v>
      </c>
      <c r="P234">
        <v>33.203000000008601</v>
      </c>
      <c r="Q234">
        <v>65.760000000082101</v>
      </c>
    </row>
    <row r="235" spans="2:17" x14ac:dyDescent="0.25">
      <c r="B235">
        <v>162</v>
      </c>
      <c r="C235">
        <v>23.5</v>
      </c>
      <c r="D235">
        <v>66</v>
      </c>
      <c r="E235">
        <v>18.2355765106383</v>
      </c>
      <c r="F235">
        <v>18.2355765106383</v>
      </c>
      <c r="G235">
        <v>18.2355788047381</v>
      </c>
      <c r="H235">
        <v>78</v>
      </c>
      <c r="I235">
        <v>21.409880000000001</v>
      </c>
      <c r="J235">
        <v>66</v>
      </c>
      <c r="K235" s="84">
        <v>1.25803525134488E-7</v>
      </c>
      <c r="L235" s="84">
        <v>1.25803525134488E-7</v>
      </c>
      <c r="M235">
        <v>9.6971988677978502E-2</v>
      </c>
      <c r="N235">
        <v>0.10599999997066301</v>
      </c>
      <c r="O235">
        <v>32.101999999999002</v>
      </c>
      <c r="P235">
        <v>28.891000000068701</v>
      </c>
      <c r="Q235">
        <v>61.099000000038401</v>
      </c>
    </row>
    <row r="236" spans="2:17" x14ac:dyDescent="0.25">
      <c r="B236">
        <v>163</v>
      </c>
      <c r="C236">
        <v>23.5</v>
      </c>
      <c r="D236">
        <v>65</v>
      </c>
      <c r="E236">
        <v>18.228573617021301</v>
      </c>
      <c r="F236">
        <v>18.228573617021301</v>
      </c>
      <c r="G236">
        <v>18.228573963822001</v>
      </c>
      <c r="H236">
        <v>78</v>
      </c>
      <c r="I236">
        <v>21.821300000000001</v>
      </c>
      <c r="J236">
        <v>65</v>
      </c>
      <c r="K236" s="84">
        <v>1.9025116834483301E-8</v>
      </c>
      <c r="L236" s="84">
        <v>1.90251170293814E-8</v>
      </c>
      <c r="M236">
        <v>9.1810941696167006E-2</v>
      </c>
      <c r="N236">
        <v>0.101000000046042</v>
      </c>
      <c r="O236">
        <v>31.417000000008599</v>
      </c>
      <c r="P236">
        <v>27.9789999999266</v>
      </c>
      <c r="Q236">
        <v>59.496999999981199</v>
      </c>
    </row>
    <row r="237" spans="2:17" x14ac:dyDescent="0.25">
      <c r="B237">
        <v>164</v>
      </c>
      <c r="C237">
        <v>23.5</v>
      </c>
      <c r="D237">
        <v>64</v>
      </c>
      <c r="E237">
        <v>16.385408340425499</v>
      </c>
      <c r="F237">
        <v>16.385408340425499</v>
      </c>
      <c r="G237">
        <v>16.3854083449508</v>
      </c>
      <c r="H237">
        <v>78</v>
      </c>
      <c r="I237">
        <v>14.07601</v>
      </c>
      <c r="J237">
        <v>60</v>
      </c>
      <c r="K237" s="84">
        <v>2.7617502918729103E-10</v>
      </c>
      <c r="L237" s="84">
        <v>2.7617481236549399E-10</v>
      </c>
      <c r="M237">
        <v>9.6817970275878906E-2</v>
      </c>
      <c r="N237">
        <v>0.10599999994883499</v>
      </c>
      <c r="O237">
        <v>31.193000000028398</v>
      </c>
      <c r="P237">
        <v>97.355999999934298</v>
      </c>
      <c r="Q237">
        <v>128.65499999991201</v>
      </c>
    </row>
    <row r="238" spans="2:17" x14ac:dyDescent="0.25">
      <c r="B238">
        <v>165</v>
      </c>
      <c r="C238">
        <v>23.5</v>
      </c>
      <c r="D238">
        <v>59</v>
      </c>
      <c r="E238">
        <v>15.3324186397404</v>
      </c>
      <c r="F238">
        <v>15.3324186397404</v>
      </c>
      <c r="G238">
        <v>15.3324186397404</v>
      </c>
      <c r="H238">
        <v>78</v>
      </c>
      <c r="I238">
        <v>16.11871</v>
      </c>
      <c r="J238">
        <v>58</v>
      </c>
      <c r="K238" s="84">
        <v>-1.1585627037316099E-16</v>
      </c>
      <c r="L238" s="89">
        <v>0</v>
      </c>
      <c r="M238">
        <v>0.113799095153809</v>
      </c>
      <c r="N238">
        <v>0.124000000054366</v>
      </c>
      <c r="O238">
        <v>29.175999999977599</v>
      </c>
      <c r="P238">
        <v>49.184999999910403</v>
      </c>
      <c r="Q238">
        <v>78.484999999942403</v>
      </c>
    </row>
    <row r="239" spans="2:17" x14ac:dyDescent="0.25">
      <c r="B239">
        <v>166</v>
      </c>
      <c r="C239">
        <v>23.5</v>
      </c>
      <c r="D239">
        <v>57</v>
      </c>
      <c r="E239">
        <v>15.276344874953301</v>
      </c>
      <c r="F239">
        <v>15.276344874953301</v>
      </c>
      <c r="G239">
        <v>15.2812160358343</v>
      </c>
      <c r="H239">
        <v>78</v>
      </c>
      <c r="I239">
        <v>19.839300000000001</v>
      </c>
      <c r="J239">
        <v>55</v>
      </c>
      <c r="K239" s="89">
        <v>3.1886952807110101E-4</v>
      </c>
      <c r="L239" s="89">
        <v>3.1886952807110101E-4</v>
      </c>
      <c r="M239">
        <v>0.116374969482422</v>
      </c>
      <c r="N239">
        <v>0.12600000004022099</v>
      </c>
      <c r="O239">
        <v>28.916999999943101</v>
      </c>
      <c r="P239">
        <v>40.945999999923501</v>
      </c>
      <c r="Q239">
        <v>69.988999999906795</v>
      </c>
    </row>
    <row r="240" spans="2:17" x14ac:dyDescent="0.25">
      <c r="B240">
        <v>167</v>
      </c>
      <c r="C240">
        <v>23.5</v>
      </c>
      <c r="D240">
        <v>54</v>
      </c>
      <c r="E240">
        <v>15.2601634042553</v>
      </c>
      <c r="F240">
        <v>15.2601634042553</v>
      </c>
      <c r="G240">
        <v>15.2601634042553</v>
      </c>
      <c r="H240">
        <v>78</v>
      </c>
      <c r="I240">
        <v>19.965399999999999</v>
      </c>
      <c r="J240">
        <v>54</v>
      </c>
      <c r="K240" s="89">
        <v>0</v>
      </c>
      <c r="L240" s="89">
        <v>0</v>
      </c>
      <c r="M240">
        <v>4.9849987030029297E-2</v>
      </c>
      <c r="N240">
        <v>5.4000000069208902E-2</v>
      </c>
      <c r="O240">
        <v>28.136999999995201</v>
      </c>
      <c r="P240">
        <v>24.217000000055101</v>
      </c>
      <c r="Q240">
        <v>52.4080000001195</v>
      </c>
    </row>
    <row r="241" spans="2:17" x14ac:dyDescent="0.25">
      <c r="B241">
        <v>168</v>
      </c>
      <c r="C241">
        <v>23.5</v>
      </c>
      <c r="D241">
        <v>53</v>
      </c>
      <c r="E241">
        <v>14.331324085106401</v>
      </c>
      <c r="F241">
        <v>14.331324085106401</v>
      </c>
      <c r="G241">
        <v>14.331324085106401</v>
      </c>
      <c r="H241">
        <v>78</v>
      </c>
      <c r="I241">
        <v>15.78471</v>
      </c>
      <c r="J241">
        <v>53</v>
      </c>
      <c r="K241" s="89">
        <v>0</v>
      </c>
      <c r="L241" s="89">
        <v>0</v>
      </c>
      <c r="M241">
        <v>0.121936798095703</v>
      </c>
      <c r="N241">
        <v>0.13099999992118699</v>
      </c>
      <c r="O241">
        <v>28.2559999999357</v>
      </c>
      <c r="P241">
        <v>20.114999999976099</v>
      </c>
      <c r="Q241">
        <v>48.501999999833103</v>
      </c>
    </row>
    <row r="242" spans="2:17" x14ac:dyDescent="0.25">
      <c r="B242">
        <v>169</v>
      </c>
      <c r="C242">
        <v>23.5</v>
      </c>
      <c r="D242">
        <v>52</v>
      </c>
      <c r="E242">
        <v>13.387136497545001</v>
      </c>
      <c r="F242">
        <v>13.387136497545001</v>
      </c>
      <c r="G242">
        <v>13.387136497545001</v>
      </c>
      <c r="H242">
        <v>78</v>
      </c>
      <c r="I242">
        <v>13.861499999999999</v>
      </c>
      <c r="J242">
        <v>49</v>
      </c>
      <c r="K242" s="89">
        <v>0</v>
      </c>
      <c r="L242" s="89">
        <v>0</v>
      </c>
      <c r="M242">
        <v>0.122190952301025</v>
      </c>
      <c r="N242">
        <v>0.13199999997595999</v>
      </c>
      <c r="O242">
        <v>26.790000000059099</v>
      </c>
      <c r="P242">
        <v>26.113000000084899</v>
      </c>
      <c r="Q242">
        <v>53.035000000119901</v>
      </c>
    </row>
    <row r="243" spans="2:17" x14ac:dyDescent="0.25">
      <c r="B243">
        <v>170</v>
      </c>
      <c r="C243">
        <v>23</v>
      </c>
      <c r="D243">
        <v>1000</v>
      </c>
      <c r="E243">
        <v>67.425081843478296</v>
      </c>
      <c r="F243">
        <v>67.425081843478296</v>
      </c>
      <c r="G243">
        <v>69.484594608695701</v>
      </c>
      <c r="H243">
        <v>78</v>
      </c>
      <c r="I243">
        <v>22.98706</v>
      </c>
      <c r="J243">
        <v>437.858</v>
      </c>
      <c r="K243" s="89">
        <v>3.0545202303178198E-2</v>
      </c>
      <c r="L243" s="89">
        <v>3.0545202303178198E-2</v>
      </c>
      <c r="M243">
        <v>7.0380926132202107E-2</v>
      </c>
      <c r="N243">
        <v>7.9000000019732397E-2</v>
      </c>
      <c r="O243">
        <v>77.761999999995197</v>
      </c>
      <c r="P243">
        <v>7256.8539999998902</v>
      </c>
      <c r="Q243">
        <v>7334.6949999999097</v>
      </c>
    </row>
    <row r="244" spans="2:17" x14ac:dyDescent="0.25">
      <c r="B244">
        <v>171</v>
      </c>
      <c r="C244">
        <v>23</v>
      </c>
      <c r="D244">
        <v>436.858</v>
      </c>
      <c r="E244">
        <v>65.245568564820701</v>
      </c>
      <c r="F244">
        <v>67.226999354383395</v>
      </c>
      <c r="G244">
        <v>69.323718256196699</v>
      </c>
      <c r="H244">
        <v>76.926349742387103</v>
      </c>
      <c r="I244">
        <v>22.957869999999701</v>
      </c>
      <c r="J244">
        <v>408.17099999999999</v>
      </c>
      <c r="K244" s="89">
        <v>6.2504623395601103E-2</v>
      </c>
      <c r="L244" s="89">
        <v>3.1188643282449E-2</v>
      </c>
      <c r="M244">
        <v>1.1746971607208301</v>
      </c>
      <c r="N244">
        <v>11.989999999947001</v>
      </c>
      <c r="O244">
        <v>76.458999999915207</v>
      </c>
      <c r="P244">
        <v>10846.382</v>
      </c>
      <c r="Q244">
        <v>10934.8309999999</v>
      </c>
    </row>
    <row r="245" spans="2:17" x14ac:dyDescent="0.25">
      <c r="B245">
        <v>172</v>
      </c>
      <c r="C245">
        <v>23</v>
      </c>
      <c r="D245">
        <v>407.17099999999999</v>
      </c>
      <c r="E245">
        <v>66.3139367469158</v>
      </c>
      <c r="F245">
        <v>66.3139367469158</v>
      </c>
      <c r="G245">
        <v>69.302889479401102</v>
      </c>
      <c r="H245">
        <v>78</v>
      </c>
      <c r="I245">
        <v>22.50244</v>
      </c>
      <c r="J245">
        <v>300</v>
      </c>
      <c r="K245" s="89">
        <v>4.5072768698569701E-2</v>
      </c>
      <c r="L245" s="89">
        <v>4.5072768698569701E-2</v>
      </c>
      <c r="M245">
        <v>7.0055961608886705E-2</v>
      </c>
      <c r="N245">
        <v>7.8999999925144906E-2</v>
      </c>
      <c r="O245">
        <v>74.426000000035899</v>
      </c>
      <c r="P245">
        <v>10379.020999999901</v>
      </c>
      <c r="Q245">
        <v>10453.5259999999</v>
      </c>
    </row>
    <row r="246" spans="2:17" x14ac:dyDescent="0.25">
      <c r="B246">
        <v>173</v>
      </c>
      <c r="C246">
        <v>23</v>
      </c>
      <c r="D246">
        <v>299</v>
      </c>
      <c r="E246">
        <v>64.203564307692304</v>
      </c>
      <c r="F246">
        <v>64.203564307692304</v>
      </c>
      <c r="G246">
        <v>67.214630795986594</v>
      </c>
      <c r="H246">
        <v>78</v>
      </c>
      <c r="I246">
        <v>22.987359999999999</v>
      </c>
      <c r="J246">
        <v>296.5</v>
      </c>
      <c r="K246" s="89">
        <v>4.6898743407203E-2</v>
      </c>
      <c r="L246" s="89">
        <v>4.6898743407203E-2</v>
      </c>
      <c r="M246">
        <v>6.93860054016113E-2</v>
      </c>
      <c r="N246">
        <v>8.0000000089057693E-2</v>
      </c>
      <c r="O246">
        <v>73.122999999984998</v>
      </c>
      <c r="P246">
        <v>21926.391000000101</v>
      </c>
      <c r="Q246">
        <v>21999.594000000099</v>
      </c>
    </row>
    <row r="247" spans="2:17" x14ac:dyDescent="0.25">
      <c r="B247">
        <v>174</v>
      </c>
      <c r="C247">
        <v>23</v>
      </c>
      <c r="D247">
        <v>295.5</v>
      </c>
      <c r="E247">
        <v>63.240060094754703</v>
      </c>
      <c r="F247">
        <v>64.213588616493794</v>
      </c>
      <c r="G247">
        <v>67.210051515927304</v>
      </c>
      <c r="H247">
        <v>73.129001912537205</v>
      </c>
      <c r="I247">
        <v>22.413239999999998</v>
      </c>
      <c r="J247">
        <v>293</v>
      </c>
      <c r="K247" s="89">
        <v>6.2776528283247895E-2</v>
      </c>
      <c r="L247" s="89">
        <v>4.6664000003635603E-2</v>
      </c>
      <c r="M247">
        <v>0.72584795951843295</v>
      </c>
      <c r="N247">
        <v>2.0080000000307301</v>
      </c>
      <c r="O247">
        <v>75.784000000072396</v>
      </c>
      <c r="P247">
        <v>30862.643</v>
      </c>
      <c r="Q247">
        <v>30940.4350000001</v>
      </c>
    </row>
    <row r="248" spans="2:17" x14ac:dyDescent="0.25">
      <c r="B248">
        <v>175</v>
      </c>
      <c r="C248">
        <v>23</v>
      </c>
      <c r="D248">
        <v>292</v>
      </c>
      <c r="E248">
        <v>62.238673508040499</v>
      </c>
      <c r="F248">
        <v>64.2230233257892</v>
      </c>
      <c r="G248">
        <v>67.205362458606302</v>
      </c>
      <c r="H248">
        <v>72.196319469188595</v>
      </c>
      <c r="I248">
        <v>22.463830000000002</v>
      </c>
      <c r="J248">
        <v>282</v>
      </c>
      <c r="K248" s="89">
        <v>7.9800687749621999E-2</v>
      </c>
      <c r="L248" s="89">
        <v>4.6437227311589099E-2</v>
      </c>
      <c r="M248">
        <v>0.91493487358093295</v>
      </c>
      <c r="N248">
        <v>11.4489999999787</v>
      </c>
      <c r="O248">
        <v>75.789000000011598</v>
      </c>
      <c r="P248">
        <v>18435.194000000101</v>
      </c>
      <c r="Q248">
        <v>18522.432000000099</v>
      </c>
    </row>
    <row r="249" spans="2:17" x14ac:dyDescent="0.25">
      <c r="B249">
        <v>176</v>
      </c>
      <c r="C249">
        <v>23</v>
      </c>
      <c r="D249">
        <v>281</v>
      </c>
      <c r="E249">
        <v>59.253341950177898</v>
      </c>
      <c r="F249">
        <v>62.230103571097203</v>
      </c>
      <c r="G249">
        <v>65.207019515395302</v>
      </c>
      <c r="H249">
        <v>68.3139701422092</v>
      </c>
      <c r="I249">
        <v>22.087549999999698</v>
      </c>
      <c r="J249">
        <v>270.99999999984999</v>
      </c>
      <c r="K249" s="89">
        <v>0.100478342136777</v>
      </c>
      <c r="L249" s="89">
        <v>4.7837232681077001E-2</v>
      </c>
      <c r="M249">
        <v>7.8050010204315203</v>
      </c>
      <c r="N249">
        <v>230.42700000007599</v>
      </c>
      <c r="O249">
        <v>72.109999999956898</v>
      </c>
      <c r="P249">
        <v>19496.491999999998</v>
      </c>
      <c r="Q249">
        <v>19799.028999999999</v>
      </c>
    </row>
    <row r="250" spans="2:17" x14ac:dyDescent="0.25">
      <c r="B250">
        <v>177</v>
      </c>
      <c r="C250">
        <v>23</v>
      </c>
      <c r="D250">
        <v>269.99999999984999</v>
      </c>
      <c r="E250">
        <v>59.237983104669702</v>
      </c>
      <c r="F250">
        <v>60.207842782608502</v>
      </c>
      <c r="G250">
        <v>63.202795916263902</v>
      </c>
      <c r="H250">
        <v>66.528217116209206</v>
      </c>
      <c r="I250">
        <v>22.549040000000002</v>
      </c>
      <c r="J250">
        <v>269.99999999998698</v>
      </c>
      <c r="K250" s="89">
        <v>6.69302465039808E-2</v>
      </c>
      <c r="L250" s="89">
        <v>4.9743571522221898E-2</v>
      </c>
      <c r="M250">
        <v>26.015981912612901</v>
      </c>
      <c r="N250">
        <v>811.21000000009406</v>
      </c>
      <c r="O250">
        <v>74.080000000030907</v>
      </c>
      <c r="P250">
        <v>18997.8640000001</v>
      </c>
      <c r="Q250">
        <v>19883.154000000199</v>
      </c>
    </row>
    <row r="251" spans="2:17" x14ac:dyDescent="0.25">
      <c r="B251">
        <v>178</v>
      </c>
      <c r="C251">
        <v>23</v>
      </c>
      <c r="D251">
        <v>268.99999999998698</v>
      </c>
      <c r="E251">
        <v>59.232520581865202</v>
      </c>
      <c r="F251">
        <v>60.236389451430398</v>
      </c>
      <c r="G251">
        <v>63.201314434782603</v>
      </c>
      <c r="H251">
        <v>68.135678244711102</v>
      </c>
      <c r="I251">
        <v>22.446639999999899</v>
      </c>
      <c r="J251">
        <v>251</v>
      </c>
      <c r="K251" s="89">
        <v>6.7003629322715794E-2</v>
      </c>
      <c r="L251" s="89">
        <v>4.9221492362899501E-2</v>
      </c>
      <c r="M251">
        <v>1.4155809879303001</v>
      </c>
      <c r="N251">
        <v>16.380000000084699</v>
      </c>
      <c r="O251">
        <v>74.074999999953405</v>
      </c>
      <c r="P251">
        <v>27871.9739999999</v>
      </c>
      <c r="Q251">
        <v>27962.429</v>
      </c>
    </row>
    <row r="252" spans="2:17" x14ac:dyDescent="0.25">
      <c r="B252">
        <v>179</v>
      </c>
      <c r="C252">
        <v>23</v>
      </c>
      <c r="D252">
        <v>250</v>
      </c>
      <c r="E252">
        <v>57.222264000000003</v>
      </c>
      <c r="F252">
        <v>58.223469391304597</v>
      </c>
      <c r="G252">
        <v>60.217166260869597</v>
      </c>
      <c r="H252">
        <v>63.993821790608699</v>
      </c>
      <c r="I252">
        <v>22.570509999999899</v>
      </c>
      <c r="J252">
        <v>239.99999999986699</v>
      </c>
      <c r="K252" s="89">
        <v>5.2338059550904099E-2</v>
      </c>
      <c r="L252" s="89">
        <v>3.4242151668528897E-2</v>
      </c>
      <c r="M252">
        <v>8.2390961647033691</v>
      </c>
      <c r="N252">
        <v>231.61300000001901</v>
      </c>
      <c r="O252">
        <v>69.361000000048094</v>
      </c>
      <c r="P252">
        <v>5393.4319999999798</v>
      </c>
      <c r="Q252">
        <v>5694.40600000005</v>
      </c>
    </row>
    <row r="253" spans="2:17" x14ac:dyDescent="0.25">
      <c r="B253">
        <v>180</v>
      </c>
      <c r="C253">
        <v>23</v>
      </c>
      <c r="D253">
        <v>238.99999999986699</v>
      </c>
      <c r="E253">
        <v>55.218505520101701</v>
      </c>
      <c r="F253">
        <v>57.201040695651997</v>
      </c>
      <c r="G253">
        <v>59.209732173912798</v>
      </c>
      <c r="H253">
        <v>60.009610833141103</v>
      </c>
      <c r="I253">
        <v>22.940159999999999</v>
      </c>
      <c r="J253">
        <v>238.99999999998701</v>
      </c>
      <c r="K253" s="89">
        <v>7.2280598980684493E-2</v>
      </c>
      <c r="L253" s="89">
        <v>3.5116344979603802E-2</v>
      </c>
      <c r="M253">
        <v>50.0352718830109</v>
      </c>
      <c r="N253">
        <v>1571.70099999994</v>
      </c>
      <c r="O253">
        <v>68.935000000048603</v>
      </c>
      <c r="P253">
        <v>1722.2649999999701</v>
      </c>
      <c r="Q253">
        <v>3362.9009999999598</v>
      </c>
    </row>
    <row r="254" spans="2:17" x14ac:dyDescent="0.25">
      <c r="B254">
        <v>181</v>
      </c>
      <c r="C254">
        <v>23</v>
      </c>
      <c r="D254">
        <v>237.99999999998701</v>
      </c>
      <c r="E254">
        <v>54.2160286591158</v>
      </c>
      <c r="F254">
        <v>56.2057350602851</v>
      </c>
      <c r="G254">
        <v>57.224105702594102</v>
      </c>
      <c r="H254">
        <v>60.2620348332403</v>
      </c>
      <c r="I254">
        <v>22.9601499999998</v>
      </c>
      <c r="J254">
        <v>234.99999999990101</v>
      </c>
      <c r="K254" s="89">
        <v>5.5483168315252199E-2</v>
      </c>
      <c r="L254" s="89">
        <v>1.8118625105011901E-2</v>
      </c>
      <c r="M254">
        <v>18.650530099868799</v>
      </c>
      <c r="N254">
        <v>565.43399999996495</v>
      </c>
      <c r="O254">
        <v>69.625000000065498</v>
      </c>
      <c r="P254">
        <v>31294.135999999999</v>
      </c>
      <c r="Q254">
        <v>31929.195</v>
      </c>
    </row>
    <row r="255" spans="2:17" x14ac:dyDescent="0.25">
      <c r="B255">
        <v>182</v>
      </c>
      <c r="C255">
        <v>23</v>
      </c>
      <c r="D255">
        <v>233.99999999990101</v>
      </c>
      <c r="E255">
        <v>54.2661965841693</v>
      </c>
      <c r="F255">
        <v>55.200508347825902</v>
      </c>
      <c r="G255">
        <v>57.2175266607208</v>
      </c>
      <c r="H255">
        <v>59.166004303295097</v>
      </c>
      <c r="I255">
        <v>22.970770000000002</v>
      </c>
      <c r="J255">
        <v>233.99999999998701</v>
      </c>
      <c r="K255" s="89">
        <v>5.43861604889486E-2</v>
      </c>
      <c r="L255" s="89">
        <v>3.6539850325024298E-2</v>
      </c>
      <c r="M255">
        <v>40.605074882507303</v>
      </c>
      <c r="N255">
        <v>1269.1559999999999</v>
      </c>
      <c r="O255">
        <v>69.648000000059298</v>
      </c>
      <c r="P255">
        <v>8385.2980000000498</v>
      </c>
      <c r="Q255">
        <v>9724.1020000001208</v>
      </c>
    </row>
    <row r="256" spans="2:17" x14ac:dyDescent="0.25">
      <c r="B256">
        <v>183</v>
      </c>
      <c r="C256">
        <v>23</v>
      </c>
      <c r="D256">
        <v>232.99999999998701</v>
      </c>
      <c r="E256">
        <v>55.216656734465403</v>
      </c>
      <c r="F256">
        <v>55.216656734465403</v>
      </c>
      <c r="G256">
        <v>57.215846604963602</v>
      </c>
      <c r="H256">
        <v>78</v>
      </c>
      <c r="I256">
        <v>22.535799999999998</v>
      </c>
      <c r="J256">
        <v>228</v>
      </c>
      <c r="K256" s="89">
        <v>3.62062824649498E-2</v>
      </c>
      <c r="L256" s="89">
        <v>3.62062824649498E-2</v>
      </c>
      <c r="M256">
        <v>6.8959951400756794E-2</v>
      </c>
      <c r="N256">
        <v>7.8999999997904496E-2</v>
      </c>
      <c r="O256">
        <v>69.075999999913606</v>
      </c>
      <c r="P256">
        <v>5389.3980000001002</v>
      </c>
      <c r="Q256">
        <v>5458.5530000000099</v>
      </c>
    </row>
    <row r="257" spans="2:17" x14ac:dyDescent="0.25">
      <c r="B257">
        <v>184</v>
      </c>
      <c r="C257">
        <v>23</v>
      </c>
      <c r="D257">
        <v>227</v>
      </c>
      <c r="E257">
        <v>53.235778920513297</v>
      </c>
      <c r="F257">
        <v>54.229747616165497</v>
      </c>
      <c r="G257">
        <v>56.209934608695697</v>
      </c>
      <c r="H257">
        <v>59.6215737046032</v>
      </c>
      <c r="I257">
        <v>21.796119999999899</v>
      </c>
      <c r="J257">
        <v>222</v>
      </c>
      <c r="K257" s="89">
        <v>5.5867609124740598E-2</v>
      </c>
      <c r="L257" s="89">
        <v>3.65147742627496E-2</v>
      </c>
      <c r="M257">
        <v>0.39761710166931202</v>
      </c>
      <c r="N257">
        <v>1.1269999999349201</v>
      </c>
      <c r="O257">
        <v>68.177000000061497</v>
      </c>
      <c r="P257">
        <v>6788.0700000000597</v>
      </c>
      <c r="Q257">
        <v>6857.3740000000498</v>
      </c>
    </row>
    <row r="258" spans="2:17" x14ac:dyDescent="0.25">
      <c r="B258">
        <v>185</v>
      </c>
      <c r="C258">
        <v>23</v>
      </c>
      <c r="D258">
        <v>221</v>
      </c>
      <c r="E258">
        <v>53.208124472949002</v>
      </c>
      <c r="F258">
        <v>53.208124472949002</v>
      </c>
      <c r="G258">
        <v>55.211658998229403</v>
      </c>
      <c r="H258">
        <v>78</v>
      </c>
      <c r="I258">
        <v>22.84506</v>
      </c>
      <c r="J258">
        <v>218</v>
      </c>
      <c r="K258" s="89">
        <v>3.7654672949409197E-2</v>
      </c>
      <c r="L258" s="89">
        <v>3.7654672949409197E-2</v>
      </c>
      <c r="M258">
        <v>7.0104122161865207E-2</v>
      </c>
      <c r="N258">
        <v>7.7999999921303201E-2</v>
      </c>
      <c r="O258">
        <v>69.580000000059997</v>
      </c>
      <c r="P258">
        <v>3180.3980000000402</v>
      </c>
      <c r="Q258">
        <v>3250.05600000002</v>
      </c>
    </row>
    <row r="259" spans="2:17" x14ac:dyDescent="0.25">
      <c r="B259">
        <v>186</v>
      </c>
      <c r="C259">
        <v>23</v>
      </c>
      <c r="D259">
        <v>217</v>
      </c>
      <c r="E259">
        <v>52.2303368831897</v>
      </c>
      <c r="F259">
        <v>53.2278836657987</v>
      </c>
      <c r="G259">
        <v>55.201677391304301</v>
      </c>
      <c r="H259">
        <v>56.160036778535897</v>
      </c>
      <c r="I259">
        <v>21.502680000000101</v>
      </c>
      <c r="J259">
        <v>215.99999999988</v>
      </c>
      <c r="K259" s="89">
        <v>5.6889169885307102E-2</v>
      </c>
      <c r="L259" s="89">
        <v>3.7081950090266901E-2</v>
      </c>
      <c r="M259">
        <v>8.1234009265899694</v>
      </c>
      <c r="N259">
        <v>236.45699999995799</v>
      </c>
      <c r="O259">
        <v>67.499000000025305</v>
      </c>
      <c r="P259">
        <v>2153.5789999999802</v>
      </c>
      <c r="Q259">
        <v>2457.5349999999598</v>
      </c>
    </row>
    <row r="260" spans="2:17" x14ac:dyDescent="0.25">
      <c r="B260">
        <v>187</v>
      </c>
      <c r="C260">
        <v>23</v>
      </c>
      <c r="D260">
        <v>214.99999999988</v>
      </c>
      <c r="E260">
        <v>51.257317456015997</v>
      </c>
      <c r="F260">
        <v>53.205439826087002</v>
      </c>
      <c r="G260">
        <v>54.209775304347602</v>
      </c>
      <c r="H260">
        <v>55.304265058474201</v>
      </c>
      <c r="I260">
        <v>22.687209999999801</v>
      </c>
      <c r="J260">
        <v>214.999999999881</v>
      </c>
      <c r="K260" s="89">
        <v>5.76007094180295E-2</v>
      </c>
      <c r="L260" s="89">
        <v>1.8876556260855101E-2</v>
      </c>
      <c r="M260">
        <v>12.258481979370099</v>
      </c>
      <c r="N260">
        <v>368.56700000003201</v>
      </c>
      <c r="O260">
        <v>66.999999999970896</v>
      </c>
      <c r="P260">
        <v>2464.8829999999798</v>
      </c>
      <c r="Q260">
        <v>2900.4499999999798</v>
      </c>
    </row>
    <row r="261" spans="2:17" x14ac:dyDescent="0.25">
      <c r="B261">
        <v>188</v>
      </c>
      <c r="C261">
        <v>23</v>
      </c>
      <c r="D261">
        <v>213.999999999881</v>
      </c>
      <c r="E261">
        <v>50.263093331165997</v>
      </c>
      <c r="F261">
        <v>51.205530434782403</v>
      </c>
      <c r="G261">
        <v>53.213932520113602</v>
      </c>
      <c r="H261">
        <v>54.071645375389103</v>
      </c>
      <c r="I261">
        <v>22.681999999999999</v>
      </c>
      <c r="J261">
        <v>213.99999999998701</v>
      </c>
      <c r="K261" s="89">
        <v>5.8707870793099297E-2</v>
      </c>
      <c r="L261" s="89">
        <v>3.9222366574038901E-2</v>
      </c>
      <c r="M261">
        <v>49.401783943176298</v>
      </c>
      <c r="N261">
        <v>1562.2449999999899</v>
      </c>
      <c r="O261">
        <v>68.201999999946594</v>
      </c>
      <c r="P261">
        <v>4353.1360000000004</v>
      </c>
      <c r="Q261">
        <v>5983.5829999999296</v>
      </c>
    </row>
    <row r="262" spans="2:17" x14ac:dyDescent="0.25">
      <c r="B262">
        <v>189</v>
      </c>
      <c r="C262">
        <v>23</v>
      </c>
      <c r="D262">
        <v>212.99999999998701</v>
      </c>
      <c r="E262">
        <v>51.2300028462951</v>
      </c>
      <c r="F262">
        <v>51.2300028462951</v>
      </c>
      <c r="G262">
        <v>53.212080912022799</v>
      </c>
      <c r="H262">
        <v>78</v>
      </c>
      <c r="I262">
        <v>21.598780000000001</v>
      </c>
      <c r="J262">
        <v>210</v>
      </c>
      <c r="K262" s="89">
        <v>3.8689790271425703E-2</v>
      </c>
      <c r="L262" s="89">
        <v>3.8689790271425703E-2</v>
      </c>
      <c r="M262">
        <v>7.0902109146118206E-2</v>
      </c>
      <c r="N262">
        <v>7.9999999950814499E-2</v>
      </c>
      <c r="O262">
        <v>67.949999999917097</v>
      </c>
      <c r="P262">
        <v>4167.98199999999</v>
      </c>
      <c r="Q262">
        <v>4236.0119999998597</v>
      </c>
    </row>
    <row r="263" spans="2:17" x14ac:dyDescent="0.25">
      <c r="B263">
        <v>190</v>
      </c>
      <c r="C263">
        <v>23</v>
      </c>
      <c r="D263">
        <v>209</v>
      </c>
      <c r="E263">
        <v>50.218018247555598</v>
      </c>
      <c r="F263">
        <v>50.218018247555598</v>
      </c>
      <c r="G263">
        <v>52.214980198044501</v>
      </c>
      <c r="H263">
        <v>78</v>
      </c>
      <c r="I263">
        <v>22.514189999999999</v>
      </c>
      <c r="J263">
        <v>204</v>
      </c>
      <c r="K263" s="89">
        <v>3.97658454111951E-2</v>
      </c>
      <c r="L263" s="89">
        <v>3.97658454111951E-2</v>
      </c>
      <c r="M263">
        <v>7.1305990219116197E-2</v>
      </c>
      <c r="N263">
        <v>7.8999999976076707E-2</v>
      </c>
      <c r="O263">
        <v>68.727000000020794</v>
      </c>
      <c r="P263">
        <v>3590.1770000000402</v>
      </c>
      <c r="Q263">
        <v>3658.9830000000402</v>
      </c>
    </row>
    <row r="264" spans="2:17" x14ac:dyDescent="0.25">
      <c r="B264">
        <v>191</v>
      </c>
      <c r="C264">
        <v>23</v>
      </c>
      <c r="D264">
        <v>203</v>
      </c>
      <c r="E264">
        <v>49.250068895266701</v>
      </c>
      <c r="F264">
        <v>49.250068895266701</v>
      </c>
      <c r="G264">
        <v>51.210656356393201</v>
      </c>
      <c r="H264">
        <v>78</v>
      </c>
      <c r="I264">
        <v>20.460940000000001</v>
      </c>
      <c r="J264">
        <v>200</v>
      </c>
      <c r="K264" s="89">
        <v>3.9808826771306802E-2</v>
      </c>
      <c r="L264" s="89">
        <v>3.98088267713066E-2</v>
      </c>
      <c r="M264">
        <v>7.1865081787109403E-2</v>
      </c>
      <c r="N264">
        <v>8.0999999954656204E-2</v>
      </c>
      <c r="O264">
        <v>67.638999999966501</v>
      </c>
      <c r="P264">
        <v>3451.442</v>
      </c>
      <c r="Q264">
        <v>3519.1619999999202</v>
      </c>
    </row>
    <row r="265" spans="2:17" x14ac:dyDescent="0.25">
      <c r="B265">
        <v>192</v>
      </c>
      <c r="C265">
        <v>23</v>
      </c>
      <c r="D265">
        <v>199</v>
      </c>
      <c r="E265">
        <v>48.224495926589498</v>
      </c>
      <c r="F265">
        <v>49.212259752676403</v>
      </c>
      <c r="G265">
        <v>51.201906956521697</v>
      </c>
      <c r="H265">
        <v>52.103537633550701</v>
      </c>
      <c r="I265">
        <v>22.526219999999999</v>
      </c>
      <c r="J265">
        <v>197</v>
      </c>
      <c r="K265" s="89">
        <v>6.1740635598652699E-2</v>
      </c>
      <c r="L265" s="89">
        <v>4.0429909413723E-2</v>
      </c>
      <c r="M265">
        <v>10.1773791313171</v>
      </c>
      <c r="N265">
        <v>299.169000000045</v>
      </c>
      <c r="O265">
        <v>67.264000000053798</v>
      </c>
      <c r="P265">
        <v>1660.6510000000301</v>
      </c>
      <c r="Q265">
        <v>2027.0840000001299</v>
      </c>
    </row>
    <row r="266" spans="2:17" x14ac:dyDescent="0.25">
      <c r="B266">
        <v>193</v>
      </c>
      <c r="C266">
        <v>23</v>
      </c>
      <c r="D266">
        <v>196</v>
      </c>
      <c r="E266">
        <v>47.225317753327403</v>
      </c>
      <c r="F266">
        <v>49.2185695652174</v>
      </c>
      <c r="G266">
        <v>50.208774796805699</v>
      </c>
      <c r="H266">
        <v>51.229582447557704</v>
      </c>
      <c r="I266">
        <v>21.932250000000099</v>
      </c>
      <c r="J266">
        <v>196</v>
      </c>
      <c r="K266" s="89">
        <v>6.3174949061471294E-2</v>
      </c>
      <c r="L266" s="89">
        <v>2.0118529252993001E-2</v>
      </c>
      <c r="M266">
        <v>9.6115438938140905</v>
      </c>
      <c r="N266">
        <v>286.25599999994301</v>
      </c>
      <c r="O266">
        <v>64.614999999968902</v>
      </c>
      <c r="P266">
        <v>1837.15600000002</v>
      </c>
      <c r="Q266">
        <v>2188.02699999994</v>
      </c>
    </row>
    <row r="267" spans="2:17" x14ac:dyDescent="0.25">
      <c r="B267">
        <v>194</v>
      </c>
      <c r="C267">
        <v>23</v>
      </c>
      <c r="D267">
        <v>195</v>
      </c>
      <c r="E267">
        <v>47.2571039331104</v>
      </c>
      <c r="F267">
        <v>48.211150738015597</v>
      </c>
      <c r="G267">
        <v>50.206754911928599</v>
      </c>
      <c r="H267">
        <v>50.220492800303802</v>
      </c>
      <c r="I267">
        <v>22.594729999999998</v>
      </c>
      <c r="J267">
        <v>193</v>
      </c>
      <c r="K267" s="89">
        <v>6.2417091470381499E-2</v>
      </c>
      <c r="L267" s="89">
        <v>4.1393000236757599E-2</v>
      </c>
      <c r="M267">
        <v>38.363673925399802</v>
      </c>
      <c r="N267">
        <v>1204.65299999994</v>
      </c>
      <c r="O267">
        <v>64.337999999959706</v>
      </c>
      <c r="P267">
        <v>2199.8989999999799</v>
      </c>
      <c r="Q267">
        <v>3468.8899999998798</v>
      </c>
    </row>
    <row r="268" spans="2:17" x14ac:dyDescent="0.25">
      <c r="B268">
        <v>195</v>
      </c>
      <c r="C268">
        <v>23</v>
      </c>
      <c r="D268">
        <v>192</v>
      </c>
      <c r="E268">
        <v>46.271795942029001</v>
      </c>
      <c r="F268">
        <v>47.206303333333302</v>
      </c>
      <c r="G268">
        <v>49.209578608695701</v>
      </c>
      <c r="H268">
        <v>49.297002193268803</v>
      </c>
      <c r="I268">
        <v>22.757349999999999</v>
      </c>
      <c r="J268">
        <v>191</v>
      </c>
      <c r="K268" s="89">
        <v>6.3489704837634303E-2</v>
      </c>
      <c r="L268" s="89">
        <v>4.2436605578216498E-2</v>
      </c>
      <c r="M268">
        <v>35.298093080520601</v>
      </c>
      <c r="N268">
        <v>1104.2229999999699</v>
      </c>
      <c r="O268">
        <v>67.707999999882304</v>
      </c>
      <c r="P268">
        <v>2152.0770000000298</v>
      </c>
      <c r="Q268">
        <v>3324.0079999998802</v>
      </c>
    </row>
    <row r="269" spans="2:17" x14ac:dyDescent="0.25">
      <c r="B269">
        <v>196</v>
      </c>
      <c r="C269">
        <v>23</v>
      </c>
      <c r="D269">
        <v>190</v>
      </c>
      <c r="E269">
        <v>47.2161200091533</v>
      </c>
      <c r="F269">
        <v>47.2161200091533</v>
      </c>
      <c r="G269">
        <v>48.2148218764302</v>
      </c>
      <c r="H269">
        <v>78</v>
      </c>
      <c r="I269">
        <v>22.557310000000001</v>
      </c>
      <c r="J269">
        <v>186</v>
      </c>
      <c r="K269" s="89">
        <v>2.11517140138428E-2</v>
      </c>
      <c r="L269" s="89">
        <v>2.11517140138428E-2</v>
      </c>
      <c r="M269">
        <v>7.2620153427123996E-2</v>
      </c>
      <c r="N269">
        <v>8.1000000027415794E-2</v>
      </c>
      <c r="O269">
        <v>65.523000000022904</v>
      </c>
      <c r="P269">
        <v>2565.6420000000398</v>
      </c>
      <c r="Q269">
        <v>2631.2460000000901</v>
      </c>
    </row>
    <row r="270" spans="2:17" x14ac:dyDescent="0.25">
      <c r="B270">
        <v>197</v>
      </c>
      <c r="C270">
        <v>23</v>
      </c>
      <c r="D270">
        <v>185</v>
      </c>
      <c r="E270">
        <v>45.252768723854302</v>
      </c>
      <c r="F270">
        <v>45.252768723854302</v>
      </c>
      <c r="G270">
        <v>47.215333095182103</v>
      </c>
      <c r="H270">
        <v>78</v>
      </c>
      <c r="I270">
        <v>20.587420000000002</v>
      </c>
      <c r="J270">
        <v>180</v>
      </c>
      <c r="K270" s="89">
        <v>4.3368934690029802E-2</v>
      </c>
      <c r="L270" s="89">
        <v>4.3368934690029601E-2</v>
      </c>
      <c r="M270">
        <v>7.3397159576416002E-2</v>
      </c>
      <c r="N270">
        <v>8.2999999984167502E-2</v>
      </c>
      <c r="O270">
        <v>63.232999999956498</v>
      </c>
      <c r="P270">
        <v>2267.4429999999102</v>
      </c>
      <c r="Q270">
        <v>2330.7589999998499</v>
      </c>
    </row>
    <row r="271" spans="2:17" x14ac:dyDescent="0.25">
      <c r="B271">
        <v>198</v>
      </c>
      <c r="C271">
        <v>23</v>
      </c>
      <c r="D271">
        <v>179</v>
      </c>
      <c r="E271">
        <v>43.2801113606995</v>
      </c>
      <c r="F271">
        <v>44.268643012873397</v>
      </c>
      <c r="G271">
        <v>46.211895506436697</v>
      </c>
      <c r="H271">
        <v>49.299574027670097</v>
      </c>
      <c r="I271">
        <v>19.310010000000101</v>
      </c>
      <c r="J271">
        <v>177</v>
      </c>
      <c r="K271" s="89">
        <v>6.7739755133795598E-2</v>
      </c>
      <c r="L271" s="89">
        <v>4.38968163762819E-2</v>
      </c>
      <c r="M271">
        <v>1.70922207832336</v>
      </c>
      <c r="N271">
        <v>40.175999999963103</v>
      </c>
      <c r="O271">
        <v>64.1649999999063</v>
      </c>
      <c r="P271">
        <v>1379.48099999996</v>
      </c>
      <c r="Q271">
        <v>1483.82199999983</v>
      </c>
    </row>
    <row r="272" spans="2:17" x14ac:dyDescent="0.25">
      <c r="B272">
        <v>199</v>
      </c>
      <c r="C272">
        <v>23</v>
      </c>
      <c r="D272">
        <v>176</v>
      </c>
      <c r="E272">
        <v>43.214854387351799</v>
      </c>
      <c r="F272">
        <v>44.226698845849903</v>
      </c>
      <c r="G272">
        <v>46.205154640316202</v>
      </c>
      <c r="H272">
        <v>48.074618057132497</v>
      </c>
      <c r="I272">
        <v>21.7261799999998</v>
      </c>
      <c r="J272">
        <v>174</v>
      </c>
      <c r="K272" s="89">
        <v>6.9196120069297998E-2</v>
      </c>
      <c r="L272" s="89">
        <v>4.47344216524539E-2</v>
      </c>
      <c r="M272">
        <v>3.3635299205779998</v>
      </c>
      <c r="N272">
        <v>98.840000000112894</v>
      </c>
      <c r="O272">
        <v>62.434999999932202</v>
      </c>
      <c r="P272">
        <v>1339.89400000006</v>
      </c>
      <c r="Q272">
        <v>1501.1690000000999</v>
      </c>
    </row>
    <row r="273" spans="2:17" x14ac:dyDescent="0.25">
      <c r="B273">
        <v>200</v>
      </c>
      <c r="C273">
        <v>23</v>
      </c>
      <c r="D273">
        <v>173</v>
      </c>
      <c r="E273">
        <v>42.248879198793702</v>
      </c>
      <c r="F273">
        <v>43.241323546619803</v>
      </c>
      <c r="G273">
        <v>45.211731443076097</v>
      </c>
      <c r="H273">
        <v>48.177215528152402</v>
      </c>
      <c r="I273">
        <v>21.022739999999999</v>
      </c>
      <c r="J273">
        <v>170</v>
      </c>
      <c r="K273" s="89">
        <v>7.0128540696697994E-2</v>
      </c>
      <c r="L273" s="89">
        <v>4.5567705491994001E-2</v>
      </c>
      <c r="M273">
        <v>1.1934452056884799</v>
      </c>
      <c r="N273">
        <v>13.3250000000771</v>
      </c>
      <c r="O273">
        <v>61.414999999993597</v>
      </c>
      <c r="P273">
        <v>1755.1949999999199</v>
      </c>
      <c r="Q273">
        <v>1829.9349999999899</v>
      </c>
    </row>
    <row r="274" spans="2:17" x14ac:dyDescent="0.25">
      <c r="B274">
        <v>201</v>
      </c>
      <c r="C274">
        <v>23</v>
      </c>
      <c r="D274">
        <v>169</v>
      </c>
      <c r="E274">
        <v>42.220009043478299</v>
      </c>
      <c r="F274">
        <v>42.220009043478299</v>
      </c>
      <c r="G274">
        <v>44.211980510419401</v>
      </c>
      <c r="H274">
        <v>78</v>
      </c>
      <c r="I274">
        <v>21.84948</v>
      </c>
      <c r="J274">
        <v>169</v>
      </c>
      <c r="K274" s="89">
        <v>4.7180744677002603E-2</v>
      </c>
      <c r="L274" s="89">
        <v>4.7180744677002603E-2</v>
      </c>
      <c r="M274">
        <v>7.4163913726806599E-2</v>
      </c>
      <c r="N274">
        <v>8.4000000031664995E-2</v>
      </c>
      <c r="O274">
        <v>60.300999999977599</v>
      </c>
      <c r="P274">
        <v>838.22200000006001</v>
      </c>
      <c r="Q274">
        <v>898.60700000006898</v>
      </c>
    </row>
    <row r="275" spans="2:17" x14ac:dyDescent="0.25">
      <c r="B275">
        <v>202</v>
      </c>
      <c r="C275">
        <v>23</v>
      </c>
      <c r="D275">
        <v>168</v>
      </c>
      <c r="E275">
        <v>42.233925217391302</v>
      </c>
      <c r="F275">
        <v>42.233925217391302</v>
      </c>
      <c r="G275">
        <v>44.209627734989702</v>
      </c>
      <c r="H275">
        <v>78</v>
      </c>
      <c r="I275">
        <v>21.049299999999999</v>
      </c>
      <c r="J275">
        <v>168</v>
      </c>
      <c r="K275" s="89">
        <v>4.6779988064779399E-2</v>
      </c>
      <c r="L275" s="89">
        <v>4.6779988064779197E-2</v>
      </c>
      <c r="M275">
        <v>7.3489904403686496E-2</v>
      </c>
      <c r="N275">
        <v>8.1999999929394093E-2</v>
      </c>
      <c r="O275">
        <v>60.106999999960003</v>
      </c>
      <c r="P275">
        <v>1528.48200000001</v>
      </c>
      <c r="Q275">
        <v>1588.6709999999</v>
      </c>
    </row>
    <row r="276" spans="2:17" x14ac:dyDescent="0.25">
      <c r="B276">
        <v>203</v>
      </c>
      <c r="C276">
        <v>23</v>
      </c>
      <c r="D276">
        <v>167</v>
      </c>
      <c r="E276">
        <v>41.271829960947699</v>
      </c>
      <c r="F276">
        <v>42.202251130420102</v>
      </c>
      <c r="G276">
        <v>44.207246782608699</v>
      </c>
      <c r="H276">
        <v>44.403651932933798</v>
      </c>
      <c r="I276">
        <v>22.8705600000721</v>
      </c>
      <c r="J276">
        <v>166.99999999989501</v>
      </c>
      <c r="K276" s="89">
        <v>7.1123980313898993E-2</v>
      </c>
      <c r="L276" s="89">
        <v>4.7509210965843499E-2</v>
      </c>
      <c r="M276">
        <v>5.5566329956054696</v>
      </c>
      <c r="N276">
        <v>170.04800000000299</v>
      </c>
      <c r="O276">
        <v>59.9730000000418</v>
      </c>
      <c r="P276">
        <v>847.35100000003104</v>
      </c>
      <c r="Q276">
        <v>1077.3720000000801</v>
      </c>
    </row>
    <row r="277" spans="2:17" x14ac:dyDescent="0.25">
      <c r="B277">
        <v>204</v>
      </c>
      <c r="C277">
        <v>23</v>
      </c>
      <c r="D277">
        <v>165.99999999989501</v>
      </c>
      <c r="E277">
        <v>41.266111277108202</v>
      </c>
      <c r="F277">
        <v>41.266111277108202</v>
      </c>
      <c r="G277">
        <v>43.214274032477498</v>
      </c>
      <c r="H277">
        <v>78</v>
      </c>
      <c r="I277">
        <v>19.475709999999999</v>
      </c>
      <c r="J277">
        <v>164</v>
      </c>
      <c r="K277" s="89">
        <v>4.7209748994449602E-2</v>
      </c>
      <c r="L277" s="89">
        <v>4.7209748994449602E-2</v>
      </c>
      <c r="M277">
        <v>7.4043035507202107E-2</v>
      </c>
      <c r="N277">
        <v>8.3000000049651093E-2</v>
      </c>
      <c r="O277">
        <v>61.070000000014304</v>
      </c>
      <c r="P277">
        <v>801.02500000002306</v>
      </c>
      <c r="Q277">
        <v>862.17800000008697</v>
      </c>
    </row>
    <row r="278" spans="2:17" x14ac:dyDescent="0.25">
      <c r="B278">
        <v>205</v>
      </c>
      <c r="C278">
        <v>23</v>
      </c>
      <c r="D278">
        <v>163</v>
      </c>
      <c r="E278">
        <v>41.224524074686599</v>
      </c>
      <c r="F278">
        <v>41.224524074686599</v>
      </c>
      <c r="G278">
        <v>43.207089465990897</v>
      </c>
      <c r="H278">
        <v>78</v>
      </c>
      <c r="I278">
        <v>21.730969999999999</v>
      </c>
      <c r="J278">
        <v>162</v>
      </c>
      <c r="K278" s="89">
        <v>4.80918927702483E-2</v>
      </c>
      <c r="L278" s="89">
        <v>4.80918927702483E-2</v>
      </c>
      <c r="M278">
        <v>7.4637889862060505E-2</v>
      </c>
      <c r="N278">
        <v>8.3999999929801603E-2</v>
      </c>
      <c r="O278">
        <v>58.818000000021101</v>
      </c>
      <c r="P278">
        <v>582.75400000000798</v>
      </c>
      <c r="Q278">
        <v>641.65599999995902</v>
      </c>
    </row>
    <row r="279" spans="2:17" x14ac:dyDescent="0.25">
      <c r="B279">
        <v>206</v>
      </c>
      <c r="C279">
        <v>23</v>
      </c>
      <c r="D279">
        <v>161</v>
      </c>
      <c r="E279">
        <v>39.275814981366501</v>
      </c>
      <c r="F279">
        <v>40.254826981366499</v>
      </c>
      <c r="G279">
        <v>42.217274981366501</v>
      </c>
      <c r="H279">
        <v>45.238357861519098</v>
      </c>
      <c r="I279">
        <v>20.276019999999999</v>
      </c>
      <c r="J279">
        <v>158</v>
      </c>
      <c r="K279" s="89">
        <v>7.4892398831074805E-2</v>
      </c>
      <c r="L279" s="89">
        <v>4.8750625630769498E-2</v>
      </c>
      <c r="M279">
        <v>0.34429192543029802</v>
      </c>
      <c r="N279">
        <v>7.1760000000212996</v>
      </c>
      <c r="O279">
        <v>58.228000000002801</v>
      </c>
      <c r="P279">
        <v>944.36199999994301</v>
      </c>
      <c r="Q279">
        <v>1009.7659999999699</v>
      </c>
    </row>
    <row r="280" spans="2:17" x14ac:dyDescent="0.25">
      <c r="B280">
        <v>207</v>
      </c>
      <c r="C280">
        <v>23</v>
      </c>
      <c r="D280">
        <v>157</v>
      </c>
      <c r="E280">
        <v>39.2416046956522</v>
      </c>
      <c r="F280">
        <v>40.210256521739403</v>
      </c>
      <c r="G280">
        <v>42.204252869565202</v>
      </c>
      <c r="H280">
        <v>43.2097969287857</v>
      </c>
      <c r="I280">
        <v>22.410249999999898</v>
      </c>
      <c r="J280">
        <v>156.999999999913</v>
      </c>
      <c r="K280" s="89">
        <v>7.5497630560487694E-2</v>
      </c>
      <c r="L280" s="89">
        <v>4.9589247130215001E-2</v>
      </c>
      <c r="M280">
        <v>3.97106909751892</v>
      </c>
      <c r="N280">
        <v>120.1879999999</v>
      </c>
      <c r="O280">
        <v>60.543000000063302</v>
      </c>
      <c r="P280">
        <v>1137.9679999999</v>
      </c>
      <c r="Q280">
        <v>1318.69899999986</v>
      </c>
    </row>
    <row r="281" spans="2:17" x14ac:dyDescent="0.25">
      <c r="B281">
        <v>208</v>
      </c>
      <c r="C281">
        <v>23</v>
      </c>
      <c r="D281">
        <v>155.999999999913</v>
      </c>
      <c r="E281">
        <v>39.233896276476898</v>
      </c>
      <c r="F281">
        <v>39.263311888517102</v>
      </c>
      <c r="G281">
        <v>41.214469382385502</v>
      </c>
      <c r="H281">
        <v>44.210379127683098</v>
      </c>
      <c r="I281">
        <v>19.949310000000001</v>
      </c>
      <c r="J281">
        <v>152</v>
      </c>
      <c r="K281" s="89">
        <v>5.0481173013042398E-2</v>
      </c>
      <c r="L281" s="89">
        <v>4.9694164858239902E-2</v>
      </c>
      <c r="M281">
        <v>0.60073208808898904</v>
      </c>
      <c r="N281">
        <v>13.671999999991399</v>
      </c>
      <c r="O281">
        <v>58.156999999962899</v>
      </c>
      <c r="P281">
        <v>609.12300000002904</v>
      </c>
      <c r="Q281">
        <v>680.95199999998295</v>
      </c>
    </row>
    <row r="282" spans="2:17" x14ac:dyDescent="0.25">
      <c r="B282">
        <v>209</v>
      </c>
      <c r="C282">
        <v>23</v>
      </c>
      <c r="D282">
        <v>151</v>
      </c>
      <c r="E282">
        <v>38.221274608695701</v>
      </c>
      <c r="F282">
        <v>40.211959267492297</v>
      </c>
      <c r="G282">
        <v>41.201648869565197</v>
      </c>
      <c r="H282">
        <v>42.245015246606599</v>
      </c>
      <c r="I282">
        <v>22.4646599999998</v>
      </c>
      <c r="J282">
        <v>149.99999999991701</v>
      </c>
      <c r="K282" s="89">
        <v>7.7976841206428699E-2</v>
      </c>
      <c r="L282" s="89">
        <v>2.4611822455340899E-2</v>
      </c>
      <c r="M282">
        <v>4.0621860027313197</v>
      </c>
      <c r="N282">
        <v>124.009000000078</v>
      </c>
      <c r="O282">
        <v>56.881000000037602</v>
      </c>
      <c r="P282">
        <v>384.490999999922</v>
      </c>
      <c r="Q282">
        <v>565.38100000003794</v>
      </c>
    </row>
    <row r="283" spans="2:17" x14ac:dyDescent="0.25">
      <c r="B283">
        <v>210</v>
      </c>
      <c r="C283">
        <v>23</v>
      </c>
      <c r="D283">
        <v>148.99999999991701</v>
      </c>
      <c r="E283">
        <v>38.202921497519498</v>
      </c>
      <c r="F283">
        <v>40.208428173912999</v>
      </c>
      <c r="G283">
        <v>40.2084281739128</v>
      </c>
      <c r="H283">
        <v>40.7625834807044</v>
      </c>
      <c r="I283">
        <v>22.515379999999698</v>
      </c>
      <c r="J283">
        <v>148.99999999991701</v>
      </c>
      <c r="K283" s="89">
        <v>5.2496159921266501E-2</v>
      </c>
      <c r="L283" s="84">
        <v>-4.7713016242623399E-15</v>
      </c>
      <c r="M283">
        <v>4.5992381572723398</v>
      </c>
      <c r="N283">
        <v>139.91900000006001</v>
      </c>
      <c r="O283">
        <v>56.513000000035397</v>
      </c>
      <c r="P283">
        <v>622.78000000007205</v>
      </c>
      <c r="Q283">
        <v>819.212000000167</v>
      </c>
    </row>
    <row r="284" spans="2:17" x14ac:dyDescent="0.25">
      <c r="B284">
        <v>211</v>
      </c>
      <c r="C284">
        <v>23</v>
      </c>
      <c r="D284">
        <v>147.99999999991701</v>
      </c>
      <c r="E284">
        <v>37.255128122209001</v>
      </c>
      <c r="F284">
        <v>38.241944789659001</v>
      </c>
      <c r="G284">
        <v>39.204122434782398</v>
      </c>
      <c r="H284">
        <v>41.2985746515456</v>
      </c>
      <c r="I284">
        <v>20.743579999999898</v>
      </c>
      <c r="J284">
        <v>147</v>
      </c>
      <c r="K284" s="89">
        <v>5.2314792910659998E-2</v>
      </c>
      <c r="L284" s="89">
        <v>2.5160269709494299E-2</v>
      </c>
      <c r="M284">
        <v>1.29533791542053</v>
      </c>
      <c r="N284">
        <v>34.623999999938</v>
      </c>
      <c r="O284">
        <v>57.410999999956402</v>
      </c>
      <c r="P284">
        <v>1742.5409999999799</v>
      </c>
      <c r="Q284">
        <v>1834.57599999988</v>
      </c>
    </row>
    <row r="285" spans="2:17" x14ac:dyDescent="0.25">
      <c r="B285">
        <v>212</v>
      </c>
      <c r="C285">
        <v>23</v>
      </c>
      <c r="D285">
        <v>146</v>
      </c>
      <c r="E285">
        <v>37.222731378201303</v>
      </c>
      <c r="F285">
        <v>37.222731378201303</v>
      </c>
      <c r="G285">
        <v>38.237721913043501</v>
      </c>
      <c r="H285">
        <v>78</v>
      </c>
      <c r="I285">
        <v>22.643979999999999</v>
      </c>
      <c r="J285">
        <v>139.96299999999999</v>
      </c>
      <c r="K285" s="89">
        <v>2.72680294342015E-2</v>
      </c>
      <c r="L285" s="84">
        <v>2.72680294342015E-2</v>
      </c>
      <c r="M285">
        <v>7.5740814208984403E-2</v>
      </c>
      <c r="N285">
        <v>8.5999999930209001E-2</v>
      </c>
      <c r="O285">
        <v>58.789000000040701</v>
      </c>
      <c r="P285">
        <v>967.50799999998696</v>
      </c>
      <c r="Q285">
        <v>1026.38299999996</v>
      </c>
    </row>
    <row r="286" spans="2:17" x14ac:dyDescent="0.25">
      <c r="B286">
        <v>213</v>
      </c>
      <c r="C286">
        <v>23</v>
      </c>
      <c r="D286">
        <v>138.96299999999999</v>
      </c>
      <c r="E286">
        <v>35.232261758550102</v>
      </c>
      <c r="F286">
        <v>36.212895816237598</v>
      </c>
      <c r="G286">
        <v>37.212895816237598</v>
      </c>
      <c r="H286">
        <v>38.379237985683098</v>
      </c>
      <c r="I286">
        <v>22.583390000000001</v>
      </c>
      <c r="J286">
        <v>137</v>
      </c>
      <c r="K286" s="89">
        <v>5.6216489059402998E-2</v>
      </c>
      <c r="L286" s="89">
        <v>2.7614472067478399E-2</v>
      </c>
      <c r="M286">
        <v>2.9467899799346902</v>
      </c>
      <c r="N286">
        <v>88.097999999998095</v>
      </c>
      <c r="O286">
        <v>54.176000000094099</v>
      </c>
      <c r="P286">
        <v>972.60499999998899</v>
      </c>
      <c r="Q286">
        <v>1114.8790000000799</v>
      </c>
    </row>
    <row r="287" spans="2:17" x14ac:dyDescent="0.25">
      <c r="B287">
        <v>214</v>
      </c>
      <c r="C287">
        <v>23</v>
      </c>
      <c r="D287">
        <v>136</v>
      </c>
      <c r="E287">
        <v>35.202212347826098</v>
      </c>
      <c r="F287">
        <v>35.202212347826098</v>
      </c>
      <c r="G287">
        <v>36.240907652173902</v>
      </c>
      <c r="H287">
        <v>78</v>
      </c>
      <c r="I287">
        <v>22.872789999999998</v>
      </c>
      <c r="J287">
        <v>136</v>
      </c>
      <c r="K287" s="89">
        <v>2.9506534819024498E-2</v>
      </c>
      <c r="L287" s="89">
        <v>2.95065348190247E-2</v>
      </c>
      <c r="M287">
        <v>7.6216936111450195E-2</v>
      </c>
      <c r="N287">
        <v>8.4999999962747097E-2</v>
      </c>
      <c r="O287">
        <v>55.079000000048801</v>
      </c>
      <c r="P287">
        <v>506.557999999917</v>
      </c>
      <c r="Q287">
        <v>561.72199999992904</v>
      </c>
    </row>
    <row r="288" spans="2:17" x14ac:dyDescent="0.25">
      <c r="B288">
        <v>215</v>
      </c>
      <c r="C288">
        <v>23</v>
      </c>
      <c r="D288">
        <v>135</v>
      </c>
      <c r="E288">
        <v>35.206563143317197</v>
      </c>
      <c r="F288">
        <v>35.206563143317197</v>
      </c>
      <c r="G288">
        <v>36.211532708534598</v>
      </c>
      <c r="H288">
        <v>78</v>
      </c>
      <c r="I288">
        <v>22.963360000000002</v>
      </c>
      <c r="J288">
        <v>133</v>
      </c>
      <c r="K288" s="89">
        <v>2.8544949449522E-2</v>
      </c>
      <c r="L288" s="89">
        <v>2.8544949449522E-2</v>
      </c>
      <c r="M288">
        <v>7.55441188812256E-2</v>
      </c>
      <c r="N288">
        <v>8.3999999915249604E-2</v>
      </c>
      <c r="O288">
        <v>54.231000000028899</v>
      </c>
      <c r="P288">
        <v>365.089</v>
      </c>
      <c r="Q288">
        <v>419.40399999994401</v>
      </c>
    </row>
    <row r="289" spans="2:17" x14ac:dyDescent="0.25">
      <c r="B289">
        <v>216</v>
      </c>
      <c r="C289">
        <v>23</v>
      </c>
      <c r="D289">
        <v>132</v>
      </c>
      <c r="E289">
        <v>34.206395652173903</v>
      </c>
      <c r="F289">
        <v>36.202192869565401</v>
      </c>
      <c r="G289">
        <v>36.202192869565202</v>
      </c>
      <c r="H289">
        <v>36.309151044967898</v>
      </c>
      <c r="I289">
        <v>22.8739099999998</v>
      </c>
      <c r="J289">
        <v>131.99999999992701</v>
      </c>
      <c r="K289" s="89">
        <v>5.8345732701143599E-2</v>
      </c>
      <c r="L289" s="84">
        <v>-6.08438966333464E-15</v>
      </c>
      <c r="M289">
        <v>4.4597449302673304</v>
      </c>
      <c r="N289">
        <v>136.79899999989701</v>
      </c>
      <c r="O289">
        <v>55.831999999922097</v>
      </c>
      <c r="P289">
        <v>223.45800000001299</v>
      </c>
      <c r="Q289">
        <v>416.08899999983299</v>
      </c>
    </row>
    <row r="290" spans="2:17" x14ac:dyDescent="0.25">
      <c r="B290">
        <v>217</v>
      </c>
      <c r="C290">
        <v>23</v>
      </c>
      <c r="D290">
        <v>130.99999999992701</v>
      </c>
      <c r="E290">
        <v>34.260903609691098</v>
      </c>
      <c r="F290">
        <v>34.260903609691098</v>
      </c>
      <c r="G290">
        <v>35.224504347825899</v>
      </c>
      <c r="H290">
        <v>78</v>
      </c>
      <c r="I290">
        <v>20.024760000000001</v>
      </c>
      <c r="J290">
        <v>128</v>
      </c>
      <c r="K290" s="89">
        <v>2.8125374307472199E-2</v>
      </c>
      <c r="L290" s="89">
        <v>2.81253743074719E-2</v>
      </c>
      <c r="M290">
        <v>7.6587915420532199E-2</v>
      </c>
      <c r="N290">
        <v>8.6999999955878607E-2</v>
      </c>
      <c r="O290">
        <v>52.100999999973297</v>
      </c>
      <c r="P290">
        <v>309.63599999996899</v>
      </c>
      <c r="Q290">
        <v>361.823999999899</v>
      </c>
    </row>
    <row r="291" spans="2:17" x14ac:dyDescent="0.25">
      <c r="B291">
        <v>218</v>
      </c>
      <c r="C291">
        <v>23</v>
      </c>
      <c r="D291">
        <v>127</v>
      </c>
      <c r="E291">
        <v>33.216788388907901</v>
      </c>
      <c r="F291">
        <v>33.216788388907901</v>
      </c>
      <c r="G291">
        <v>34.2287386086957</v>
      </c>
      <c r="H291">
        <v>78</v>
      </c>
      <c r="I291">
        <v>22.215769999999999</v>
      </c>
      <c r="J291">
        <v>126</v>
      </c>
      <c r="K291" s="89">
        <v>3.0465022925746502E-2</v>
      </c>
      <c r="L291" s="89">
        <v>3.0465022925746502E-2</v>
      </c>
      <c r="M291">
        <v>7.7105045318603502E-2</v>
      </c>
      <c r="N291">
        <v>8.6999999999534297E-2</v>
      </c>
      <c r="O291">
        <v>53.182000000000698</v>
      </c>
      <c r="P291">
        <v>363.20100000008802</v>
      </c>
      <c r="Q291">
        <v>416.47000000008802</v>
      </c>
    </row>
    <row r="292" spans="2:17" x14ac:dyDescent="0.25">
      <c r="B292">
        <v>219</v>
      </c>
      <c r="C292">
        <v>23</v>
      </c>
      <c r="D292">
        <v>125</v>
      </c>
      <c r="E292">
        <v>33.244238608695703</v>
      </c>
      <c r="F292">
        <v>33.244238608695703</v>
      </c>
      <c r="G292">
        <v>34.204850782608702</v>
      </c>
      <c r="H292">
        <v>78</v>
      </c>
      <c r="I292">
        <v>20.45628</v>
      </c>
      <c r="J292">
        <v>125</v>
      </c>
      <c r="K292" s="89">
        <v>2.8895598579351301E-2</v>
      </c>
      <c r="L292" s="89">
        <v>2.8895598579351301E-2</v>
      </c>
      <c r="M292">
        <v>7.6792955398559598E-2</v>
      </c>
      <c r="N292">
        <v>8.6000000024796505E-2</v>
      </c>
      <c r="O292">
        <v>51.928999999952801</v>
      </c>
      <c r="P292">
        <v>211.35799999996399</v>
      </c>
      <c r="Q292">
        <v>263.37299999994099</v>
      </c>
    </row>
    <row r="293" spans="2:17" x14ac:dyDescent="0.25">
      <c r="B293">
        <v>220</v>
      </c>
      <c r="C293">
        <v>23</v>
      </c>
      <c r="D293">
        <v>124</v>
      </c>
      <c r="E293">
        <v>31.313135612903199</v>
      </c>
      <c r="F293">
        <v>32.207091091164102</v>
      </c>
      <c r="G293">
        <v>33.243733913043499</v>
      </c>
      <c r="H293">
        <v>34.197703621580402</v>
      </c>
      <c r="I293">
        <v>22.963229999999999</v>
      </c>
      <c r="J293">
        <v>122</v>
      </c>
      <c r="K293" s="89">
        <v>6.16545824093295E-2</v>
      </c>
      <c r="L293" s="89">
        <v>3.2186788274206603E-2</v>
      </c>
      <c r="M293">
        <v>4.4894280433654803</v>
      </c>
      <c r="N293">
        <v>137.94300000002099</v>
      </c>
      <c r="O293">
        <v>51.689999999951397</v>
      </c>
      <c r="P293">
        <v>504.852000000006</v>
      </c>
      <c r="Q293">
        <v>694.48499999997898</v>
      </c>
    </row>
    <row r="294" spans="2:17" x14ac:dyDescent="0.25">
      <c r="B294">
        <v>221</v>
      </c>
      <c r="C294">
        <v>23</v>
      </c>
      <c r="D294">
        <v>121</v>
      </c>
      <c r="E294">
        <v>31.2670100869565</v>
      </c>
      <c r="F294">
        <v>32.208440347826098</v>
      </c>
      <c r="G294">
        <v>33.209528741645698</v>
      </c>
      <c r="H294">
        <v>34.320635400547303</v>
      </c>
      <c r="I294">
        <v>22.514679999999998</v>
      </c>
      <c r="J294">
        <v>121</v>
      </c>
      <c r="K294" s="89">
        <v>6.2126779928328699E-2</v>
      </c>
      <c r="L294" s="89">
        <v>3.1081554493438301E-2</v>
      </c>
      <c r="M294">
        <v>1.12322998046875</v>
      </c>
      <c r="N294">
        <v>29.073999999935001</v>
      </c>
      <c r="O294">
        <v>49.362000000044603</v>
      </c>
      <c r="P294">
        <v>288.70600000007101</v>
      </c>
      <c r="Q294">
        <v>367.14200000005098</v>
      </c>
    </row>
    <row r="295" spans="2:17" x14ac:dyDescent="0.25">
      <c r="B295">
        <v>222</v>
      </c>
      <c r="C295">
        <v>23</v>
      </c>
      <c r="D295">
        <v>120</v>
      </c>
      <c r="E295">
        <v>31.271765217391302</v>
      </c>
      <c r="F295">
        <v>33.205019149214799</v>
      </c>
      <c r="G295">
        <v>33.2062229565217</v>
      </c>
      <c r="H295">
        <v>33.600077285347403</v>
      </c>
      <c r="I295">
        <v>22.711470164288599</v>
      </c>
      <c r="J295">
        <v>119.999999999933</v>
      </c>
      <c r="K295" s="89">
        <v>6.1859563273217802E-2</v>
      </c>
      <c r="L295" s="84">
        <v>3.6253775415003298E-5</v>
      </c>
      <c r="M295">
        <v>3.1551320552825901</v>
      </c>
      <c r="N295">
        <v>94.784999999937995</v>
      </c>
      <c r="O295">
        <v>49.510999999933098</v>
      </c>
      <c r="P295">
        <v>285.363000000005</v>
      </c>
      <c r="Q295">
        <v>429.65899999987602</v>
      </c>
    </row>
    <row r="296" spans="2:17" x14ac:dyDescent="0.25">
      <c r="B296">
        <v>223</v>
      </c>
      <c r="C296">
        <v>23</v>
      </c>
      <c r="D296">
        <v>118.999999999933</v>
      </c>
      <c r="E296">
        <v>30.254132508585801</v>
      </c>
      <c r="F296">
        <v>31.2433488695652</v>
      </c>
      <c r="G296">
        <v>32.213990120569697</v>
      </c>
      <c r="H296">
        <v>34.414035944294298</v>
      </c>
      <c r="I296">
        <v>20.507439999999999</v>
      </c>
      <c r="J296">
        <v>118.999999999933</v>
      </c>
      <c r="K296" s="89">
        <v>6.4779831694983595E-2</v>
      </c>
      <c r="L296" s="89">
        <v>3.1067132241705601E-2</v>
      </c>
      <c r="M296">
        <v>0.46626305580139199</v>
      </c>
      <c r="N296">
        <v>9.3279999999867904</v>
      </c>
      <c r="O296">
        <v>48.841000000014901</v>
      </c>
      <c r="P296">
        <v>709.69400000000996</v>
      </c>
      <c r="Q296">
        <v>767.86300000001199</v>
      </c>
    </row>
    <row r="297" spans="2:17" x14ac:dyDescent="0.25">
      <c r="B297">
        <v>224</v>
      </c>
      <c r="C297">
        <v>23</v>
      </c>
      <c r="D297">
        <v>117.999999999933</v>
      </c>
      <c r="E297">
        <v>30.310480704494999</v>
      </c>
      <c r="F297">
        <v>31.227092704495</v>
      </c>
      <c r="G297">
        <v>32.210685747973301</v>
      </c>
      <c r="H297">
        <v>34.167757908422402</v>
      </c>
      <c r="I297">
        <v>21.832000000000001</v>
      </c>
      <c r="J297">
        <v>116</v>
      </c>
      <c r="K297" s="89">
        <v>6.2691352935107497E-2</v>
      </c>
      <c r="L297" s="89">
        <v>3.1498066527873701E-2</v>
      </c>
      <c r="M297">
        <v>0.98249793052673295</v>
      </c>
      <c r="N297">
        <v>25.844000000055502</v>
      </c>
      <c r="O297">
        <v>48.228000000017303</v>
      </c>
      <c r="P297">
        <v>352.13599999992601</v>
      </c>
      <c r="Q297">
        <v>426.207999999999</v>
      </c>
    </row>
    <row r="298" spans="2:17" x14ac:dyDescent="0.25">
      <c r="B298">
        <v>225</v>
      </c>
      <c r="C298">
        <v>23</v>
      </c>
      <c r="D298">
        <v>115</v>
      </c>
      <c r="E298">
        <v>30.2792034782609</v>
      </c>
      <c r="F298">
        <v>30.2792034782609</v>
      </c>
      <c r="G298">
        <v>31.2498015652174</v>
      </c>
      <c r="H298">
        <v>78</v>
      </c>
      <c r="I298">
        <v>18.845800000000001</v>
      </c>
      <c r="J298">
        <v>113</v>
      </c>
      <c r="K298" s="89">
        <v>3.2054941195971902E-2</v>
      </c>
      <c r="L298" s="89">
        <v>3.2054941195971902E-2</v>
      </c>
      <c r="M298">
        <v>7.8315019607543904E-2</v>
      </c>
      <c r="N298">
        <v>8.7999999988824101E-2</v>
      </c>
      <c r="O298">
        <v>47.623999999974302</v>
      </c>
      <c r="P298">
        <v>356.48500000000797</v>
      </c>
      <c r="Q298">
        <v>404.19699999997101</v>
      </c>
    </row>
    <row r="299" spans="2:17" x14ac:dyDescent="0.25">
      <c r="B299">
        <v>226</v>
      </c>
      <c r="C299">
        <v>23</v>
      </c>
      <c r="D299">
        <v>112</v>
      </c>
      <c r="E299">
        <v>29.2385876770186</v>
      </c>
      <c r="F299">
        <v>29.2385876770186</v>
      </c>
      <c r="G299">
        <v>30.2628440745342</v>
      </c>
      <c r="H299">
        <v>78</v>
      </c>
      <c r="I299">
        <v>21.397279999999999</v>
      </c>
      <c r="J299">
        <v>109</v>
      </c>
      <c r="K299" s="89">
        <v>3.5030980594202503E-2</v>
      </c>
      <c r="L299" s="89">
        <v>3.5030980594202503E-2</v>
      </c>
      <c r="M299">
        <v>8.0779075622558594E-2</v>
      </c>
      <c r="N299">
        <v>8.8999999934458202E-2</v>
      </c>
      <c r="O299">
        <v>48.145000000018598</v>
      </c>
      <c r="P299">
        <v>218.26600000001801</v>
      </c>
      <c r="Q299">
        <v>266.49999999997101</v>
      </c>
    </row>
    <row r="300" spans="2:17" x14ac:dyDescent="0.25">
      <c r="B300">
        <v>227</v>
      </c>
      <c r="C300">
        <v>23</v>
      </c>
      <c r="D300">
        <v>108</v>
      </c>
      <c r="E300">
        <v>28.300652347826102</v>
      </c>
      <c r="F300">
        <v>30.209537391304401</v>
      </c>
      <c r="G300">
        <v>30.209537391304401</v>
      </c>
      <c r="H300">
        <v>30.659270465359601</v>
      </c>
      <c r="I300">
        <v>22.451599999999999</v>
      </c>
      <c r="J300">
        <v>108</v>
      </c>
      <c r="K300" s="89">
        <v>6.7450213515127505E-2</v>
      </c>
      <c r="L300" s="89">
        <v>0</v>
      </c>
      <c r="M300">
        <v>2.2280092239379901</v>
      </c>
      <c r="N300">
        <v>67.086999999999506</v>
      </c>
      <c r="O300">
        <v>46.341000000073102</v>
      </c>
      <c r="P300">
        <v>199.01799999998201</v>
      </c>
      <c r="Q300">
        <v>312.44600000005403</v>
      </c>
    </row>
    <row r="301" spans="2:17" x14ac:dyDescent="0.25">
      <c r="B301">
        <v>228</v>
      </c>
      <c r="C301">
        <v>23</v>
      </c>
      <c r="D301">
        <v>107</v>
      </c>
      <c r="E301">
        <v>28.254976926452699</v>
      </c>
      <c r="F301">
        <v>28.254976926452699</v>
      </c>
      <c r="G301">
        <v>29.214029565217398</v>
      </c>
      <c r="H301">
        <v>78</v>
      </c>
      <c r="I301">
        <v>20.05378</v>
      </c>
      <c r="J301">
        <v>106</v>
      </c>
      <c r="K301" s="89">
        <v>3.39427861244102E-2</v>
      </c>
      <c r="L301" s="89">
        <v>3.39427861244102E-2</v>
      </c>
      <c r="M301">
        <v>9.1295957565307603E-2</v>
      </c>
      <c r="N301">
        <v>9.9999999947613105E-2</v>
      </c>
      <c r="O301">
        <v>46.393000000039997</v>
      </c>
      <c r="P301">
        <v>313.095000000016</v>
      </c>
      <c r="Q301">
        <v>359.58800000000298</v>
      </c>
    </row>
    <row r="302" spans="2:17" x14ac:dyDescent="0.25">
      <c r="B302">
        <v>229</v>
      </c>
      <c r="C302">
        <v>23</v>
      </c>
      <c r="D302">
        <v>105</v>
      </c>
      <c r="E302">
        <v>27.283670873706001</v>
      </c>
      <c r="F302">
        <v>27.283670873706001</v>
      </c>
      <c r="G302">
        <v>28.260578136646</v>
      </c>
      <c r="H302">
        <v>78</v>
      </c>
      <c r="I302">
        <v>18.627020000000002</v>
      </c>
      <c r="J302">
        <v>103</v>
      </c>
      <c r="K302" s="89">
        <v>3.5805565441028399E-2</v>
      </c>
      <c r="L302" s="89">
        <v>3.5805565441028503E-2</v>
      </c>
      <c r="M302">
        <v>5.7644128799438497E-2</v>
      </c>
      <c r="N302">
        <v>6.3999999954830897E-2</v>
      </c>
      <c r="O302">
        <v>44.775000000030602</v>
      </c>
      <c r="P302">
        <v>240.95299999997999</v>
      </c>
      <c r="Q302">
        <v>285.79199999996501</v>
      </c>
    </row>
    <row r="303" spans="2:17" x14ac:dyDescent="0.25">
      <c r="B303">
        <v>230</v>
      </c>
      <c r="C303">
        <v>23</v>
      </c>
      <c r="D303">
        <v>102</v>
      </c>
      <c r="E303">
        <v>27.2409004944587</v>
      </c>
      <c r="F303">
        <v>27.2409004944587</v>
      </c>
      <c r="G303">
        <v>28.249149565217401</v>
      </c>
      <c r="H303">
        <v>78</v>
      </c>
      <c r="I303">
        <v>21.305299999999999</v>
      </c>
      <c r="J303">
        <v>99.085999999999999</v>
      </c>
      <c r="K303" s="89">
        <v>3.7012325307081498E-2</v>
      </c>
      <c r="L303" s="89">
        <v>3.7012325307081297E-2</v>
      </c>
      <c r="M303">
        <v>4.0735006332397503E-2</v>
      </c>
      <c r="N303">
        <v>4.6000000089407002E-2</v>
      </c>
      <c r="O303">
        <v>44.050000000002903</v>
      </c>
      <c r="P303">
        <v>123.917999999918</v>
      </c>
      <c r="Q303">
        <v>168.01400000000999</v>
      </c>
    </row>
    <row r="304" spans="2:17" x14ac:dyDescent="0.25">
      <c r="B304">
        <v>231</v>
      </c>
      <c r="C304">
        <v>23</v>
      </c>
      <c r="D304">
        <v>98.085999999999999</v>
      </c>
      <c r="E304">
        <v>26.308009669161699</v>
      </c>
      <c r="F304">
        <v>26.308009669161699</v>
      </c>
      <c r="G304">
        <v>27.229705495248599</v>
      </c>
      <c r="H304">
        <v>78</v>
      </c>
      <c r="I304">
        <v>16.809609999999999</v>
      </c>
      <c r="J304">
        <v>98</v>
      </c>
      <c r="K304" s="89">
        <v>3.5034798818983803E-2</v>
      </c>
      <c r="L304" s="89">
        <v>3.5034798818983998E-2</v>
      </c>
      <c r="M304">
        <v>0.103363990783691</v>
      </c>
      <c r="N304">
        <v>0.11199999995733401</v>
      </c>
      <c r="O304">
        <v>41.856000000028899</v>
      </c>
      <c r="P304">
        <v>189.39000000000701</v>
      </c>
      <c r="Q304">
        <v>231.35799999999301</v>
      </c>
    </row>
    <row r="305" spans="2:17" x14ac:dyDescent="0.25">
      <c r="B305">
        <v>232</v>
      </c>
      <c r="C305">
        <v>23</v>
      </c>
      <c r="D305">
        <v>97</v>
      </c>
      <c r="E305">
        <v>25.2829077436127</v>
      </c>
      <c r="F305">
        <v>25.2829077436127</v>
      </c>
      <c r="G305">
        <v>26.261395074854299</v>
      </c>
      <c r="H305">
        <v>78</v>
      </c>
      <c r="I305">
        <v>19.39798</v>
      </c>
      <c r="J305">
        <v>92.085999999999999</v>
      </c>
      <c r="K305" s="84">
        <v>3.8701534695462197E-2</v>
      </c>
      <c r="L305" s="84">
        <v>3.8701534695462197E-2</v>
      </c>
      <c r="M305">
        <v>4.6445131301879897E-2</v>
      </c>
      <c r="N305">
        <v>5.1000000014027998E-2</v>
      </c>
      <c r="O305">
        <v>41.8239999999278</v>
      </c>
      <c r="P305">
        <v>168.75400000010299</v>
      </c>
      <c r="Q305">
        <v>210.62900000004399</v>
      </c>
    </row>
    <row r="306" spans="2:17" x14ac:dyDescent="0.25">
      <c r="B306">
        <v>233</v>
      </c>
      <c r="C306">
        <v>23</v>
      </c>
      <c r="D306">
        <v>91.085999999999999</v>
      </c>
      <c r="E306">
        <v>25.230202012889901</v>
      </c>
      <c r="F306">
        <v>25.230202012889901</v>
      </c>
      <c r="G306">
        <v>25.2629032302819</v>
      </c>
      <c r="H306">
        <v>78</v>
      </c>
      <c r="I306">
        <v>21.2851</v>
      </c>
      <c r="J306">
        <v>91</v>
      </c>
      <c r="K306" s="89">
        <v>1.29611397385247E-3</v>
      </c>
      <c r="L306" s="89">
        <v>1.29611397385247E-3</v>
      </c>
      <c r="M306">
        <v>0.113742113113403</v>
      </c>
      <c r="N306">
        <v>0.12299999998504101</v>
      </c>
      <c r="O306">
        <v>39.734000000054898</v>
      </c>
      <c r="P306">
        <v>144.49700000003901</v>
      </c>
      <c r="Q306">
        <v>184.354000000079</v>
      </c>
    </row>
    <row r="307" spans="2:17" x14ac:dyDescent="0.25">
      <c r="B307">
        <v>234</v>
      </c>
      <c r="C307">
        <v>23</v>
      </c>
      <c r="D307">
        <v>90</v>
      </c>
      <c r="E307">
        <v>24.304610260869602</v>
      </c>
      <c r="F307">
        <v>24.304610260869602</v>
      </c>
      <c r="G307">
        <v>25.236744347826701</v>
      </c>
      <c r="H307">
        <v>78</v>
      </c>
      <c r="I307">
        <v>16.984909999999999</v>
      </c>
      <c r="J307">
        <v>90</v>
      </c>
      <c r="K307" s="84">
        <v>3.8352151174292498E-2</v>
      </c>
      <c r="L307" s="84">
        <v>3.8352151174292498E-2</v>
      </c>
      <c r="M307">
        <v>0.113118171691895</v>
      </c>
      <c r="N307">
        <v>0.123000000006869</v>
      </c>
      <c r="O307">
        <v>40.791999999964901</v>
      </c>
      <c r="P307">
        <v>139.42700000006201</v>
      </c>
      <c r="Q307">
        <v>180.34200000003301</v>
      </c>
    </row>
    <row r="308" spans="2:17" x14ac:dyDescent="0.25">
      <c r="B308">
        <v>235</v>
      </c>
      <c r="C308">
        <v>23</v>
      </c>
      <c r="D308">
        <v>89</v>
      </c>
      <c r="E308">
        <v>24.207588173912999</v>
      </c>
      <c r="F308">
        <v>24.207588173912999</v>
      </c>
      <c r="G308">
        <v>24.259240468979002</v>
      </c>
      <c r="H308">
        <v>78</v>
      </c>
      <c r="I308">
        <v>22.563680000000002</v>
      </c>
      <c r="J308">
        <v>89</v>
      </c>
      <c r="K308" s="84">
        <v>2.1337233058853502E-3</v>
      </c>
      <c r="L308" s="84">
        <v>2.1337233058853502E-3</v>
      </c>
      <c r="M308">
        <v>4.7221899032592801E-2</v>
      </c>
      <c r="N308">
        <v>5.3000000021711499E-2</v>
      </c>
      <c r="O308">
        <v>39.436000000066997</v>
      </c>
      <c r="P308">
        <v>126.997000000047</v>
      </c>
      <c r="Q308">
        <v>166.48600000013499</v>
      </c>
    </row>
    <row r="309" spans="2:17" x14ac:dyDescent="0.25">
      <c r="B309">
        <v>236</v>
      </c>
      <c r="C309">
        <v>23</v>
      </c>
      <c r="D309">
        <v>88</v>
      </c>
      <c r="E309">
        <v>23.259749122529598</v>
      </c>
      <c r="F309">
        <v>23.259749122529598</v>
      </c>
      <c r="G309">
        <v>24.254746086956501</v>
      </c>
      <c r="H309">
        <v>78</v>
      </c>
      <c r="I309">
        <v>20.60988</v>
      </c>
      <c r="J309">
        <v>84</v>
      </c>
      <c r="K309" s="89">
        <v>4.2777630970366499E-2</v>
      </c>
      <c r="L309" s="89">
        <v>4.2777630970366499E-2</v>
      </c>
      <c r="M309">
        <v>0.114083051681519</v>
      </c>
      <c r="N309">
        <v>0.1230000000578</v>
      </c>
      <c r="O309">
        <v>39.5360000000219</v>
      </c>
      <c r="P309">
        <v>217.22400000001701</v>
      </c>
      <c r="Q309">
        <v>256.88300000009599</v>
      </c>
    </row>
    <row r="310" spans="2:17" x14ac:dyDescent="0.25">
      <c r="B310">
        <v>237</v>
      </c>
      <c r="C310">
        <v>23</v>
      </c>
      <c r="D310">
        <v>83</v>
      </c>
      <c r="E310">
        <v>21.357010847564201</v>
      </c>
      <c r="F310">
        <v>22.284655478260898</v>
      </c>
      <c r="G310">
        <v>23.255973913043501</v>
      </c>
      <c r="H310">
        <v>24.3397270377416</v>
      </c>
      <c r="I310">
        <v>18.132309999999901</v>
      </c>
      <c r="J310">
        <v>83</v>
      </c>
      <c r="K310" s="89">
        <v>8.8915208173708002E-2</v>
      </c>
      <c r="L310" s="89">
        <v>4.3586872398819303E-2</v>
      </c>
      <c r="M310">
        <v>0.68969988822937001</v>
      </c>
      <c r="N310">
        <v>8.2399999999834108</v>
      </c>
      <c r="O310">
        <v>38.505000000055603</v>
      </c>
      <c r="P310">
        <v>130.24299999990799</v>
      </c>
      <c r="Q310">
        <v>176.98799999994699</v>
      </c>
    </row>
    <row r="311" spans="2:17" x14ac:dyDescent="0.25">
      <c r="B311">
        <v>238</v>
      </c>
      <c r="C311">
        <v>23</v>
      </c>
      <c r="D311">
        <v>82</v>
      </c>
      <c r="E311">
        <v>21.353795711558899</v>
      </c>
      <c r="F311">
        <v>21.353795711558899</v>
      </c>
      <c r="G311">
        <v>22.263622222693702</v>
      </c>
      <c r="H311">
        <v>78</v>
      </c>
      <c r="I311">
        <v>14.99821</v>
      </c>
      <c r="J311">
        <v>79</v>
      </c>
      <c r="K311" s="89">
        <v>4.26072499439702E-2</v>
      </c>
      <c r="L311" s="89">
        <v>4.26072499439702E-2</v>
      </c>
      <c r="M311">
        <v>0.103838920593262</v>
      </c>
      <c r="N311">
        <v>0.113000000004831</v>
      </c>
      <c r="O311">
        <v>38.995999999948303</v>
      </c>
      <c r="P311">
        <v>163.719999999979</v>
      </c>
      <c r="Q311">
        <v>202.82899999993199</v>
      </c>
    </row>
    <row r="312" spans="2:17" x14ac:dyDescent="0.25">
      <c r="B312">
        <v>239</v>
      </c>
      <c r="C312">
        <v>23</v>
      </c>
      <c r="D312">
        <v>78</v>
      </c>
      <c r="E312">
        <v>20.302697391304299</v>
      </c>
      <c r="F312">
        <v>20.302697391304299</v>
      </c>
      <c r="G312">
        <v>21.2530377703456</v>
      </c>
      <c r="H312">
        <v>78</v>
      </c>
      <c r="I312">
        <v>17.094899999999999</v>
      </c>
      <c r="J312">
        <v>78</v>
      </c>
      <c r="K312" s="89">
        <v>4.6808577240986797E-2</v>
      </c>
      <c r="L312" s="89">
        <v>4.6808577240986797E-2</v>
      </c>
      <c r="M312">
        <v>0.10993385314941399</v>
      </c>
      <c r="N312">
        <v>0.11899999994784601</v>
      </c>
      <c r="O312">
        <v>37.390000000035798</v>
      </c>
      <c r="P312">
        <v>125.80699999996401</v>
      </c>
      <c r="Q312">
        <v>163.31599999994799</v>
      </c>
    </row>
    <row r="313" spans="2:17" x14ac:dyDescent="0.25">
      <c r="B313">
        <v>240</v>
      </c>
      <c r="C313">
        <v>23</v>
      </c>
      <c r="D313">
        <v>77</v>
      </c>
      <c r="E313">
        <v>21.247909565217402</v>
      </c>
      <c r="F313">
        <v>21.247909565217402</v>
      </c>
      <c r="G313">
        <v>21.247909565217402</v>
      </c>
      <c r="H313">
        <v>78</v>
      </c>
      <c r="I313">
        <v>20.245200000000001</v>
      </c>
      <c r="J313">
        <v>77</v>
      </c>
      <c r="K313" s="84">
        <v>1.6720297438653701E-16</v>
      </c>
      <c r="L313" s="89">
        <v>0</v>
      </c>
      <c r="M313">
        <v>0.106894969940186</v>
      </c>
      <c r="N313">
        <v>0.115999999892665</v>
      </c>
      <c r="O313">
        <v>36.339999999989203</v>
      </c>
      <c r="P313">
        <v>46.269999999996799</v>
      </c>
      <c r="Q313">
        <v>82.725999999878695</v>
      </c>
    </row>
    <row r="314" spans="2:17" x14ac:dyDescent="0.25">
      <c r="B314">
        <v>241</v>
      </c>
      <c r="C314">
        <v>23</v>
      </c>
      <c r="D314">
        <v>76</v>
      </c>
      <c r="E314">
        <v>20.271916979404999</v>
      </c>
      <c r="F314">
        <v>20.271916979404999</v>
      </c>
      <c r="G314">
        <v>20.2742700228833</v>
      </c>
      <c r="H314">
        <v>78</v>
      </c>
      <c r="I314">
        <v>20.075299999999999</v>
      </c>
      <c r="J314">
        <v>72</v>
      </c>
      <c r="K314" s="89">
        <v>1.16074048677742E-4</v>
      </c>
      <c r="L314" s="89">
        <v>1.16074048677742E-4</v>
      </c>
      <c r="M314">
        <v>0.10456395149231</v>
      </c>
      <c r="N314">
        <v>0.114000000023225</v>
      </c>
      <c r="O314">
        <v>35.892999999916398</v>
      </c>
      <c r="P314">
        <v>161.25200000004401</v>
      </c>
      <c r="Q314">
        <v>197.25899999998401</v>
      </c>
    </row>
    <row r="315" spans="2:17" x14ac:dyDescent="0.25">
      <c r="B315">
        <v>242</v>
      </c>
      <c r="C315">
        <v>23</v>
      </c>
      <c r="D315">
        <v>71</v>
      </c>
      <c r="E315">
        <v>19.3113633043478</v>
      </c>
      <c r="F315">
        <v>19.3113633043478</v>
      </c>
      <c r="G315">
        <v>19.311365827901302</v>
      </c>
      <c r="H315">
        <v>78</v>
      </c>
      <c r="I315">
        <v>16.596609999999998</v>
      </c>
      <c r="J315">
        <v>71</v>
      </c>
      <c r="K315" s="84">
        <v>1.30677125229816E-7</v>
      </c>
      <c r="L315" s="84">
        <v>1.30677125229816E-7</v>
      </c>
      <c r="M315">
        <v>0.10039710998535201</v>
      </c>
      <c r="N315">
        <v>0.10999999998602999</v>
      </c>
      <c r="O315">
        <v>33.992999999980398</v>
      </c>
      <c r="P315">
        <v>40.997999999955901</v>
      </c>
      <c r="Q315">
        <v>75.100999999922394</v>
      </c>
    </row>
    <row r="316" spans="2:17" x14ac:dyDescent="0.25">
      <c r="B316">
        <v>243</v>
      </c>
      <c r="C316">
        <v>23</v>
      </c>
      <c r="D316">
        <v>70</v>
      </c>
      <c r="E316">
        <v>19.2672847204969</v>
      </c>
      <c r="F316">
        <v>19.2672847204969</v>
      </c>
      <c r="G316">
        <v>19.267284722697301</v>
      </c>
      <c r="H316">
        <v>78</v>
      </c>
      <c r="I316">
        <v>19.459700000000002</v>
      </c>
      <c r="J316">
        <v>69</v>
      </c>
      <c r="K316" s="84">
        <v>1.14203480794191E-10</v>
      </c>
      <c r="L316" s="84">
        <v>1.1420329640320301E-10</v>
      </c>
      <c r="M316">
        <v>3.8998126983642599E-2</v>
      </c>
      <c r="N316">
        <v>4.4999999918218202E-2</v>
      </c>
      <c r="O316">
        <v>33.485000000007901</v>
      </c>
      <c r="P316">
        <v>43.330999999961897</v>
      </c>
      <c r="Q316">
        <v>76.860999999887994</v>
      </c>
    </row>
    <row r="317" spans="2:17" x14ac:dyDescent="0.25">
      <c r="B317">
        <v>244</v>
      </c>
      <c r="C317">
        <v>23</v>
      </c>
      <c r="D317">
        <v>68</v>
      </c>
      <c r="E317">
        <v>18.341518260869599</v>
      </c>
      <c r="F317">
        <v>18.341518260869599</v>
      </c>
      <c r="G317">
        <v>18.341518596122</v>
      </c>
      <c r="H317">
        <v>78</v>
      </c>
      <c r="I317">
        <v>14.8627</v>
      </c>
      <c r="J317">
        <v>68</v>
      </c>
      <c r="K317" s="84">
        <v>1.8278338533978701E-8</v>
      </c>
      <c r="L317" s="84">
        <v>1.8278338533978701E-8</v>
      </c>
      <c r="M317">
        <v>9.7744941711425795E-2</v>
      </c>
      <c r="N317">
        <v>0.106999999996333</v>
      </c>
      <c r="O317">
        <v>32.530000000057001</v>
      </c>
      <c r="P317">
        <v>69.777999999962006</v>
      </c>
      <c r="Q317">
        <v>102.415000000015</v>
      </c>
    </row>
    <row r="318" spans="2:17" x14ac:dyDescent="0.25">
      <c r="B318">
        <v>245</v>
      </c>
      <c r="C318">
        <v>23</v>
      </c>
      <c r="D318">
        <v>67</v>
      </c>
      <c r="E318">
        <v>18.243318608695699</v>
      </c>
      <c r="F318">
        <v>18.243318608695699</v>
      </c>
      <c r="G318">
        <v>18.243318608695699</v>
      </c>
      <c r="H318">
        <v>78</v>
      </c>
      <c r="I318">
        <v>20.509180000000001</v>
      </c>
      <c r="J318">
        <v>67</v>
      </c>
      <c r="K318" s="89">
        <v>0</v>
      </c>
      <c r="L318" s="84">
        <v>0</v>
      </c>
      <c r="M318">
        <v>9.8168849945068401E-2</v>
      </c>
      <c r="N318">
        <v>0.10699999993084899</v>
      </c>
      <c r="O318">
        <v>32.901000000114401</v>
      </c>
      <c r="P318">
        <v>40.421000000023902</v>
      </c>
      <c r="Q318">
        <v>73.429000000069195</v>
      </c>
    </row>
    <row r="319" spans="2:17" x14ac:dyDescent="0.25">
      <c r="B319">
        <v>246</v>
      </c>
      <c r="C319">
        <v>23</v>
      </c>
      <c r="D319">
        <v>66</v>
      </c>
      <c r="E319">
        <v>18.227654260869599</v>
      </c>
      <c r="F319">
        <v>18.227654260869599</v>
      </c>
      <c r="G319">
        <v>18.227654260869599</v>
      </c>
      <c r="H319">
        <v>78</v>
      </c>
      <c r="I319">
        <v>21.409880000000001</v>
      </c>
      <c r="J319">
        <v>66</v>
      </c>
      <c r="K319" s="89">
        <v>0</v>
      </c>
      <c r="L319" s="89">
        <v>0</v>
      </c>
      <c r="M319">
        <v>9.6983909606933594E-2</v>
      </c>
      <c r="N319">
        <v>0.107000000047265</v>
      </c>
      <c r="O319">
        <v>31.815999999998901</v>
      </c>
      <c r="P319">
        <v>31.0820000000022</v>
      </c>
      <c r="Q319">
        <v>63.005000000048298</v>
      </c>
    </row>
    <row r="320" spans="2:17" x14ac:dyDescent="0.25">
      <c r="B320">
        <v>247</v>
      </c>
      <c r="C320">
        <v>23</v>
      </c>
      <c r="D320">
        <v>65</v>
      </c>
      <c r="E320">
        <v>17.286205043478301</v>
      </c>
      <c r="F320">
        <v>18.220499130434799</v>
      </c>
      <c r="G320">
        <v>18.220499130434799</v>
      </c>
      <c r="H320">
        <v>19.3645931788589</v>
      </c>
      <c r="I320">
        <v>21.821299999999901</v>
      </c>
      <c r="J320">
        <v>65</v>
      </c>
      <c r="K320" s="89">
        <v>5.40485366572123E-2</v>
      </c>
      <c r="L320" s="89">
        <v>0</v>
      </c>
      <c r="M320">
        <v>0.37026810646057101</v>
      </c>
      <c r="N320">
        <v>6.72799999995914</v>
      </c>
      <c r="O320">
        <v>31.6239999999889</v>
      </c>
      <c r="P320">
        <v>28.542000000088599</v>
      </c>
      <c r="Q320">
        <v>66.894000000036598</v>
      </c>
    </row>
    <row r="321" spans="2:17" x14ac:dyDescent="0.25">
      <c r="B321">
        <v>248</v>
      </c>
      <c r="C321">
        <v>23</v>
      </c>
      <c r="D321">
        <v>64</v>
      </c>
      <c r="E321">
        <v>16.380199826087001</v>
      </c>
      <c r="F321">
        <v>16.380199826087001</v>
      </c>
      <c r="G321">
        <v>16.380199826087001</v>
      </c>
      <c r="H321">
        <v>78</v>
      </c>
      <c r="I321">
        <v>14.07601</v>
      </c>
      <c r="J321">
        <v>60</v>
      </c>
      <c r="K321" s="89">
        <v>0</v>
      </c>
      <c r="L321" s="89">
        <v>0</v>
      </c>
      <c r="M321">
        <v>9.2082023620605497E-2</v>
      </c>
      <c r="N321">
        <v>0.100999999987835</v>
      </c>
      <c r="O321">
        <v>31.113000000019401</v>
      </c>
      <c r="P321">
        <v>130.903000000042</v>
      </c>
      <c r="Q321">
        <v>162.11700000004899</v>
      </c>
    </row>
    <row r="322" spans="2:17" x14ac:dyDescent="0.25">
      <c r="B322">
        <v>249</v>
      </c>
      <c r="C322">
        <v>23</v>
      </c>
      <c r="D322">
        <v>59</v>
      </c>
      <c r="E322">
        <v>15.326454269712601</v>
      </c>
      <c r="F322">
        <v>15.326454269712601</v>
      </c>
      <c r="G322">
        <v>15.326454676478599</v>
      </c>
      <c r="H322">
        <v>78</v>
      </c>
      <c r="I322">
        <v>16.11871</v>
      </c>
      <c r="J322">
        <v>58</v>
      </c>
      <c r="K322" s="84">
        <v>2.6540121224036201E-8</v>
      </c>
      <c r="L322" s="84">
        <v>2.6540121224036201E-8</v>
      </c>
      <c r="M322">
        <v>0.113694190979004</v>
      </c>
      <c r="N322">
        <v>0.122000000032131</v>
      </c>
      <c r="O322">
        <v>29.700000000033501</v>
      </c>
      <c r="P322">
        <v>34.093999999946398</v>
      </c>
      <c r="Q322">
        <v>63.916000000011998</v>
      </c>
    </row>
    <row r="323" spans="2:17" x14ac:dyDescent="0.25">
      <c r="B323">
        <v>250</v>
      </c>
      <c r="C323">
        <v>23</v>
      </c>
      <c r="D323">
        <v>57</v>
      </c>
      <c r="E323">
        <v>15.2738282837529</v>
      </c>
      <c r="F323">
        <v>15.2738282837529</v>
      </c>
      <c r="G323">
        <v>15.2738314237347</v>
      </c>
      <c r="H323">
        <v>78</v>
      </c>
      <c r="I323">
        <v>19.965399999999999</v>
      </c>
      <c r="J323">
        <v>54</v>
      </c>
      <c r="K323" s="84">
        <v>2.05579227261038E-7</v>
      </c>
      <c r="L323" s="84">
        <v>2.05579227261038E-7</v>
      </c>
      <c r="M323">
        <v>4.83419895172119E-2</v>
      </c>
      <c r="N323">
        <v>5.3999999996449298E-2</v>
      </c>
      <c r="O323">
        <v>28.6649999999863</v>
      </c>
      <c r="P323">
        <v>41.765999999894099</v>
      </c>
      <c r="Q323">
        <v>70.484999999876905</v>
      </c>
    </row>
    <row r="324" spans="2:17" x14ac:dyDescent="0.25">
      <c r="B324">
        <v>251</v>
      </c>
      <c r="C324">
        <v>23</v>
      </c>
      <c r="D324">
        <v>53</v>
      </c>
      <c r="E324">
        <v>14.3254833043478</v>
      </c>
      <c r="F324">
        <v>14.3254833043478</v>
      </c>
      <c r="G324">
        <v>14.3254833043478</v>
      </c>
      <c r="H324">
        <v>78</v>
      </c>
      <c r="I324">
        <v>15.78471</v>
      </c>
      <c r="J324">
        <v>53</v>
      </c>
      <c r="K324" s="89">
        <v>0</v>
      </c>
      <c r="L324" s="89">
        <v>0</v>
      </c>
      <c r="M324">
        <v>0.122461795806885</v>
      </c>
      <c r="N324">
        <v>0.131000000044878</v>
      </c>
      <c r="O324">
        <v>27.3770000000004</v>
      </c>
      <c r="P324">
        <v>27.654000000031399</v>
      </c>
      <c r="Q324">
        <v>55.162000000076702</v>
      </c>
    </row>
    <row r="325" spans="2:17" x14ac:dyDescent="0.25">
      <c r="B325">
        <v>252</v>
      </c>
      <c r="C325">
        <v>23</v>
      </c>
      <c r="D325">
        <v>52</v>
      </c>
      <c r="E325">
        <v>13.3820073578595</v>
      </c>
      <c r="F325">
        <v>13.3820073578595</v>
      </c>
      <c r="G325">
        <v>13.3820077368878</v>
      </c>
      <c r="H325">
        <v>78</v>
      </c>
      <c r="I325">
        <v>13.861499999999999</v>
      </c>
      <c r="J325">
        <v>49</v>
      </c>
      <c r="K325" s="84">
        <v>2.8323723436733599E-8</v>
      </c>
      <c r="L325" s="84">
        <v>2.8323723436733599E-8</v>
      </c>
      <c r="M325">
        <v>0.12315106391906699</v>
      </c>
      <c r="N325">
        <v>0.131999999983236</v>
      </c>
      <c r="O325">
        <v>26.573000000069399</v>
      </c>
      <c r="P325">
        <v>32.864000000081397</v>
      </c>
      <c r="Q325">
        <v>59.569000000134103</v>
      </c>
    </row>
    <row r="326" spans="2:17" x14ac:dyDescent="0.25">
      <c r="B326">
        <v>253</v>
      </c>
      <c r="C326">
        <v>22.5</v>
      </c>
      <c r="D326">
        <v>1000</v>
      </c>
      <c r="E326">
        <v>66.480231644444402</v>
      </c>
      <c r="F326">
        <v>66.480231644444402</v>
      </c>
      <c r="G326">
        <v>69.475914488888904</v>
      </c>
      <c r="H326">
        <v>78</v>
      </c>
      <c r="I326">
        <v>22.486969999999999</v>
      </c>
      <c r="J326">
        <v>300</v>
      </c>
      <c r="K326" s="89">
        <v>4.5061257615139301E-2</v>
      </c>
      <c r="L326" s="89">
        <v>4.5061257615139301E-2</v>
      </c>
      <c r="M326">
        <v>7.0334911346435505E-2</v>
      </c>
      <c r="N326">
        <v>7.99999999944703E-2</v>
      </c>
      <c r="O326">
        <v>76.491000000001804</v>
      </c>
      <c r="P326">
        <v>4417.0539999999401</v>
      </c>
      <c r="Q326">
        <v>4493.62499999993</v>
      </c>
    </row>
    <row r="327" spans="2:17" x14ac:dyDescent="0.25">
      <c r="B327">
        <v>254</v>
      </c>
      <c r="C327">
        <v>22.5</v>
      </c>
      <c r="D327">
        <v>299</v>
      </c>
      <c r="E327">
        <v>63.2143205041992</v>
      </c>
      <c r="F327">
        <v>63.2143205041992</v>
      </c>
      <c r="G327">
        <v>66.211747339294405</v>
      </c>
      <c r="H327">
        <v>78</v>
      </c>
      <c r="I327">
        <v>22.44698</v>
      </c>
      <c r="J327">
        <v>289</v>
      </c>
      <c r="K327" s="89">
        <v>4.7416895589285399E-2</v>
      </c>
      <c r="L327" s="89">
        <v>4.7416895589285399E-2</v>
      </c>
      <c r="M327">
        <v>7.0734977722167997E-2</v>
      </c>
      <c r="N327">
        <v>7.9000000041560298E-2</v>
      </c>
      <c r="O327">
        <v>71.055999999894993</v>
      </c>
      <c r="P327">
        <v>39266.769999999997</v>
      </c>
      <c r="Q327">
        <v>39337.904999999897</v>
      </c>
    </row>
    <row r="328" spans="2:17" x14ac:dyDescent="0.25">
      <c r="B328">
        <v>255</v>
      </c>
      <c r="C328">
        <v>22.5</v>
      </c>
      <c r="D328">
        <v>288</v>
      </c>
      <c r="E328">
        <v>61.235401688888899</v>
      </c>
      <c r="F328">
        <v>64.203089777778004</v>
      </c>
      <c r="G328">
        <v>65.200019911111099</v>
      </c>
      <c r="H328">
        <v>70.312357133396603</v>
      </c>
      <c r="I328">
        <v>22.326199999999499</v>
      </c>
      <c r="J328">
        <v>287.99999999983999</v>
      </c>
      <c r="K328" s="89">
        <v>6.4743891815469107E-2</v>
      </c>
      <c r="L328" s="89">
        <v>1.55277594393619E-2</v>
      </c>
      <c r="M328">
        <v>11.6652910709381</v>
      </c>
      <c r="N328">
        <v>353.77200000007701</v>
      </c>
      <c r="O328">
        <v>72.826999999982903</v>
      </c>
      <c r="P328">
        <v>57621.5649999999</v>
      </c>
      <c r="Q328">
        <v>58048.163999999997</v>
      </c>
    </row>
    <row r="329" spans="2:17" x14ac:dyDescent="0.25">
      <c r="B329">
        <v>256</v>
      </c>
      <c r="C329">
        <v>22.5</v>
      </c>
      <c r="D329">
        <v>286.99999999983999</v>
      </c>
      <c r="E329">
        <v>61.218994348896402</v>
      </c>
      <c r="F329">
        <v>61.218994348896402</v>
      </c>
      <c r="G329">
        <v>64.209381213782194</v>
      </c>
      <c r="H329">
        <v>78</v>
      </c>
      <c r="I329">
        <v>22.215540000000001</v>
      </c>
      <c r="J329">
        <v>277</v>
      </c>
      <c r="K329" s="89">
        <v>4.8847369949318702E-2</v>
      </c>
      <c r="L329" s="89">
        <v>4.8847369949318702E-2</v>
      </c>
      <c r="M329">
        <v>7.0219993591308594E-2</v>
      </c>
      <c r="N329">
        <v>8.1000000020139906E-2</v>
      </c>
      <c r="O329">
        <v>71.280999999980807</v>
      </c>
      <c r="P329">
        <v>58311.654999999897</v>
      </c>
      <c r="Q329">
        <v>58383.016999999898</v>
      </c>
    </row>
    <row r="330" spans="2:17" x14ac:dyDescent="0.25">
      <c r="B330">
        <v>257</v>
      </c>
      <c r="C330">
        <v>22.5</v>
      </c>
      <c r="D330">
        <v>276</v>
      </c>
      <c r="E330">
        <v>60.213639087922701</v>
      </c>
      <c r="F330">
        <v>60.213639087922701</v>
      </c>
      <c r="G330">
        <v>63.2082561545894</v>
      </c>
      <c r="H330">
        <v>78</v>
      </c>
      <c r="I330">
        <v>22.140409999999999</v>
      </c>
      <c r="J330">
        <v>271</v>
      </c>
      <c r="K330" s="89">
        <v>4.9733201846412001E-2</v>
      </c>
      <c r="L330" s="89">
        <v>4.9733201846412001E-2</v>
      </c>
      <c r="M330">
        <v>6.9898128509521498E-2</v>
      </c>
      <c r="N330">
        <v>7.9000000056112199E-2</v>
      </c>
      <c r="O330">
        <v>71.671999999976805</v>
      </c>
      <c r="P330">
        <v>20736.247000000101</v>
      </c>
      <c r="Q330">
        <v>20807.998000000101</v>
      </c>
    </row>
    <row r="331" spans="2:17" x14ac:dyDescent="0.25">
      <c r="B331">
        <v>258</v>
      </c>
      <c r="C331">
        <v>22.5</v>
      </c>
      <c r="D331">
        <v>270</v>
      </c>
      <c r="E331">
        <v>59.218287466666702</v>
      </c>
      <c r="F331">
        <v>60.2046682666669</v>
      </c>
      <c r="G331">
        <v>62.210507792592601</v>
      </c>
      <c r="H331">
        <v>67.808313146009297</v>
      </c>
      <c r="I331">
        <v>22.237409999999802</v>
      </c>
      <c r="J331">
        <v>269.99999999984999</v>
      </c>
      <c r="K331" s="89">
        <v>5.0528653460473798E-2</v>
      </c>
      <c r="L331" s="89">
        <v>3.33170098544711E-2</v>
      </c>
      <c r="M331">
        <v>11.6973040103912</v>
      </c>
      <c r="N331">
        <v>356.98699999997899</v>
      </c>
      <c r="O331">
        <v>72.310999999943306</v>
      </c>
      <c r="P331">
        <v>32504.7249999999</v>
      </c>
      <c r="Q331">
        <v>32934.022999999797</v>
      </c>
    </row>
    <row r="332" spans="2:17" x14ac:dyDescent="0.25">
      <c r="B332">
        <v>259</v>
      </c>
      <c r="C332">
        <v>22.5</v>
      </c>
      <c r="D332">
        <v>268.99999999984999</v>
      </c>
      <c r="E332">
        <v>58.247517210408702</v>
      </c>
      <c r="F332">
        <v>60.221444781495002</v>
      </c>
      <c r="G332">
        <v>62.209059355307502</v>
      </c>
      <c r="H332">
        <v>68.033505230409503</v>
      </c>
      <c r="I332">
        <v>22.495849999999798</v>
      </c>
      <c r="J332">
        <v>254.62799999999999</v>
      </c>
      <c r="K332" s="89">
        <v>6.8012206092637806E-2</v>
      </c>
      <c r="L332" s="89">
        <v>3.3005096125213101E-2</v>
      </c>
      <c r="M332">
        <v>1.68683910369873</v>
      </c>
      <c r="N332">
        <v>27.719999999972099</v>
      </c>
      <c r="O332">
        <v>69.317000000024606</v>
      </c>
      <c r="P332">
        <v>44699.928</v>
      </c>
      <c r="Q332">
        <v>44796.964999999997</v>
      </c>
    </row>
    <row r="333" spans="2:17" x14ac:dyDescent="0.25">
      <c r="B333">
        <v>260</v>
      </c>
      <c r="C333">
        <v>22.5</v>
      </c>
      <c r="D333">
        <v>253.62799999999999</v>
      </c>
      <c r="E333">
        <v>58.212616119465302</v>
      </c>
      <c r="F333">
        <v>60.204322430576397</v>
      </c>
      <c r="G333">
        <v>61.2054580750208</v>
      </c>
      <c r="H333">
        <v>64.981288933547802</v>
      </c>
      <c r="I333">
        <v>22.489999999999899</v>
      </c>
      <c r="J333">
        <v>251</v>
      </c>
      <c r="K333" s="89">
        <v>5.1412256570183799E-2</v>
      </c>
      <c r="L333" s="89">
        <v>1.6628966227448E-2</v>
      </c>
      <c r="M333">
        <v>1.6778969764709499</v>
      </c>
      <c r="N333">
        <v>35.299999999915599</v>
      </c>
      <c r="O333">
        <v>71.385000000052997</v>
      </c>
      <c r="P333">
        <v>4016.4430000001398</v>
      </c>
      <c r="Q333">
        <v>4123.1280000001098</v>
      </c>
    </row>
    <row r="334" spans="2:17" x14ac:dyDescent="0.25">
      <c r="B334">
        <v>261</v>
      </c>
      <c r="C334">
        <v>22.5</v>
      </c>
      <c r="D334">
        <v>250</v>
      </c>
      <c r="E334">
        <v>57.2371877333333</v>
      </c>
      <c r="F334">
        <v>57.2371877333333</v>
      </c>
      <c r="G334">
        <v>59.218659555555597</v>
      </c>
      <c r="H334">
        <v>78</v>
      </c>
      <c r="I334">
        <v>21.30819</v>
      </c>
      <c r="J334">
        <v>240</v>
      </c>
      <c r="K334" s="89">
        <v>3.4618608996896498E-2</v>
      </c>
      <c r="L334" s="89">
        <v>3.4618608996896602E-2</v>
      </c>
      <c r="M334">
        <v>7.0564031600952107E-2</v>
      </c>
      <c r="N334">
        <v>8.2000000184052596E-2</v>
      </c>
      <c r="O334">
        <v>71.046999999845895</v>
      </c>
      <c r="P334">
        <v>24359.936000000002</v>
      </c>
      <c r="Q334">
        <v>24431.064999999999</v>
      </c>
    </row>
    <row r="335" spans="2:17" x14ac:dyDescent="0.25">
      <c r="B335">
        <v>262</v>
      </c>
      <c r="C335">
        <v>22.5</v>
      </c>
      <c r="D335">
        <v>239</v>
      </c>
      <c r="E335">
        <v>54.211087191445799</v>
      </c>
      <c r="F335">
        <v>57.208800200836798</v>
      </c>
      <c r="G335">
        <v>59.201059555555602</v>
      </c>
      <c r="H335">
        <v>60.1741887516704</v>
      </c>
      <c r="I335">
        <v>22.4757</v>
      </c>
      <c r="J335">
        <v>234</v>
      </c>
      <c r="K335" s="89">
        <v>9.2047081558938093E-2</v>
      </c>
      <c r="L335" s="89">
        <v>3.4824351283801201E-2</v>
      </c>
      <c r="M335">
        <v>22.618089914321899</v>
      </c>
      <c r="N335">
        <v>696.69000000017695</v>
      </c>
      <c r="O335">
        <v>71.049000000129993</v>
      </c>
      <c r="P335">
        <v>927.65499999985298</v>
      </c>
      <c r="Q335">
        <v>1695.3940000001601</v>
      </c>
    </row>
    <row r="336" spans="2:17" x14ac:dyDescent="0.25">
      <c r="B336">
        <v>263</v>
      </c>
      <c r="C336">
        <v>22.5</v>
      </c>
      <c r="D336">
        <v>233</v>
      </c>
      <c r="E336">
        <v>53.220098002098197</v>
      </c>
      <c r="F336">
        <v>55.207255288888902</v>
      </c>
      <c r="G336">
        <v>57.207157263900797</v>
      </c>
      <c r="H336">
        <v>60.297465701788497</v>
      </c>
      <c r="I336">
        <v>22.091889999999001</v>
      </c>
      <c r="J336">
        <v>233</v>
      </c>
      <c r="K336" s="89">
        <v>7.4916420891321694E-2</v>
      </c>
      <c r="L336" s="89">
        <v>3.6225346914039197E-2</v>
      </c>
      <c r="M336">
        <v>1.4122908115387001</v>
      </c>
      <c r="N336">
        <v>24.498999999938</v>
      </c>
      <c r="O336">
        <v>73.054999999934793</v>
      </c>
      <c r="P336">
        <v>4805.9299999999803</v>
      </c>
      <c r="Q336">
        <v>4903.4839999998503</v>
      </c>
    </row>
    <row r="337" spans="2:17" x14ac:dyDescent="0.25">
      <c r="B337">
        <v>264</v>
      </c>
      <c r="C337">
        <v>22.5</v>
      </c>
      <c r="D337">
        <v>232</v>
      </c>
      <c r="E337">
        <v>54.216491800766299</v>
      </c>
      <c r="F337">
        <v>55.211969569348703</v>
      </c>
      <c r="G337">
        <v>57.205462724904201</v>
      </c>
      <c r="H337">
        <v>59.7056690412074</v>
      </c>
      <c r="I337">
        <v>22.1176600000001</v>
      </c>
      <c r="J337">
        <v>229</v>
      </c>
      <c r="K337" s="89">
        <v>5.5130290154548199E-2</v>
      </c>
      <c r="L337" s="89">
        <v>3.6106177176882602E-2</v>
      </c>
      <c r="M337">
        <v>5.3800730705261204</v>
      </c>
      <c r="N337">
        <v>147.77299999998601</v>
      </c>
      <c r="O337">
        <v>67.745999999984605</v>
      </c>
      <c r="P337">
        <v>3342.4560000001502</v>
      </c>
      <c r="Q337">
        <v>3557.97500000012</v>
      </c>
    </row>
    <row r="338" spans="2:17" x14ac:dyDescent="0.25">
      <c r="B338">
        <v>265</v>
      </c>
      <c r="C338">
        <v>22.5</v>
      </c>
      <c r="D338">
        <v>228</v>
      </c>
      <c r="E338">
        <v>53.217599812865501</v>
      </c>
      <c r="F338">
        <v>54.201898030409403</v>
      </c>
      <c r="G338">
        <v>56.203020874853799</v>
      </c>
      <c r="H338">
        <v>57.999106852301303</v>
      </c>
      <c r="I338">
        <v>22.49192</v>
      </c>
      <c r="J338">
        <v>227</v>
      </c>
      <c r="K338" s="89">
        <v>5.60983785906587E-2</v>
      </c>
      <c r="L338" s="89">
        <v>3.69197927962178E-2</v>
      </c>
      <c r="M338">
        <v>40.3689157962799</v>
      </c>
      <c r="N338">
        <v>1263.84399999995</v>
      </c>
      <c r="O338">
        <v>71.896999999982697</v>
      </c>
      <c r="P338">
        <v>4301.5590000000402</v>
      </c>
      <c r="Q338">
        <v>5637.2999999999702</v>
      </c>
    </row>
    <row r="339" spans="2:17" x14ac:dyDescent="0.25">
      <c r="B339">
        <v>266</v>
      </c>
      <c r="C339">
        <v>22.5</v>
      </c>
      <c r="D339">
        <v>226</v>
      </c>
      <c r="E339">
        <v>52.242541426155398</v>
      </c>
      <c r="F339">
        <v>53.218801870599798</v>
      </c>
      <c r="G339">
        <v>55.2258472888889</v>
      </c>
      <c r="H339">
        <v>59.233352937741003</v>
      </c>
      <c r="I339">
        <v>22.437969999999599</v>
      </c>
      <c r="J339">
        <v>216</v>
      </c>
      <c r="K339" s="89">
        <v>5.7104914525462402E-2</v>
      </c>
      <c r="L339" s="89">
        <v>3.7713089129085699E-2</v>
      </c>
      <c r="M339">
        <v>1.9747910499572801</v>
      </c>
      <c r="N339">
        <v>34.933999999993802</v>
      </c>
      <c r="O339">
        <v>68.466999999975101</v>
      </c>
      <c r="P339">
        <v>7163.2519999999604</v>
      </c>
      <c r="Q339">
        <v>7266.6529999999302</v>
      </c>
    </row>
    <row r="340" spans="2:17" x14ac:dyDescent="0.25">
      <c r="B340">
        <v>267</v>
      </c>
      <c r="C340">
        <v>22.5</v>
      </c>
      <c r="D340">
        <v>215</v>
      </c>
      <c r="E340">
        <v>51.263547658914703</v>
      </c>
      <c r="F340">
        <v>52.2005751111111</v>
      </c>
      <c r="G340">
        <v>54.201103644444402</v>
      </c>
      <c r="H340">
        <v>54.244287797476098</v>
      </c>
      <c r="I340">
        <v>22.467649999999999</v>
      </c>
      <c r="J340">
        <v>215</v>
      </c>
      <c r="K340" s="89">
        <v>5.7303017830036398E-2</v>
      </c>
      <c r="L340" s="89">
        <v>3.8323879173268099E-2</v>
      </c>
      <c r="M340">
        <v>45.954339981079102</v>
      </c>
      <c r="N340">
        <v>1441.18600000009</v>
      </c>
      <c r="O340">
        <v>69.559000000139307</v>
      </c>
      <c r="P340">
        <v>957.88200000004099</v>
      </c>
      <c r="Q340">
        <v>2468.6270000002701</v>
      </c>
    </row>
    <row r="341" spans="2:17" x14ac:dyDescent="0.25">
      <c r="B341">
        <v>268</v>
      </c>
      <c r="C341">
        <v>22.5</v>
      </c>
      <c r="D341">
        <v>214</v>
      </c>
      <c r="E341">
        <v>51.247116279958497</v>
      </c>
      <c r="F341">
        <v>51.247116279958497</v>
      </c>
      <c r="G341">
        <v>53.200183644351903</v>
      </c>
      <c r="H341">
        <v>78</v>
      </c>
      <c r="I341">
        <v>20.27027</v>
      </c>
      <c r="J341">
        <v>210</v>
      </c>
      <c r="K341" s="89">
        <v>3.81107759063746E-2</v>
      </c>
      <c r="L341" s="89">
        <v>3.81107759063746E-2</v>
      </c>
      <c r="M341">
        <v>7.0852994918823201E-2</v>
      </c>
      <c r="N341">
        <v>8.0000000016298103E-2</v>
      </c>
      <c r="O341">
        <v>70.210000000079205</v>
      </c>
      <c r="P341">
        <v>4149.4369999999899</v>
      </c>
      <c r="Q341">
        <v>4219.7270000000899</v>
      </c>
    </row>
    <row r="342" spans="2:17" x14ac:dyDescent="0.25">
      <c r="B342">
        <v>269</v>
      </c>
      <c r="C342">
        <v>22.5</v>
      </c>
      <c r="D342">
        <v>209</v>
      </c>
      <c r="E342">
        <v>49.230023520255202</v>
      </c>
      <c r="F342">
        <v>50.242255031153903</v>
      </c>
      <c r="G342">
        <v>52.202838142264802</v>
      </c>
      <c r="H342">
        <v>54.753803019626098</v>
      </c>
      <c r="I342">
        <v>20.230809999999799</v>
      </c>
      <c r="J342">
        <v>207.99999999988501</v>
      </c>
      <c r="K342" s="89">
        <v>6.03862116943015E-2</v>
      </c>
      <c r="L342" s="89">
        <v>3.9022593828545102E-2</v>
      </c>
      <c r="M342">
        <v>16.001881122589101</v>
      </c>
      <c r="N342">
        <v>497.62700000000802</v>
      </c>
      <c r="O342">
        <v>65.608999999880297</v>
      </c>
      <c r="P342">
        <v>2975.3310000000902</v>
      </c>
      <c r="Q342">
        <v>3538.56699999998</v>
      </c>
    </row>
    <row r="343" spans="2:17" x14ac:dyDescent="0.25">
      <c r="B343">
        <v>270</v>
      </c>
      <c r="C343">
        <v>22.5</v>
      </c>
      <c r="D343">
        <v>206.99999999988501</v>
      </c>
      <c r="E343">
        <v>49.224824579709903</v>
      </c>
      <c r="F343">
        <v>49.224824579709903</v>
      </c>
      <c r="G343">
        <v>51.217814956521501</v>
      </c>
      <c r="H343">
        <v>78</v>
      </c>
      <c r="I343">
        <v>21.538399999999999</v>
      </c>
      <c r="J343">
        <v>203</v>
      </c>
      <c r="K343" s="89">
        <v>4.0487505924664699E-2</v>
      </c>
      <c r="L343" s="89">
        <v>4.0487505924664699E-2</v>
      </c>
      <c r="M343">
        <v>7.1069955825805706E-2</v>
      </c>
      <c r="N343">
        <v>7.9000000027008396E-2</v>
      </c>
      <c r="O343">
        <v>64.821000000010798</v>
      </c>
      <c r="P343">
        <v>6145.3149999999696</v>
      </c>
      <c r="Q343">
        <v>6210.2150000000101</v>
      </c>
    </row>
    <row r="344" spans="2:17" x14ac:dyDescent="0.25">
      <c r="B344">
        <v>271</v>
      </c>
      <c r="C344">
        <v>22.5</v>
      </c>
      <c r="D344">
        <v>202</v>
      </c>
      <c r="E344">
        <v>48.247892060726102</v>
      </c>
      <c r="F344">
        <v>48.247892060726102</v>
      </c>
      <c r="G344">
        <v>50.230832177777799</v>
      </c>
      <c r="H344">
        <v>78</v>
      </c>
      <c r="I344">
        <v>20.140229999999999</v>
      </c>
      <c r="J344">
        <v>199</v>
      </c>
      <c r="K344" s="89">
        <v>4.1099000025865001E-2</v>
      </c>
      <c r="L344" s="89">
        <v>4.1099000025865001E-2</v>
      </c>
      <c r="M344">
        <v>2.72059440612793E-2</v>
      </c>
      <c r="N344">
        <v>3.6999999952968203E-2</v>
      </c>
      <c r="O344">
        <v>68.071999999927399</v>
      </c>
      <c r="P344">
        <v>4371.9999999998699</v>
      </c>
      <c r="Q344">
        <v>4440.1089999997503</v>
      </c>
    </row>
    <row r="345" spans="2:17" x14ac:dyDescent="0.25">
      <c r="B345">
        <v>272</v>
      </c>
      <c r="C345">
        <v>22.5</v>
      </c>
      <c r="D345">
        <v>198</v>
      </c>
      <c r="E345">
        <v>48.249516800000002</v>
      </c>
      <c r="F345">
        <v>48.249516800000002</v>
      </c>
      <c r="G345">
        <v>50.2033055353535</v>
      </c>
      <c r="H345">
        <v>78</v>
      </c>
      <c r="I345">
        <v>19.714680000000001</v>
      </c>
      <c r="J345">
        <v>198</v>
      </c>
      <c r="K345" s="89">
        <v>4.0493436306361798E-2</v>
      </c>
      <c r="L345" s="89">
        <v>4.0493436306361798E-2</v>
      </c>
      <c r="M345">
        <v>2.71980762481689E-2</v>
      </c>
      <c r="N345">
        <v>3.2000000093830701E-2</v>
      </c>
      <c r="O345">
        <v>67.510000000111205</v>
      </c>
      <c r="P345">
        <v>2446.0789999999702</v>
      </c>
      <c r="Q345">
        <v>2513.6210000001702</v>
      </c>
    </row>
    <row r="346" spans="2:17" x14ac:dyDescent="0.25">
      <c r="B346">
        <v>273</v>
      </c>
      <c r="C346">
        <v>22.5</v>
      </c>
      <c r="D346">
        <v>197</v>
      </c>
      <c r="E346">
        <v>49.201167466666703</v>
      </c>
      <c r="F346">
        <v>49.201167466666703</v>
      </c>
      <c r="G346">
        <v>50.201347161744501</v>
      </c>
      <c r="H346">
        <v>78</v>
      </c>
      <c r="I346">
        <v>22.434329999999999</v>
      </c>
      <c r="J346">
        <v>197</v>
      </c>
      <c r="K346" s="89">
        <v>2.0328373219099301E-2</v>
      </c>
      <c r="L346" s="89">
        <v>2.0328373219099301E-2</v>
      </c>
      <c r="M346">
        <v>7.2191953659057603E-2</v>
      </c>
      <c r="N346">
        <v>8.0000000089057693E-2</v>
      </c>
      <c r="O346">
        <v>63.938999999983899</v>
      </c>
      <c r="P346">
        <v>1852.92999999991</v>
      </c>
      <c r="Q346">
        <v>1916.9489999999801</v>
      </c>
    </row>
    <row r="347" spans="2:17" x14ac:dyDescent="0.25">
      <c r="B347">
        <v>274</v>
      </c>
      <c r="C347">
        <v>22.5</v>
      </c>
      <c r="D347">
        <v>196</v>
      </c>
      <c r="E347">
        <v>47.238103960090697</v>
      </c>
      <c r="F347">
        <v>47.238103960090697</v>
      </c>
      <c r="G347">
        <v>49.210832177777803</v>
      </c>
      <c r="H347">
        <v>78</v>
      </c>
      <c r="I347">
        <v>20.701039999999999</v>
      </c>
      <c r="J347">
        <v>193</v>
      </c>
      <c r="K347" s="89">
        <v>4.1761375929773699E-2</v>
      </c>
      <c r="L347" s="89">
        <v>4.1761375929773699E-2</v>
      </c>
      <c r="M347">
        <v>7.2541236877441406E-2</v>
      </c>
      <c r="N347">
        <v>8.1999999936670107E-2</v>
      </c>
      <c r="O347">
        <v>64.075000000142595</v>
      </c>
      <c r="P347">
        <v>2860.5189999999102</v>
      </c>
      <c r="Q347">
        <v>2924.6759999999899</v>
      </c>
    </row>
    <row r="348" spans="2:17" x14ac:dyDescent="0.25">
      <c r="B348">
        <v>275</v>
      </c>
      <c r="C348">
        <v>22.5</v>
      </c>
      <c r="D348">
        <v>192</v>
      </c>
      <c r="E348">
        <v>46.225784888888903</v>
      </c>
      <c r="F348">
        <v>48.214195555555797</v>
      </c>
      <c r="G348">
        <v>49.200902577777804</v>
      </c>
      <c r="H348">
        <v>51.992781103254003</v>
      </c>
      <c r="I348">
        <v>21.701499999999999</v>
      </c>
      <c r="J348">
        <v>191.99999999989399</v>
      </c>
      <c r="K348" s="89">
        <v>6.4360566208665995E-2</v>
      </c>
      <c r="L348" s="89">
        <v>2.04650728038187E-2</v>
      </c>
      <c r="M348">
        <v>3.5967350006103498</v>
      </c>
      <c r="N348">
        <v>91.264000000126501</v>
      </c>
      <c r="O348">
        <v>67.511000000071405</v>
      </c>
      <c r="P348">
        <v>2881.4559999998</v>
      </c>
      <c r="Q348">
        <v>3040.2310000000002</v>
      </c>
    </row>
    <row r="349" spans="2:17" x14ac:dyDescent="0.25">
      <c r="B349">
        <v>276</v>
      </c>
      <c r="C349">
        <v>22.5</v>
      </c>
      <c r="D349">
        <v>190.99999999989399</v>
      </c>
      <c r="E349">
        <v>47.2056888572424</v>
      </c>
      <c r="F349">
        <v>47.2056888572424</v>
      </c>
      <c r="G349">
        <v>48.213762311110898</v>
      </c>
      <c r="H349">
        <v>78</v>
      </c>
      <c r="I349">
        <v>22.497240000000001</v>
      </c>
      <c r="J349">
        <v>188.30699999999999</v>
      </c>
      <c r="K349" s="89">
        <v>2.1354914593390201E-2</v>
      </c>
      <c r="L349" s="89">
        <v>2.1354914593389999E-2</v>
      </c>
      <c r="M349">
        <v>7.2311878204345703E-2</v>
      </c>
      <c r="N349">
        <v>8.2000000023981598E-2</v>
      </c>
      <c r="O349">
        <v>65.204000000172499</v>
      </c>
      <c r="P349">
        <v>3431.7490000000798</v>
      </c>
      <c r="Q349">
        <v>3497.03500000028</v>
      </c>
    </row>
    <row r="350" spans="2:17" x14ac:dyDescent="0.25">
      <c r="B350">
        <v>277</v>
      </c>
      <c r="C350">
        <v>22.5</v>
      </c>
      <c r="D350">
        <v>187.30699999999999</v>
      </c>
      <c r="E350">
        <v>46.239317006346397</v>
      </c>
      <c r="F350">
        <v>46.239317006346397</v>
      </c>
      <c r="G350">
        <v>47.218511252617098</v>
      </c>
      <c r="H350">
        <v>78</v>
      </c>
      <c r="I350">
        <v>20.445419999999999</v>
      </c>
      <c r="J350">
        <v>186</v>
      </c>
      <c r="K350" s="89">
        <v>2.1176658948839699E-2</v>
      </c>
      <c r="L350" s="89">
        <v>2.1176658948839699E-2</v>
      </c>
      <c r="M350">
        <v>7.2128057479858398E-2</v>
      </c>
      <c r="N350">
        <v>8.0999999874620698E-2</v>
      </c>
      <c r="O350">
        <v>62.9599999998754</v>
      </c>
      <c r="P350">
        <v>2474.576</v>
      </c>
      <c r="Q350">
        <v>2537.6169999997501</v>
      </c>
    </row>
    <row r="351" spans="2:17" x14ac:dyDescent="0.25">
      <c r="B351">
        <v>278</v>
      </c>
      <c r="C351">
        <v>22.5</v>
      </c>
      <c r="D351">
        <v>185</v>
      </c>
      <c r="E351">
        <v>44.228535519519497</v>
      </c>
      <c r="F351">
        <v>46.211987939940201</v>
      </c>
      <c r="G351">
        <v>47.206640797597601</v>
      </c>
      <c r="H351">
        <v>49.004242072024901</v>
      </c>
      <c r="I351">
        <v>21.947299999999601</v>
      </c>
      <c r="J351">
        <v>183.99999999989799</v>
      </c>
      <c r="K351" s="89">
        <v>6.7334476330642795E-2</v>
      </c>
      <c r="L351" s="89">
        <v>2.1523697681003501E-2</v>
      </c>
      <c r="M351">
        <v>7.86871314048767</v>
      </c>
      <c r="N351">
        <v>227.42799999992701</v>
      </c>
      <c r="O351">
        <v>63.010999999998603</v>
      </c>
      <c r="P351">
        <v>2006.7310000001</v>
      </c>
      <c r="Q351">
        <v>2297.1700000000301</v>
      </c>
    </row>
    <row r="352" spans="2:17" x14ac:dyDescent="0.25">
      <c r="B352">
        <v>279</v>
      </c>
      <c r="C352">
        <v>22.5</v>
      </c>
      <c r="D352">
        <v>182.99999999989799</v>
      </c>
      <c r="E352">
        <v>46.202637304189203</v>
      </c>
      <c r="F352">
        <v>46.202637304189203</v>
      </c>
      <c r="G352">
        <v>47.2023401034606</v>
      </c>
      <c r="H352">
        <v>78</v>
      </c>
      <c r="I352">
        <v>22.450749999999999</v>
      </c>
      <c r="J352">
        <v>182.19399999999999</v>
      </c>
      <c r="K352" s="89">
        <v>2.1637353571172899E-2</v>
      </c>
      <c r="L352" s="89">
        <v>2.1637353571172701E-2</v>
      </c>
      <c r="M352">
        <v>7.3256969451904297E-2</v>
      </c>
      <c r="N352">
        <v>8.29999999550637E-2</v>
      </c>
      <c r="O352">
        <v>64.417999999830499</v>
      </c>
      <c r="P352">
        <v>893.58100000009301</v>
      </c>
      <c r="Q352">
        <v>958.08199999987801</v>
      </c>
    </row>
    <row r="353" spans="2:17" x14ac:dyDescent="0.25">
      <c r="B353">
        <v>280</v>
      </c>
      <c r="C353">
        <v>22.5</v>
      </c>
      <c r="D353">
        <v>181.19399999999999</v>
      </c>
      <c r="E353">
        <v>44.245921425807303</v>
      </c>
      <c r="F353">
        <v>44.245921425807303</v>
      </c>
      <c r="G353">
        <v>46.215375114696201</v>
      </c>
      <c r="H353">
        <v>78</v>
      </c>
      <c r="I353">
        <v>19.941009999999999</v>
      </c>
      <c r="J353">
        <v>181</v>
      </c>
      <c r="K353" s="89">
        <v>4.4511530677269803E-2</v>
      </c>
      <c r="L353" s="89">
        <v>4.4511530677269803E-2</v>
      </c>
      <c r="M353">
        <v>7.2973012924194294E-2</v>
      </c>
      <c r="N353">
        <v>8.3000000056927106E-2</v>
      </c>
      <c r="O353">
        <v>61.8169999998645</v>
      </c>
      <c r="P353">
        <v>2019.4800000001101</v>
      </c>
      <c r="Q353">
        <v>2081.3800000000301</v>
      </c>
    </row>
    <row r="354" spans="2:17" x14ac:dyDescent="0.25">
      <c r="B354">
        <v>281</v>
      </c>
      <c r="C354">
        <v>22.5</v>
      </c>
      <c r="D354">
        <v>180</v>
      </c>
      <c r="E354">
        <v>44.241572622222201</v>
      </c>
      <c r="F354">
        <v>44.241572622222201</v>
      </c>
      <c r="G354">
        <v>46.205431111111103</v>
      </c>
      <c r="H354">
        <v>78</v>
      </c>
      <c r="I354">
        <v>20.286539999999999</v>
      </c>
      <c r="J354">
        <v>179</v>
      </c>
      <c r="K354" s="89">
        <v>4.4389436733143099E-2</v>
      </c>
      <c r="L354" s="89">
        <v>4.4389436733143099E-2</v>
      </c>
      <c r="M354">
        <v>7.3840141296386705E-2</v>
      </c>
      <c r="N354">
        <v>8.3000000115134795E-2</v>
      </c>
      <c r="O354">
        <v>64.536000000051004</v>
      </c>
      <c r="P354">
        <v>997.52199999988102</v>
      </c>
      <c r="Q354">
        <v>1062.1410000000501</v>
      </c>
    </row>
    <row r="355" spans="2:17" x14ac:dyDescent="0.25">
      <c r="B355">
        <v>282</v>
      </c>
      <c r="C355">
        <v>22.5</v>
      </c>
      <c r="D355">
        <v>178</v>
      </c>
      <c r="E355">
        <v>44.207654106367002</v>
      </c>
      <c r="F355">
        <v>44.207654106367002</v>
      </c>
      <c r="G355">
        <v>46.200986666666701</v>
      </c>
      <c r="H355">
        <v>78</v>
      </c>
      <c r="I355">
        <v>22.44867</v>
      </c>
      <c r="J355">
        <v>175</v>
      </c>
      <c r="K355" s="89">
        <v>4.5090213461757303E-2</v>
      </c>
      <c r="L355" s="89">
        <v>4.50902134617574E-2</v>
      </c>
      <c r="M355">
        <v>7.3292016983032199E-2</v>
      </c>
      <c r="N355">
        <v>8.2999999940511798E-2</v>
      </c>
      <c r="O355">
        <v>60.872999999963199</v>
      </c>
      <c r="P355">
        <v>1627.7149999999201</v>
      </c>
      <c r="Q355">
        <v>1688.67099999983</v>
      </c>
    </row>
    <row r="356" spans="2:17" x14ac:dyDescent="0.25">
      <c r="B356">
        <v>283</v>
      </c>
      <c r="C356">
        <v>22.5</v>
      </c>
      <c r="D356">
        <v>174</v>
      </c>
      <c r="E356">
        <v>42.260613180076597</v>
      </c>
      <c r="F356">
        <v>43.214039466640202</v>
      </c>
      <c r="G356">
        <v>45.2053374344828</v>
      </c>
      <c r="H356">
        <v>46.221869803557396</v>
      </c>
      <c r="I356">
        <v>21.7102799999955</v>
      </c>
      <c r="J356">
        <v>173.99999999990399</v>
      </c>
      <c r="K356" s="89">
        <v>6.9680111877657006E-2</v>
      </c>
      <c r="L356" s="89">
        <v>4.60798849730258E-2</v>
      </c>
      <c r="M356">
        <v>6.5589411258697501</v>
      </c>
      <c r="N356">
        <v>201.11200000006599</v>
      </c>
      <c r="O356">
        <v>64.417000000015804</v>
      </c>
      <c r="P356">
        <v>1590.8709999999701</v>
      </c>
      <c r="Q356">
        <v>1856.4000000000501</v>
      </c>
    </row>
    <row r="357" spans="2:17" x14ac:dyDescent="0.25">
      <c r="B357">
        <v>284</v>
      </c>
      <c r="C357">
        <v>22.5</v>
      </c>
      <c r="D357">
        <v>172.99999999990399</v>
      </c>
      <c r="E357">
        <v>42.2557165831725</v>
      </c>
      <c r="F357">
        <v>43.2032173831725</v>
      </c>
      <c r="G357">
        <v>45.203051872061401</v>
      </c>
      <c r="H357">
        <v>45.675559715711501</v>
      </c>
      <c r="I357">
        <v>22.449079999999999</v>
      </c>
      <c r="J357">
        <v>172</v>
      </c>
      <c r="K357" s="89">
        <v>6.9749977688524201E-2</v>
      </c>
      <c r="L357" s="89">
        <v>4.6289017578302401E-2</v>
      </c>
      <c r="M357">
        <v>7.6952159404754603</v>
      </c>
      <c r="N357">
        <v>233.509000000122</v>
      </c>
      <c r="O357">
        <v>62.445000000021501</v>
      </c>
      <c r="P357">
        <v>1616.08900000017</v>
      </c>
      <c r="Q357">
        <v>1912.04300000031</v>
      </c>
    </row>
    <row r="358" spans="2:17" x14ac:dyDescent="0.25">
      <c r="B358">
        <v>285</v>
      </c>
      <c r="C358">
        <v>22.5</v>
      </c>
      <c r="D358">
        <v>171</v>
      </c>
      <c r="E358">
        <v>42.253756959064297</v>
      </c>
      <c r="F358">
        <v>42.253756959064297</v>
      </c>
      <c r="G358">
        <v>44.205852940350901</v>
      </c>
      <c r="H358">
        <v>78</v>
      </c>
      <c r="I358">
        <v>19.607749999999999</v>
      </c>
      <c r="J358">
        <v>170</v>
      </c>
      <c r="K358" s="89">
        <v>4.6199347035051803E-2</v>
      </c>
      <c r="L358" s="89">
        <v>4.6199347035051901E-2</v>
      </c>
      <c r="M358">
        <v>7.4007987976074205E-2</v>
      </c>
      <c r="N358">
        <v>8.4000000046216897E-2</v>
      </c>
      <c r="O358">
        <v>60.746999999944798</v>
      </c>
      <c r="P358">
        <v>1778.86800000016</v>
      </c>
      <c r="Q358">
        <v>1839.6990000001499</v>
      </c>
    </row>
    <row r="359" spans="2:17" x14ac:dyDescent="0.25">
      <c r="B359">
        <v>286</v>
      </c>
      <c r="C359">
        <v>22.5</v>
      </c>
      <c r="D359">
        <v>169</v>
      </c>
      <c r="E359">
        <v>41.247662083366201</v>
      </c>
      <c r="F359">
        <v>42.200953066666699</v>
      </c>
      <c r="G359">
        <v>44.201174577777799</v>
      </c>
      <c r="H359">
        <v>44.498362362527203</v>
      </c>
      <c r="I359">
        <v>22.446390000000001</v>
      </c>
      <c r="J359">
        <v>169</v>
      </c>
      <c r="K359" s="89">
        <v>7.1604361198513294E-2</v>
      </c>
      <c r="L359" s="89">
        <v>4.7397543556689001E-2</v>
      </c>
      <c r="M359">
        <v>31.2865118980408</v>
      </c>
      <c r="N359">
        <v>987.19099999997695</v>
      </c>
      <c r="O359">
        <v>62.180999999909503</v>
      </c>
      <c r="P359">
        <v>1309.08900000008</v>
      </c>
      <c r="Q359">
        <v>2358.4609999999702</v>
      </c>
    </row>
    <row r="360" spans="2:17" x14ac:dyDescent="0.25">
      <c r="B360">
        <v>287</v>
      </c>
      <c r="C360">
        <v>22.5</v>
      </c>
      <c r="D360">
        <v>168</v>
      </c>
      <c r="E360">
        <v>41.239348114285697</v>
      </c>
      <c r="F360">
        <v>41.239348114285697</v>
      </c>
      <c r="G360">
        <v>43.220396266666697</v>
      </c>
      <c r="H360">
        <v>78</v>
      </c>
      <c r="I360">
        <v>21.090240000000001</v>
      </c>
      <c r="J360">
        <v>162</v>
      </c>
      <c r="K360" s="89">
        <v>4.8037814440977898E-2</v>
      </c>
      <c r="L360" s="89">
        <v>4.8037814440977697E-2</v>
      </c>
      <c r="M360">
        <v>7.40399360656738E-2</v>
      </c>
      <c r="N360">
        <v>8.3000000056927106E-2</v>
      </c>
      <c r="O360">
        <v>60.171000000162202</v>
      </c>
      <c r="P360">
        <v>1940.05499999977</v>
      </c>
      <c r="Q360">
        <v>2000.30899999999</v>
      </c>
    </row>
    <row r="361" spans="2:17" x14ac:dyDescent="0.25">
      <c r="B361">
        <v>288</v>
      </c>
      <c r="C361">
        <v>22.5</v>
      </c>
      <c r="D361">
        <v>161</v>
      </c>
      <c r="E361">
        <v>40.226085593926797</v>
      </c>
      <c r="F361">
        <v>40.226085593926904</v>
      </c>
      <c r="G361">
        <v>42.2086043494824</v>
      </c>
      <c r="H361">
        <v>78</v>
      </c>
      <c r="I361">
        <v>21.45194</v>
      </c>
      <c r="J361">
        <v>158</v>
      </c>
      <c r="K361" s="89">
        <v>4.9284406530842401E-2</v>
      </c>
      <c r="L361" s="89">
        <v>4.9284406530842199E-2</v>
      </c>
      <c r="M361">
        <v>7.4722051620483398E-2</v>
      </c>
      <c r="N361">
        <v>8.4000000046216897E-2</v>
      </c>
      <c r="O361">
        <v>62.714000000167303</v>
      </c>
      <c r="P361">
        <v>1504.28800000002</v>
      </c>
      <c r="Q361">
        <v>1567.0860000002299</v>
      </c>
    </row>
    <row r="362" spans="2:17" x14ac:dyDescent="0.25">
      <c r="B362">
        <v>289</v>
      </c>
      <c r="C362">
        <v>22.5</v>
      </c>
      <c r="D362">
        <v>157</v>
      </c>
      <c r="E362">
        <v>40.223403592922899</v>
      </c>
      <c r="F362">
        <v>40.223403592922899</v>
      </c>
      <c r="G362">
        <v>41.203688392922899</v>
      </c>
      <c r="H362">
        <v>78</v>
      </c>
      <c r="I362">
        <v>21.32686</v>
      </c>
      <c r="J362">
        <v>156</v>
      </c>
      <c r="K362" s="89">
        <v>2.4371005743842E-2</v>
      </c>
      <c r="L362" s="89">
        <v>2.4371005743842E-2</v>
      </c>
      <c r="M362">
        <v>7.4740171432495103E-2</v>
      </c>
      <c r="N362">
        <v>8.3999999813386197E-2</v>
      </c>
      <c r="O362">
        <v>57.742999999813001</v>
      </c>
      <c r="P362">
        <v>863.73400000002596</v>
      </c>
      <c r="Q362">
        <v>921.56099999965204</v>
      </c>
    </row>
    <row r="363" spans="2:17" x14ac:dyDescent="0.25">
      <c r="B363">
        <v>290</v>
      </c>
      <c r="C363">
        <v>22.5</v>
      </c>
      <c r="D363">
        <v>155</v>
      </c>
      <c r="E363">
        <v>38.253223736200702</v>
      </c>
      <c r="F363">
        <v>40.235259934050198</v>
      </c>
      <c r="G363">
        <v>40.235259934050198</v>
      </c>
      <c r="H363">
        <v>43.247963859404301</v>
      </c>
      <c r="I363">
        <v>20.66179</v>
      </c>
      <c r="J363">
        <v>154</v>
      </c>
      <c r="K363" s="89">
        <v>5.1813572929639701E-2</v>
      </c>
      <c r="L363" s="89">
        <v>0</v>
      </c>
      <c r="M363">
        <v>1.9039781093597401</v>
      </c>
      <c r="N363">
        <v>55</v>
      </c>
      <c r="O363">
        <v>58.598999999856503</v>
      </c>
      <c r="P363">
        <v>996.46199999983901</v>
      </c>
      <c r="Q363">
        <v>1110.0609999997</v>
      </c>
    </row>
    <row r="364" spans="2:17" x14ac:dyDescent="0.25">
      <c r="B364">
        <v>291</v>
      </c>
      <c r="C364">
        <v>22.5</v>
      </c>
      <c r="D364">
        <v>153</v>
      </c>
      <c r="E364">
        <v>39.239852067973899</v>
      </c>
      <c r="F364">
        <v>39.239852067973899</v>
      </c>
      <c r="G364">
        <v>40.2084714039216</v>
      </c>
      <c r="H364">
        <v>78</v>
      </c>
      <c r="I364">
        <v>20.405380000000001</v>
      </c>
      <c r="J364">
        <v>152</v>
      </c>
      <c r="K364" s="89">
        <v>2.4684581742811101E-2</v>
      </c>
      <c r="L364" s="89">
        <v>2.4684581742811101E-2</v>
      </c>
      <c r="M364">
        <v>7.4738979339599595E-2</v>
      </c>
      <c r="N364">
        <v>8.4000000104424502E-2</v>
      </c>
      <c r="O364">
        <v>56.1979999999458</v>
      </c>
      <c r="P364">
        <v>1315.52100000004</v>
      </c>
      <c r="Q364">
        <v>1371.8030000000899</v>
      </c>
    </row>
    <row r="365" spans="2:17" x14ac:dyDescent="0.25">
      <c r="B365">
        <v>292</v>
      </c>
      <c r="C365">
        <v>22.5</v>
      </c>
      <c r="D365">
        <v>151</v>
      </c>
      <c r="E365">
        <v>39.2175066066225</v>
      </c>
      <c r="F365">
        <v>39.2175066066225</v>
      </c>
      <c r="G365">
        <v>40.203277273289203</v>
      </c>
      <c r="H365">
        <v>78</v>
      </c>
      <c r="I365">
        <v>21.664259999999999</v>
      </c>
      <c r="J365">
        <v>150</v>
      </c>
      <c r="K365" s="89">
        <v>2.5135985226052201E-2</v>
      </c>
      <c r="L365" s="89">
        <v>2.5135985226052201E-2</v>
      </c>
      <c r="M365">
        <v>7.5148105621337905E-2</v>
      </c>
      <c r="N365">
        <v>8.4999999977298998E-2</v>
      </c>
      <c r="O365">
        <v>59.1080000001675</v>
      </c>
      <c r="P365">
        <v>580.28399999999999</v>
      </c>
      <c r="Q365">
        <v>639.47700000014402</v>
      </c>
    </row>
    <row r="366" spans="2:17" x14ac:dyDescent="0.25">
      <c r="B366">
        <v>293</v>
      </c>
      <c r="C366">
        <v>22.5</v>
      </c>
      <c r="D366">
        <v>149</v>
      </c>
      <c r="E366">
        <v>37.2619096912752</v>
      </c>
      <c r="F366">
        <v>39.212114133309797</v>
      </c>
      <c r="G366">
        <v>39.215911466666697</v>
      </c>
      <c r="H366">
        <v>40.271253009150001</v>
      </c>
      <c r="I366">
        <v>21.818580000007898</v>
      </c>
      <c r="J366">
        <v>148.99999999991701</v>
      </c>
      <c r="K366" s="89">
        <v>5.2439657322475602E-2</v>
      </c>
      <c r="L366" s="84">
        <v>9.6840821792364303E-5</v>
      </c>
      <c r="M366">
        <v>3.4646439552307098</v>
      </c>
      <c r="N366">
        <v>104.57600000011701</v>
      </c>
      <c r="O366">
        <v>55.972000000052503</v>
      </c>
      <c r="P366">
        <v>1334.84399999998</v>
      </c>
      <c r="Q366">
        <v>1495.3920000001499</v>
      </c>
    </row>
    <row r="367" spans="2:17" x14ac:dyDescent="0.25">
      <c r="B367">
        <v>294</v>
      </c>
      <c r="C367">
        <v>22.5</v>
      </c>
      <c r="D367">
        <v>147.99999999991701</v>
      </c>
      <c r="E367">
        <v>37.217304249849597</v>
      </c>
      <c r="F367">
        <v>37.217304249849597</v>
      </c>
      <c r="G367">
        <v>38.256145244444298</v>
      </c>
      <c r="H367">
        <v>78</v>
      </c>
      <c r="I367">
        <v>21.830690000000001</v>
      </c>
      <c r="J367">
        <v>146</v>
      </c>
      <c r="K367" s="89">
        <v>2.7912849023685501E-2</v>
      </c>
      <c r="L367" s="89">
        <v>2.7912849023685699E-2</v>
      </c>
      <c r="M367">
        <v>7.54132270812988E-2</v>
      </c>
      <c r="N367">
        <v>8.5000000050058602E-2</v>
      </c>
      <c r="O367">
        <v>58.007000000026899</v>
      </c>
      <c r="P367">
        <v>1658.2269999999701</v>
      </c>
      <c r="Q367">
        <v>1716.31900000005</v>
      </c>
    </row>
    <row r="368" spans="2:17" x14ac:dyDescent="0.25">
      <c r="B368">
        <v>295</v>
      </c>
      <c r="C368">
        <v>22.5</v>
      </c>
      <c r="D368">
        <v>145</v>
      </c>
      <c r="E368">
        <v>37.223870087356303</v>
      </c>
      <c r="F368">
        <v>37.223870087356303</v>
      </c>
      <c r="G368">
        <v>38.2200599111111</v>
      </c>
      <c r="H368">
        <v>78</v>
      </c>
      <c r="I368">
        <v>21.312480000000001</v>
      </c>
      <c r="J368">
        <v>144</v>
      </c>
      <c r="K368" s="89">
        <v>2.67621239118058E-2</v>
      </c>
      <c r="L368" s="89">
        <v>2.6762123911806001E-2</v>
      </c>
      <c r="M368">
        <v>7.5413942337036105E-2</v>
      </c>
      <c r="N368">
        <v>8.5000000137370094E-2</v>
      </c>
      <c r="O368">
        <v>55.098000000187298</v>
      </c>
      <c r="P368">
        <v>1154.5579999998999</v>
      </c>
      <c r="Q368">
        <v>1209.7410000002301</v>
      </c>
    </row>
    <row r="369" spans="2:17" x14ac:dyDescent="0.25">
      <c r="B369">
        <v>296</v>
      </c>
      <c r="C369">
        <v>22.5</v>
      </c>
      <c r="D369">
        <v>143</v>
      </c>
      <c r="E369">
        <v>35.3045116083916</v>
      </c>
      <c r="F369">
        <v>37.238365558353003</v>
      </c>
      <c r="G369">
        <v>38.200750933333303</v>
      </c>
      <c r="H369">
        <v>39.096394842309998</v>
      </c>
      <c r="I369">
        <v>20.4992799999998</v>
      </c>
      <c r="J369">
        <v>141.99999999992099</v>
      </c>
      <c r="K369" s="89">
        <v>8.2035954981269602E-2</v>
      </c>
      <c r="L369" s="89">
        <v>2.5843920928062401E-2</v>
      </c>
      <c r="M369">
        <v>4.2264249324798602</v>
      </c>
      <c r="N369">
        <v>128.90999999997399</v>
      </c>
      <c r="O369">
        <v>54.514999999926701</v>
      </c>
      <c r="P369">
        <v>918.96400000013796</v>
      </c>
      <c r="Q369">
        <v>1102.3890000000399</v>
      </c>
    </row>
    <row r="370" spans="2:17" x14ac:dyDescent="0.25">
      <c r="B370">
        <v>297</v>
      </c>
      <c r="C370">
        <v>22.5</v>
      </c>
      <c r="D370">
        <v>140.99999999992099</v>
      </c>
      <c r="E370">
        <v>36.205742657210202</v>
      </c>
      <c r="F370">
        <v>36.205742657210202</v>
      </c>
      <c r="G370">
        <v>37.208033679432397</v>
      </c>
      <c r="H370">
        <v>78</v>
      </c>
      <c r="I370">
        <v>22.336549999999999</v>
      </c>
      <c r="J370">
        <v>140</v>
      </c>
      <c r="K370" s="89">
        <v>2.7683205719925299E-2</v>
      </c>
      <c r="L370" s="89">
        <v>2.7683205719925299E-2</v>
      </c>
      <c r="M370">
        <v>7.5561046600341797E-2</v>
      </c>
      <c r="N370">
        <v>8.4999999904539394E-2</v>
      </c>
      <c r="O370">
        <v>55.870000000024397</v>
      </c>
      <c r="P370">
        <v>1203.66299999997</v>
      </c>
      <c r="Q370">
        <v>1259.6179999998999</v>
      </c>
    </row>
    <row r="371" spans="2:17" x14ac:dyDescent="0.25">
      <c r="B371">
        <v>298</v>
      </c>
      <c r="C371">
        <v>22.5</v>
      </c>
      <c r="D371">
        <v>139</v>
      </c>
      <c r="E371">
        <v>35.254235600319703</v>
      </c>
      <c r="F371">
        <v>35.254235600319802</v>
      </c>
      <c r="G371">
        <v>36.241560915747399</v>
      </c>
      <c r="H371">
        <v>78</v>
      </c>
      <c r="I371">
        <v>20.258600000000001</v>
      </c>
      <c r="J371">
        <v>134</v>
      </c>
      <c r="K371" s="89">
        <v>2.8005863653407299E-2</v>
      </c>
      <c r="L371" s="89">
        <v>2.8005863653407102E-2</v>
      </c>
      <c r="M371">
        <v>7.6225996017456096E-2</v>
      </c>
      <c r="N371">
        <v>8.4999999977298998E-2</v>
      </c>
      <c r="O371">
        <v>52.753999999826199</v>
      </c>
      <c r="P371">
        <v>1235.9929999999599</v>
      </c>
      <c r="Q371">
        <v>1288.83199999976</v>
      </c>
    </row>
    <row r="372" spans="2:17" x14ac:dyDescent="0.25">
      <c r="B372">
        <v>299</v>
      </c>
      <c r="C372">
        <v>22.5</v>
      </c>
      <c r="D372">
        <v>133</v>
      </c>
      <c r="E372">
        <v>34.225309688888899</v>
      </c>
      <c r="F372">
        <v>34.225309688888899</v>
      </c>
      <c r="G372">
        <v>35.2455216521303</v>
      </c>
      <c r="H372">
        <v>78</v>
      </c>
      <c r="I372">
        <v>21.076329999999999</v>
      </c>
      <c r="J372">
        <v>133</v>
      </c>
      <c r="K372" s="89">
        <v>2.9808699249627101E-2</v>
      </c>
      <c r="L372" s="89">
        <v>2.9808699249627101E-2</v>
      </c>
      <c r="M372">
        <v>7.5901985168457003E-2</v>
      </c>
      <c r="N372">
        <v>8.5000000050058602E-2</v>
      </c>
      <c r="O372">
        <v>52.606999999916297</v>
      </c>
      <c r="P372">
        <v>630.00100000012003</v>
      </c>
      <c r="Q372">
        <v>682.69300000008695</v>
      </c>
    </row>
    <row r="373" spans="2:17" x14ac:dyDescent="0.25">
      <c r="B373">
        <v>300</v>
      </c>
      <c r="C373">
        <v>22.5</v>
      </c>
      <c r="D373">
        <v>132</v>
      </c>
      <c r="E373">
        <v>34.265311547474703</v>
      </c>
      <c r="F373">
        <v>34.265311547474703</v>
      </c>
      <c r="G373">
        <v>35.242514133333302</v>
      </c>
      <c r="H373">
        <v>78</v>
      </c>
      <c r="I373">
        <v>18.996680000000001</v>
      </c>
      <c r="J373">
        <v>131</v>
      </c>
      <c r="K373" s="89">
        <v>2.85187129994331E-2</v>
      </c>
      <c r="L373" s="89">
        <v>2.85187129994331E-2</v>
      </c>
      <c r="M373">
        <v>7.5634956359863295E-2</v>
      </c>
      <c r="N373">
        <v>8.4999999977298998E-2</v>
      </c>
      <c r="O373">
        <v>51.961000000082997</v>
      </c>
      <c r="P373">
        <v>352.674999999872</v>
      </c>
      <c r="Q373">
        <v>404.72099999993202</v>
      </c>
    </row>
    <row r="374" spans="2:17" x14ac:dyDescent="0.25">
      <c r="B374">
        <v>301</v>
      </c>
      <c r="C374">
        <v>22.5</v>
      </c>
      <c r="D374">
        <v>130</v>
      </c>
      <c r="E374">
        <v>33.219976191453</v>
      </c>
      <c r="F374">
        <v>34.205616355555598</v>
      </c>
      <c r="G374">
        <v>35.201127111111099</v>
      </c>
      <c r="H374">
        <v>36.263598467321501</v>
      </c>
      <c r="I374">
        <v>22.184080000000002</v>
      </c>
      <c r="J374">
        <v>130</v>
      </c>
      <c r="K374" s="89">
        <v>5.9637337132343898E-2</v>
      </c>
      <c r="L374" s="89">
        <v>2.9103722184321099E-2</v>
      </c>
      <c r="M374">
        <v>1.1674530506134</v>
      </c>
      <c r="N374">
        <v>31.544999999983698</v>
      </c>
      <c r="O374">
        <v>54.544000000110799</v>
      </c>
      <c r="P374">
        <v>458.62200000011899</v>
      </c>
      <c r="Q374">
        <v>544.71100000021397</v>
      </c>
    </row>
    <row r="375" spans="2:17" x14ac:dyDescent="0.25">
      <c r="B375">
        <v>302</v>
      </c>
      <c r="C375">
        <v>22.5</v>
      </c>
      <c r="D375">
        <v>129</v>
      </c>
      <c r="E375">
        <v>33.217612394832003</v>
      </c>
      <c r="F375">
        <v>33.217612394832003</v>
      </c>
      <c r="G375">
        <v>34.248468597416</v>
      </c>
      <c r="H375">
        <v>78</v>
      </c>
      <c r="I375">
        <v>21.858139999999999</v>
      </c>
      <c r="J375">
        <v>127</v>
      </c>
      <c r="K375" s="89">
        <v>3.1033422581099299E-2</v>
      </c>
      <c r="L375" s="89">
        <v>3.1033422581099299E-2</v>
      </c>
      <c r="M375">
        <v>7.2578907012939495E-2</v>
      </c>
      <c r="N375">
        <v>8.0999999947380302E-2</v>
      </c>
      <c r="O375">
        <v>51.205999999961897</v>
      </c>
      <c r="P375">
        <v>640.71999999994296</v>
      </c>
      <c r="Q375">
        <v>692.00699999985204</v>
      </c>
    </row>
    <row r="376" spans="2:17" x14ac:dyDescent="0.25">
      <c r="B376">
        <v>303</v>
      </c>
      <c r="C376">
        <v>22.5</v>
      </c>
      <c r="D376">
        <v>126</v>
      </c>
      <c r="E376">
        <v>32.257718196825401</v>
      </c>
      <c r="F376">
        <v>34.200432711111297</v>
      </c>
      <c r="G376">
        <v>34.200432711111098</v>
      </c>
      <c r="H376">
        <v>35.246251515151499</v>
      </c>
      <c r="I376">
        <v>22.475659999999898</v>
      </c>
      <c r="J376">
        <v>125.99999999993</v>
      </c>
      <c r="K376" s="89">
        <v>6.0224796510154298E-2</v>
      </c>
      <c r="L376" s="84">
        <v>-6.4405105615540498E-15</v>
      </c>
      <c r="M376">
        <v>2.8634600639343302</v>
      </c>
      <c r="N376">
        <v>85.586000000068495</v>
      </c>
      <c r="O376">
        <v>50.434999999852202</v>
      </c>
      <c r="P376">
        <v>833.175999999949</v>
      </c>
      <c r="Q376">
        <v>969.19699999986904</v>
      </c>
    </row>
    <row r="377" spans="2:17" x14ac:dyDescent="0.25">
      <c r="B377">
        <v>304</v>
      </c>
      <c r="C377">
        <v>22.5</v>
      </c>
      <c r="D377">
        <v>124.99999999993</v>
      </c>
      <c r="E377">
        <v>32.271476977777603</v>
      </c>
      <c r="F377">
        <v>32.271476977777603</v>
      </c>
      <c r="G377">
        <v>33.239016888888699</v>
      </c>
      <c r="H377">
        <v>78</v>
      </c>
      <c r="I377">
        <v>19.01942</v>
      </c>
      <c r="J377">
        <v>122</v>
      </c>
      <c r="K377" s="89">
        <v>2.9981271442189299E-2</v>
      </c>
      <c r="L377" s="89">
        <v>2.9981271442189299E-2</v>
      </c>
      <c r="M377">
        <v>7.61239528656006E-2</v>
      </c>
      <c r="N377">
        <v>8.5999999952036901E-2</v>
      </c>
      <c r="O377">
        <v>50.4839999999094</v>
      </c>
      <c r="P377">
        <v>522.66899999992199</v>
      </c>
      <c r="Q377">
        <v>573.238999999783</v>
      </c>
    </row>
    <row r="378" spans="2:17" x14ac:dyDescent="0.25">
      <c r="B378">
        <v>305</v>
      </c>
      <c r="C378">
        <v>22.5</v>
      </c>
      <c r="D378">
        <v>121</v>
      </c>
      <c r="E378">
        <v>31.234964836730899</v>
      </c>
      <c r="F378">
        <v>31.234964836730899</v>
      </c>
      <c r="G378">
        <v>32.241976362901703</v>
      </c>
      <c r="H378">
        <v>78</v>
      </c>
      <c r="I378">
        <v>21.462980000000002</v>
      </c>
      <c r="J378">
        <v>116</v>
      </c>
      <c r="K378" s="89">
        <v>3.2239880257095399E-2</v>
      </c>
      <c r="L378" s="89">
        <v>3.2239880257095302E-2</v>
      </c>
      <c r="M378">
        <v>7.6355934143066406E-2</v>
      </c>
      <c r="N378">
        <v>8.5999999981140704E-2</v>
      </c>
      <c r="O378">
        <v>48.6919999998645</v>
      </c>
      <c r="P378">
        <v>324.126999999877</v>
      </c>
      <c r="Q378">
        <v>372.90499999972201</v>
      </c>
    </row>
    <row r="379" spans="2:17" x14ac:dyDescent="0.25">
      <c r="B379">
        <v>306</v>
      </c>
      <c r="C379">
        <v>22.5</v>
      </c>
      <c r="D379">
        <v>115</v>
      </c>
      <c r="E379">
        <v>30.254082844444401</v>
      </c>
      <c r="F379">
        <v>30.254082844444401</v>
      </c>
      <c r="G379">
        <v>31.2419420830918</v>
      </c>
      <c r="H379">
        <v>78</v>
      </c>
      <c r="I379">
        <v>19.457840000000001</v>
      </c>
      <c r="J379">
        <v>115</v>
      </c>
      <c r="K379" s="89">
        <v>3.2652096701346202E-2</v>
      </c>
      <c r="L379" s="89">
        <v>3.2652096701346202E-2</v>
      </c>
      <c r="M379">
        <v>7.4453115463256794E-2</v>
      </c>
      <c r="N379">
        <v>8.3000000056927106E-2</v>
      </c>
      <c r="O379">
        <v>47.645000000018598</v>
      </c>
      <c r="P379">
        <v>233.735999999961</v>
      </c>
      <c r="Q379">
        <v>281.46400000003598</v>
      </c>
    </row>
    <row r="380" spans="2:17" x14ac:dyDescent="0.25">
      <c r="B380">
        <v>307</v>
      </c>
      <c r="C380">
        <v>22.5</v>
      </c>
      <c r="D380">
        <v>114</v>
      </c>
      <c r="E380">
        <v>29.269714432748501</v>
      </c>
      <c r="F380">
        <v>31.229443911111101</v>
      </c>
      <c r="G380">
        <v>31.238463822222201</v>
      </c>
      <c r="H380">
        <v>32.168855308122303</v>
      </c>
      <c r="I380">
        <v>20.843779999999999</v>
      </c>
      <c r="J380">
        <v>114</v>
      </c>
      <c r="K380" s="89">
        <v>6.7262336774660897E-2</v>
      </c>
      <c r="L380" s="89">
        <v>2.8882714456216299E-4</v>
      </c>
      <c r="M380">
        <v>1.44112396240234</v>
      </c>
      <c r="N380">
        <v>40.364000000175999</v>
      </c>
      <c r="O380">
        <v>46.466999999844099</v>
      </c>
      <c r="P380">
        <v>275.789999999994</v>
      </c>
      <c r="Q380">
        <v>362.62100000001402</v>
      </c>
    </row>
    <row r="381" spans="2:17" x14ac:dyDescent="0.25">
      <c r="B381">
        <v>308</v>
      </c>
      <c r="C381">
        <v>22.5</v>
      </c>
      <c r="D381">
        <v>113</v>
      </c>
      <c r="E381">
        <v>30.2649635555556</v>
      </c>
      <c r="F381">
        <v>30.2649635555556</v>
      </c>
      <c r="G381">
        <v>30.2649635555556</v>
      </c>
      <c r="H381">
        <v>78</v>
      </c>
      <c r="I381">
        <v>18.845800000000001</v>
      </c>
      <c r="J381">
        <v>113</v>
      </c>
      <c r="K381" s="84">
        <v>-1.1738701327953E-16</v>
      </c>
      <c r="L381" s="89">
        <v>0</v>
      </c>
      <c r="M381">
        <v>8.1023931503295898E-2</v>
      </c>
      <c r="N381">
        <v>8.9000000036321594E-2</v>
      </c>
      <c r="O381">
        <v>47.1869999998598</v>
      </c>
      <c r="P381">
        <v>310.83199999997998</v>
      </c>
      <c r="Q381">
        <v>358.10799999987597</v>
      </c>
    </row>
    <row r="382" spans="2:17" x14ac:dyDescent="0.25">
      <c r="B382">
        <v>309</v>
      </c>
      <c r="C382">
        <v>22.5</v>
      </c>
      <c r="D382">
        <v>112</v>
      </c>
      <c r="E382">
        <v>29.2154700952381</v>
      </c>
      <c r="F382">
        <v>29.2154700952381</v>
      </c>
      <c r="G382">
        <v>30.2551929904762</v>
      </c>
      <c r="H382">
        <v>78</v>
      </c>
      <c r="I382">
        <v>21.8307</v>
      </c>
      <c r="J382">
        <v>111</v>
      </c>
      <c r="K382" s="89">
        <v>3.5588093973800701E-2</v>
      </c>
      <c r="L382" s="89">
        <v>3.5588093973800701E-2</v>
      </c>
      <c r="M382">
        <v>8.1330060958862305E-2</v>
      </c>
      <c r="N382">
        <v>8.9999999996507499E-2</v>
      </c>
      <c r="O382">
        <v>47.128999999840701</v>
      </c>
      <c r="P382">
        <v>280.39199999987602</v>
      </c>
      <c r="Q382">
        <v>327.61099999971299</v>
      </c>
    </row>
    <row r="383" spans="2:17" x14ac:dyDescent="0.25">
      <c r="B383">
        <v>310</v>
      </c>
      <c r="C383">
        <v>22.5</v>
      </c>
      <c r="D383">
        <v>110</v>
      </c>
      <c r="E383">
        <v>29.239489163636399</v>
      </c>
      <c r="F383">
        <v>29.239489163636399</v>
      </c>
      <c r="G383">
        <v>30.248050133333301</v>
      </c>
      <c r="H383">
        <v>78</v>
      </c>
      <c r="I383">
        <v>20.483280000000001</v>
      </c>
      <c r="J383">
        <v>109</v>
      </c>
      <c r="K383" s="89">
        <v>3.4493111834226702E-2</v>
      </c>
      <c r="L383" s="89">
        <v>3.4493111834226597E-2</v>
      </c>
      <c r="M383">
        <v>8.1574916839599595E-2</v>
      </c>
      <c r="N383">
        <v>8.9999999967403696E-2</v>
      </c>
      <c r="O383">
        <v>45.873999999938</v>
      </c>
      <c r="P383">
        <v>195.308999999994</v>
      </c>
      <c r="Q383">
        <v>241.27299999989901</v>
      </c>
    </row>
    <row r="384" spans="2:17" x14ac:dyDescent="0.25">
      <c r="B384">
        <v>311</v>
      </c>
      <c r="C384">
        <v>22.5</v>
      </c>
      <c r="D384">
        <v>108</v>
      </c>
      <c r="E384">
        <v>30.200860444444402</v>
      </c>
      <c r="F384">
        <v>30.200860444444402</v>
      </c>
      <c r="G384">
        <v>30.200860444444402</v>
      </c>
      <c r="H384">
        <v>78</v>
      </c>
      <c r="I384">
        <v>22.451599999999999</v>
      </c>
      <c r="J384">
        <v>108</v>
      </c>
      <c r="K384" s="89">
        <v>0</v>
      </c>
      <c r="L384" s="89">
        <v>0</v>
      </c>
      <c r="M384">
        <v>8.5990190505981404E-2</v>
      </c>
      <c r="N384">
        <v>9.5999999917694395E-2</v>
      </c>
      <c r="O384">
        <v>45.170000000070999</v>
      </c>
      <c r="P384">
        <v>204.55799999994599</v>
      </c>
      <c r="Q384">
        <v>249.82399999993501</v>
      </c>
    </row>
    <row r="385" spans="2:17" x14ac:dyDescent="0.25">
      <c r="B385">
        <v>312</v>
      </c>
      <c r="C385">
        <v>22.5</v>
      </c>
      <c r="D385">
        <v>107</v>
      </c>
      <c r="E385">
        <v>28.220062255451701</v>
      </c>
      <c r="F385">
        <v>28.220062255451701</v>
      </c>
      <c r="G385">
        <v>29.205452444444401</v>
      </c>
      <c r="H385">
        <v>78</v>
      </c>
      <c r="I385">
        <v>22.422899999999998</v>
      </c>
      <c r="J385">
        <v>102</v>
      </c>
      <c r="K385" s="89">
        <v>3.4918072826092703E-2</v>
      </c>
      <c r="L385" s="89">
        <v>3.4918072826092703E-2</v>
      </c>
      <c r="M385">
        <v>9.0401172637939495E-2</v>
      </c>
      <c r="N385">
        <v>9.9999999889405403E-2</v>
      </c>
      <c r="O385">
        <v>45.370000000140898</v>
      </c>
      <c r="P385">
        <v>277.207000000199</v>
      </c>
      <c r="Q385">
        <v>322.67700000022899</v>
      </c>
    </row>
    <row r="386" spans="2:17" x14ac:dyDescent="0.25">
      <c r="B386">
        <v>313</v>
      </c>
      <c r="C386">
        <v>22.5</v>
      </c>
      <c r="D386">
        <v>101</v>
      </c>
      <c r="E386">
        <v>27.216227854785501</v>
      </c>
      <c r="F386">
        <v>27.216227854785501</v>
      </c>
      <c r="G386">
        <v>27.248145107150702</v>
      </c>
      <c r="H386">
        <v>78</v>
      </c>
      <c r="I386">
        <v>22.255500000000001</v>
      </c>
      <c r="J386">
        <v>98</v>
      </c>
      <c r="K386" s="84">
        <v>1.1727287313851799E-3</v>
      </c>
      <c r="L386" s="84">
        <v>1.1727287313851799E-3</v>
      </c>
      <c r="M386">
        <v>0.105338096618652</v>
      </c>
      <c r="N386">
        <v>0.113999999826774</v>
      </c>
      <c r="O386">
        <v>43.844999999913902</v>
      </c>
      <c r="P386">
        <v>190.035000000178</v>
      </c>
      <c r="Q386">
        <v>233.993999999919</v>
      </c>
    </row>
    <row r="387" spans="2:17" x14ac:dyDescent="0.25">
      <c r="B387">
        <v>314</v>
      </c>
      <c r="C387">
        <v>22.5</v>
      </c>
      <c r="D387">
        <v>97</v>
      </c>
      <c r="E387">
        <v>25.284310689576198</v>
      </c>
      <c r="F387">
        <v>25.284310689576198</v>
      </c>
      <c r="G387">
        <v>26.253687244902601</v>
      </c>
      <c r="H387">
        <v>78</v>
      </c>
      <c r="I387">
        <v>18.453399999999998</v>
      </c>
      <c r="J387">
        <v>94</v>
      </c>
      <c r="K387" s="84">
        <v>3.8339054096740703E-2</v>
      </c>
      <c r="L387" s="84">
        <v>3.83390540967408E-2</v>
      </c>
      <c r="M387">
        <v>0.109385967254639</v>
      </c>
      <c r="N387">
        <v>0.11899999980232701</v>
      </c>
      <c r="O387">
        <v>41.513000000035397</v>
      </c>
      <c r="P387">
        <v>199.49999999998499</v>
      </c>
      <c r="Q387">
        <v>241.13199999982299</v>
      </c>
    </row>
    <row r="388" spans="2:17" x14ac:dyDescent="0.25">
      <c r="B388">
        <v>315</v>
      </c>
      <c r="C388">
        <v>22.5</v>
      </c>
      <c r="D388">
        <v>93</v>
      </c>
      <c r="E388">
        <v>25.2471372616487</v>
      </c>
      <c r="F388">
        <v>25.2471372616487</v>
      </c>
      <c r="G388">
        <v>25.263628283871</v>
      </c>
      <c r="H388">
        <v>78</v>
      </c>
      <c r="I388">
        <v>20.3324</v>
      </c>
      <c r="J388">
        <v>91</v>
      </c>
      <c r="K388" s="89">
        <v>6.5318384620473204E-4</v>
      </c>
      <c r="L388" s="89">
        <v>6.5318384620473204E-4</v>
      </c>
      <c r="M388">
        <v>0.11139798164367699</v>
      </c>
      <c r="N388">
        <v>0.12100000002828901</v>
      </c>
      <c r="O388">
        <v>43.516000000003302</v>
      </c>
      <c r="P388">
        <v>153.10499999996699</v>
      </c>
      <c r="Q388">
        <v>196.741999999998</v>
      </c>
    </row>
    <row r="389" spans="2:17" x14ac:dyDescent="0.25">
      <c r="B389">
        <v>316</v>
      </c>
      <c r="C389">
        <v>22.5</v>
      </c>
      <c r="D389">
        <v>90</v>
      </c>
      <c r="E389">
        <v>23.312199111111099</v>
      </c>
      <c r="F389">
        <v>25.228672</v>
      </c>
      <c r="G389">
        <v>25.228672</v>
      </c>
      <c r="H389">
        <v>25.686377242065301</v>
      </c>
      <c r="I389">
        <v>20.8872</v>
      </c>
      <c r="J389">
        <v>90</v>
      </c>
      <c r="K389" s="89">
        <v>8.2209013390566701E-2</v>
      </c>
      <c r="L389" s="89">
        <v>0</v>
      </c>
      <c r="M389">
        <v>1.78389096260071</v>
      </c>
      <c r="N389">
        <v>35.906000000046298</v>
      </c>
      <c r="O389">
        <v>39.915999999997403</v>
      </c>
      <c r="P389">
        <v>138.71600000015999</v>
      </c>
      <c r="Q389">
        <v>214.53800000020399</v>
      </c>
    </row>
    <row r="390" spans="2:17" x14ac:dyDescent="0.25">
      <c r="B390">
        <v>317</v>
      </c>
      <c r="C390">
        <v>22.5</v>
      </c>
      <c r="D390">
        <v>89</v>
      </c>
      <c r="E390">
        <v>24.215000888888898</v>
      </c>
      <c r="F390">
        <v>24.215000888888898</v>
      </c>
      <c r="G390">
        <v>24.2515681598003</v>
      </c>
      <c r="H390">
        <v>78</v>
      </c>
      <c r="I390">
        <v>21.656199999999998</v>
      </c>
      <c r="J390">
        <v>89</v>
      </c>
      <c r="K390" s="89">
        <v>1.5101081796011001E-3</v>
      </c>
      <c r="L390" s="89">
        <v>1.5101081796012399E-3</v>
      </c>
      <c r="M390">
        <v>0.11298799514770499</v>
      </c>
      <c r="N390">
        <v>0.122000000119442</v>
      </c>
      <c r="O390">
        <v>40.338999999890802</v>
      </c>
      <c r="P390">
        <v>108.603999999919</v>
      </c>
      <c r="Q390">
        <v>149.06499999993</v>
      </c>
    </row>
    <row r="391" spans="2:17" x14ac:dyDescent="0.25">
      <c r="B391">
        <v>318</v>
      </c>
      <c r="C391">
        <v>22.5</v>
      </c>
      <c r="D391">
        <v>88</v>
      </c>
      <c r="E391">
        <v>23.308117010101</v>
      </c>
      <c r="F391">
        <v>23.308117010101</v>
      </c>
      <c r="G391">
        <v>24.2470737777778</v>
      </c>
      <c r="H391">
        <v>78</v>
      </c>
      <c r="I391">
        <v>16.674099999999999</v>
      </c>
      <c r="J391">
        <v>87</v>
      </c>
      <c r="K391" s="84">
        <v>4.02845398137417E-2</v>
      </c>
      <c r="L391" s="84">
        <v>4.02845398137417E-2</v>
      </c>
      <c r="M391">
        <v>0.11435508728027299</v>
      </c>
      <c r="N391">
        <v>0.12299999997776501</v>
      </c>
      <c r="O391">
        <v>38.707000000082203</v>
      </c>
      <c r="P391">
        <v>145.13799999997701</v>
      </c>
      <c r="Q391">
        <v>183.96800000003699</v>
      </c>
    </row>
    <row r="392" spans="2:17" x14ac:dyDescent="0.25">
      <c r="B392">
        <v>319</v>
      </c>
      <c r="C392">
        <v>22.5</v>
      </c>
      <c r="D392">
        <v>86</v>
      </c>
      <c r="E392">
        <v>23.253354811369501</v>
      </c>
      <c r="F392">
        <v>23.253354811369501</v>
      </c>
      <c r="G392">
        <v>23.262283250169101</v>
      </c>
      <c r="H392">
        <v>78</v>
      </c>
      <c r="I392">
        <v>19.770099999999999</v>
      </c>
      <c r="J392">
        <v>84.962999999999994</v>
      </c>
      <c r="K392" s="89">
        <v>3.8396346987619603E-4</v>
      </c>
      <c r="L392" s="89">
        <v>3.8396346987619603E-4</v>
      </c>
      <c r="M392">
        <v>0.11482501029968301</v>
      </c>
      <c r="N392">
        <v>0.123000000137836</v>
      </c>
      <c r="O392">
        <v>38.586000000010202</v>
      </c>
      <c r="P392">
        <v>137.50300000018601</v>
      </c>
      <c r="Q392">
        <v>176.212000000334</v>
      </c>
    </row>
    <row r="393" spans="2:17" x14ac:dyDescent="0.25">
      <c r="B393">
        <v>320</v>
      </c>
      <c r="C393">
        <v>22.5</v>
      </c>
      <c r="D393">
        <v>83.962999999999994</v>
      </c>
      <c r="E393">
        <v>23.252916623962701</v>
      </c>
      <c r="F393">
        <v>23.252916623962701</v>
      </c>
      <c r="G393">
        <v>23.252916623962701</v>
      </c>
      <c r="H393">
        <v>78</v>
      </c>
      <c r="I393">
        <v>19.781500000000001</v>
      </c>
      <c r="J393">
        <v>83</v>
      </c>
      <c r="K393" s="84">
        <v>1.52785723023638E-16</v>
      </c>
      <c r="L393" s="84">
        <v>0</v>
      </c>
      <c r="M393">
        <v>0.11245083808898899</v>
      </c>
      <c r="N393">
        <v>0.120999999955529</v>
      </c>
      <c r="O393">
        <v>38.591999999916901</v>
      </c>
      <c r="P393">
        <v>87.1050000001851</v>
      </c>
      <c r="Q393">
        <v>125.81800000005801</v>
      </c>
    </row>
    <row r="394" spans="2:17" x14ac:dyDescent="0.25">
      <c r="B394">
        <v>321</v>
      </c>
      <c r="C394">
        <v>22.5</v>
      </c>
      <c r="D394">
        <v>82</v>
      </c>
      <c r="E394">
        <v>21.347999301897001</v>
      </c>
      <c r="F394">
        <v>21.347999301897001</v>
      </c>
      <c r="G394">
        <v>22.256038759891599</v>
      </c>
      <c r="H394">
        <v>78</v>
      </c>
      <c r="I394">
        <v>14.99821</v>
      </c>
      <c r="J394">
        <v>79</v>
      </c>
      <c r="K394" s="89">
        <v>4.2535108098579001E-2</v>
      </c>
      <c r="L394" s="89">
        <v>4.2535108098579202E-2</v>
      </c>
      <c r="M394">
        <v>0.10444593429565401</v>
      </c>
      <c r="N394">
        <v>0.113999999884982</v>
      </c>
      <c r="O394">
        <v>36.921999999962303</v>
      </c>
      <c r="P394">
        <v>166.15700000003599</v>
      </c>
      <c r="Q394">
        <v>203.192999999883</v>
      </c>
    </row>
    <row r="395" spans="2:17" x14ac:dyDescent="0.25">
      <c r="B395">
        <v>322</v>
      </c>
      <c r="C395">
        <v>22.5</v>
      </c>
      <c r="D395">
        <v>78</v>
      </c>
      <c r="E395">
        <v>20.273875008547002</v>
      </c>
      <c r="F395">
        <v>20.273875008547002</v>
      </c>
      <c r="G395">
        <v>21.245213538461499</v>
      </c>
      <c r="H395">
        <v>78</v>
      </c>
      <c r="I395">
        <v>20.075299999999999</v>
      </c>
      <c r="J395">
        <v>72</v>
      </c>
      <c r="K395" s="84">
        <v>4.7910847309901999E-2</v>
      </c>
      <c r="L395" s="84">
        <v>4.7910847309901798E-2</v>
      </c>
      <c r="M395">
        <v>0.109378099441528</v>
      </c>
      <c r="N395">
        <v>0.119000000093365</v>
      </c>
      <c r="O395">
        <v>36.532000000108397</v>
      </c>
      <c r="P395">
        <v>113.520999999892</v>
      </c>
      <c r="Q395">
        <v>150.17200000009299</v>
      </c>
    </row>
    <row r="396" spans="2:17" x14ac:dyDescent="0.25">
      <c r="B396">
        <v>323</v>
      </c>
      <c r="C396">
        <v>22.5</v>
      </c>
      <c r="D396">
        <v>71</v>
      </c>
      <c r="E396">
        <v>19.304949155555601</v>
      </c>
      <c r="F396">
        <v>19.304949155555601</v>
      </c>
      <c r="G396">
        <v>19.304949155555601</v>
      </c>
      <c r="H396">
        <v>78</v>
      </c>
      <c r="I396">
        <v>16.596609999999998</v>
      </c>
      <c r="J396">
        <v>71</v>
      </c>
      <c r="K396" s="84">
        <v>-1.8403123728394301E-16</v>
      </c>
      <c r="L396" s="89">
        <v>0</v>
      </c>
      <c r="M396">
        <v>9.9789142608642606E-2</v>
      </c>
      <c r="N396">
        <v>0.108999999938533</v>
      </c>
      <c r="O396">
        <v>34.212999999988803</v>
      </c>
      <c r="P396">
        <v>40.119999999980799</v>
      </c>
      <c r="Q396">
        <v>74.441999999908106</v>
      </c>
    </row>
    <row r="397" spans="2:17" x14ac:dyDescent="0.25">
      <c r="B397">
        <v>324</v>
      </c>
      <c r="C397">
        <v>22.5</v>
      </c>
      <c r="D397">
        <v>70</v>
      </c>
      <c r="E397">
        <v>18.347202793650801</v>
      </c>
      <c r="F397">
        <v>18.347202793650801</v>
      </c>
      <c r="G397">
        <v>19.259764063492099</v>
      </c>
      <c r="H397">
        <v>78</v>
      </c>
      <c r="I397">
        <v>14.8627</v>
      </c>
      <c r="J397">
        <v>68</v>
      </c>
      <c r="K397" s="89">
        <v>4.9738441336521798E-2</v>
      </c>
      <c r="L397" s="89">
        <v>4.9738441336521798E-2</v>
      </c>
      <c r="M397">
        <v>9.8731994628906194E-2</v>
      </c>
      <c r="N397">
        <v>0.108000000007451</v>
      </c>
      <c r="O397">
        <v>33.682000000000698</v>
      </c>
      <c r="P397">
        <v>102.068999999916</v>
      </c>
      <c r="Q397">
        <v>135.85899999992401</v>
      </c>
    </row>
    <row r="398" spans="2:17" x14ac:dyDescent="0.25">
      <c r="B398">
        <v>325</v>
      </c>
      <c r="C398">
        <v>22.5</v>
      </c>
      <c r="D398">
        <v>67</v>
      </c>
      <c r="E398">
        <v>18.2353923555556</v>
      </c>
      <c r="F398">
        <v>18.2353923555556</v>
      </c>
      <c r="G398">
        <v>18.2353923555556</v>
      </c>
      <c r="H398">
        <v>78</v>
      </c>
      <c r="I398">
        <v>20.509180000000001</v>
      </c>
      <c r="J398">
        <v>67</v>
      </c>
      <c r="K398" s="89">
        <v>0</v>
      </c>
      <c r="L398" s="89">
        <v>0</v>
      </c>
      <c r="M398">
        <v>9.7273111343383803E-2</v>
      </c>
      <c r="N398">
        <v>0.10799999992013901</v>
      </c>
      <c r="O398">
        <v>32.208000000100597</v>
      </c>
      <c r="P398">
        <v>36.872000000090303</v>
      </c>
      <c r="Q398">
        <v>69.188000000111103</v>
      </c>
    </row>
    <row r="399" spans="2:17" x14ac:dyDescent="0.25">
      <c r="B399">
        <v>326</v>
      </c>
      <c r="C399">
        <v>22.5</v>
      </c>
      <c r="D399">
        <v>66</v>
      </c>
      <c r="E399">
        <v>18.218126383838399</v>
      </c>
      <c r="F399">
        <v>18.218126383838399</v>
      </c>
      <c r="G399">
        <v>18.219379911111101</v>
      </c>
      <c r="H399">
        <v>78</v>
      </c>
      <c r="I399">
        <v>21.821300000000001</v>
      </c>
      <c r="J399">
        <v>65</v>
      </c>
      <c r="K399" s="84">
        <v>6.8806596590470999E-5</v>
      </c>
      <c r="L399" s="84">
        <v>6.8806596590470999E-5</v>
      </c>
      <c r="M399">
        <v>3.8238048553466797E-2</v>
      </c>
      <c r="N399">
        <v>4.4000000038067803E-2</v>
      </c>
      <c r="O399">
        <v>31.827999999994098</v>
      </c>
      <c r="P399">
        <v>28.971000000048701</v>
      </c>
      <c r="Q399">
        <v>60.843000000080799</v>
      </c>
    </row>
    <row r="400" spans="2:17" x14ac:dyDescent="0.25">
      <c r="B400">
        <v>327</v>
      </c>
      <c r="C400">
        <v>22.5</v>
      </c>
      <c r="D400">
        <v>64</v>
      </c>
      <c r="E400">
        <v>16.374759822222199</v>
      </c>
      <c r="F400">
        <v>16.374759822222199</v>
      </c>
      <c r="G400">
        <v>16.374759822222199</v>
      </c>
      <c r="H400">
        <v>78</v>
      </c>
      <c r="I400">
        <v>14.07601</v>
      </c>
      <c r="J400">
        <v>60</v>
      </c>
      <c r="K400" s="84">
        <v>-2.16962796240779E-16</v>
      </c>
      <c r="L400" s="89">
        <v>0</v>
      </c>
      <c r="M400">
        <v>9.6436977386474595E-2</v>
      </c>
      <c r="N400">
        <v>0.105000000068685</v>
      </c>
      <c r="O400">
        <v>31.072000000087399</v>
      </c>
      <c r="P400">
        <v>107.38099999995001</v>
      </c>
      <c r="Q400">
        <v>138.55800000010601</v>
      </c>
    </row>
    <row r="401" spans="2:17" x14ac:dyDescent="0.25">
      <c r="B401">
        <v>328</v>
      </c>
      <c r="C401">
        <v>22.5</v>
      </c>
      <c r="D401">
        <v>59</v>
      </c>
      <c r="E401">
        <v>15.3202248165725</v>
      </c>
      <c r="F401">
        <v>15.3202248165725</v>
      </c>
      <c r="G401">
        <v>15.3202248165725</v>
      </c>
      <c r="H401">
        <v>78</v>
      </c>
      <c r="I401">
        <v>16.11871</v>
      </c>
      <c r="J401">
        <v>58</v>
      </c>
      <c r="K401" s="89">
        <v>0</v>
      </c>
      <c r="L401" s="89">
        <v>0</v>
      </c>
      <c r="M401">
        <v>4.68192100524902E-2</v>
      </c>
      <c r="N401">
        <v>5.1000000021303997E-2</v>
      </c>
      <c r="O401">
        <v>29.432999999960899</v>
      </c>
      <c r="P401">
        <v>43.813000000038301</v>
      </c>
      <c r="Q401">
        <v>73.297000000020503</v>
      </c>
    </row>
    <row r="402" spans="2:17" x14ac:dyDescent="0.25">
      <c r="B402">
        <v>329</v>
      </c>
      <c r="C402">
        <v>22.5</v>
      </c>
      <c r="D402">
        <v>57</v>
      </c>
      <c r="E402">
        <v>15.2661121871345</v>
      </c>
      <c r="F402">
        <v>15.2661121871345</v>
      </c>
      <c r="G402">
        <v>15.2661121871345</v>
      </c>
      <c r="H402">
        <v>78</v>
      </c>
      <c r="I402">
        <v>19.965399999999999</v>
      </c>
      <c r="J402">
        <v>54</v>
      </c>
      <c r="K402" s="89">
        <v>0</v>
      </c>
      <c r="L402" s="89">
        <v>0</v>
      </c>
      <c r="M402">
        <v>0.11556816101074199</v>
      </c>
      <c r="N402">
        <v>0.125</v>
      </c>
      <c r="O402">
        <v>28.806999999840599</v>
      </c>
      <c r="P402">
        <v>34.505999999979402</v>
      </c>
      <c r="Q402">
        <v>63.437999999820001</v>
      </c>
    </row>
    <row r="403" spans="2:17" x14ac:dyDescent="0.25">
      <c r="B403">
        <v>330</v>
      </c>
      <c r="C403">
        <v>22.5</v>
      </c>
      <c r="D403">
        <v>53</v>
      </c>
      <c r="E403">
        <v>14.3193829333333</v>
      </c>
      <c r="F403">
        <v>14.3193829333333</v>
      </c>
      <c r="G403">
        <v>14.3193829333333</v>
      </c>
      <c r="H403">
        <v>78</v>
      </c>
      <c r="I403">
        <v>15.78471</v>
      </c>
      <c r="J403">
        <v>53</v>
      </c>
      <c r="K403" s="84">
        <v>-1.2405261090302699E-16</v>
      </c>
      <c r="L403" s="89">
        <v>0</v>
      </c>
      <c r="M403">
        <v>5.1789999008178697E-2</v>
      </c>
      <c r="N403">
        <v>5.5999999909545302E-2</v>
      </c>
      <c r="O403">
        <v>27.332999999940501</v>
      </c>
      <c r="P403">
        <v>24.766999999876099</v>
      </c>
      <c r="Q403">
        <v>52.155999999726198</v>
      </c>
    </row>
    <row r="404" spans="2:17" x14ac:dyDescent="0.25">
      <c r="B404">
        <v>331</v>
      </c>
      <c r="C404">
        <v>22.5</v>
      </c>
      <c r="D404">
        <v>52</v>
      </c>
      <c r="E404">
        <v>13.376650256410301</v>
      </c>
      <c r="F404">
        <v>13.376650256410301</v>
      </c>
      <c r="G404">
        <v>13.376650256410301</v>
      </c>
      <c r="H404">
        <v>78</v>
      </c>
      <c r="I404">
        <v>13.861499999999999</v>
      </c>
      <c r="J404">
        <v>49</v>
      </c>
      <c r="K404" s="89">
        <v>0</v>
      </c>
      <c r="L404" s="89">
        <v>0</v>
      </c>
      <c r="M404">
        <v>0.117676019668579</v>
      </c>
      <c r="N404">
        <v>0.126000000149361</v>
      </c>
      <c r="O404">
        <v>26.5710000000545</v>
      </c>
      <c r="P404">
        <v>27.7020000000484</v>
      </c>
      <c r="Q404">
        <v>54.3990000002523</v>
      </c>
    </row>
    <row r="405" spans="2:17" x14ac:dyDescent="0.25">
      <c r="B405">
        <v>332</v>
      </c>
      <c r="C405">
        <v>22</v>
      </c>
      <c r="D405">
        <v>1000</v>
      </c>
      <c r="E405">
        <v>65.480031636363606</v>
      </c>
      <c r="F405">
        <v>65.480031636363606</v>
      </c>
      <c r="G405">
        <v>67.476145272727294</v>
      </c>
      <c r="H405">
        <v>78</v>
      </c>
      <c r="I405">
        <v>21.51437</v>
      </c>
      <c r="J405">
        <v>321.995</v>
      </c>
      <c r="K405" s="89">
        <v>3.0484310811712E-2</v>
      </c>
      <c r="L405" s="89">
        <v>3.0484310811712E-2</v>
      </c>
      <c r="M405">
        <v>7.0382833480835003E-2</v>
      </c>
      <c r="N405">
        <v>8.0000000074505806E-2</v>
      </c>
      <c r="O405">
        <v>75.958000000042404</v>
      </c>
      <c r="P405">
        <v>14275.072</v>
      </c>
      <c r="Q405">
        <v>14351.110000000101</v>
      </c>
    </row>
    <row r="406" spans="2:17" x14ac:dyDescent="0.25">
      <c r="B406">
        <v>333</v>
      </c>
      <c r="C406">
        <v>22</v>
      </c>
      <c r="D406">
        <v>320.995</v>
      </c>
      <c r="E406">
        <v>63.264861598084899</v>
      </c>
      <c r="F406">
        <v>66.225334457772604</v>
      </c>
      <c r="G406">
        <v>67.212154170062107</v>
      </c>
      <c r="H406">
        <v>76.9362551498713</v>
      </c>
      <c r="I406">
        <v>21.976999999999901</v>
      </c>
      <c r="J406">
        <v>301</v>
      </c>
      <c r="K406" s="89">
        <v>6.2393127437058597E-2</v>
      </c>
      <c r="L406" s="89">
        <v>1.4900939653520601E-2</v>
      </c>
      <c r="M406">
        <v>0.84112787246704102</v>
      </c>
      <c r="N406">
        <v>2.33900000015274</v>
      </c>
      <c r="O406">
        <v>74.522000000186395</v>
      </c>
      <c r="P406">
        <v>25286.524000000099</v>
      </c>
      <c r="Q406">
        <v>25363.385000000399</v>
      </c>
    </row>
    <row r="407" spans="2:17" x14ac:dyDescent="0.25">
      <c r="B407">
        <v>334</v>
      </c>
      <c r="C407">
        <v>22</v>
      </c>
      <c r="D407">
        <v>300</v>
      </c>
      <c r="E407">
        <v>64.209724363636397</v>
      </c>
      <c r="F407">
        <v>64.209724363636397</v>
      </c>
      <c r="G407">
        <v>65.2062398181818</v>
      </c>
      <c r="H407">
        <v>78</v>
      </c>
      <c r="I407">
        <v>21.465160000000001</v>
      </c>
      <c r="J407">
        <v>300</v>
      </c>
      <c r="K407" s="89">
        <v>1.55196968126188E-2</v>
      </c>
      <c r="L407" s="89">
        <v>1.55196968126188E-2</v>
      </c>
      <c r="M407">
        <v>6.8918228149414104E-2</v>
      </c>
      <c r="N407">
        <v>7.9999999856227105E-2</v>
      </c>
      <c r="O407">
        <v>70.434999999939507</v>
      </c>
      <c r="P407">
        <v>28939.712999999902</v>
      </c>
      <c r="Q407">
        <v>29010.227999999701</v>
      </c>
    </row>
    <row r="408" spans="2:17" x14ac:dyDescent="0.25">
      <c r="B408">
        <v>335</v>
      </c>
      <c r="C408">
        <v>22</v>
      </c>
      <c r="D408">
        <v>299</v>
      </c>
      <c r="E408">
        <v>61.246078710854398</v>
      </c>
      <c r="F408">
        <v>61.246078710854398</v>
      </c>
      <c r="G408">
        <v>64.222555664943698</v>
      </c>
      <c r="H408">
        <v>78</v>
      </c>
      <c r="I408">
        <v>21.084399999999999</v>
      </c>
      <c r="J408">
        <v>277</v>
      </c>
      <c r="K408" s="89">
        <v>4.8598653444271403E-2</v>
      </c>
      <c r="L408" s="89">
        <v>4.85986534442715E-2</v>
      </c>
      <c r="M408">
        <v>7.0526123046875E-2</v>
      </c>
      <c r="N408">
        <v>7.9999999856227105E-2</v>
      </c>
      <c r="O408">
        <v>71.083999999915207</v>
      </c>
      <c r="P408">
        <v>131962.74299999999</v>
      </c>
      <c r="Q408">
        <v>132033.90700000001</v>
      </c>
    </row>
    <row r="409" spans="2:17" x14ac:dyDescent="0.25">
      <c r="B409">
        <v>336</v>
      </c>
      <c r="C409">
        <v>22</v>
      </c>
      <c r="D409">
        <v>276</v>
      </c>
      <c r="E409">
        <v>58.213906745717999</v>
      </c>
      <c r="F409">
        <v>60.216395831357097</v>
      </c>
      <c r="G409">
        <v>62.209647104084297</v>
      </c>
      <c r="H409">
        <v>65.186811900156997</v>
      </c>
      <c r="I409">
        <v>21.496780000000001</v>
      </c>
      <c r="J409">
        <v>271</v>
      </c>
      <c r="K409" s="89">
        <v>6.86389315154525E-2</v>
      </c>
      <c r="L409" s="89">
        <v>3.3101470873640501E-2</v>
      </c>
      <c r="M409">
        <v>143.99745512008701</v>
      </c>
      <c r="N409">
        <v>4570.0650000001497</v>
      </c>
      <c r="O409">
        <v>69.775999999867096</v>
      </c>
      <c r="P409">
        <v>62677.993000000199</v>
      </c>
      <c r="Q409">
        <v>67317.834000000206</v>
      </c>
    </row>
    <row r="410" spans="2:17" x14ac:dyDescent="0.25">
      <c r="B410">
        <v>337</v>
      </c>
      <c r="C410">
        <v>22</v>
      </c>
      <c r="D410">
        <v>270</v>
      </c>
      <c r="E410">
        <v>57.228956114478102</v>
      </c>
      <c r="F410">
        <v>59.235224053872301</v>
      </c>
      <c r="G410">
        <v>61.207958727272697</v>
      </c>
      <c r="H410">
        <v>67.328964396270493</v>
      </c>
      <c r="I410">
        <v>21.5918399999996</v>
      </c>
      <c r="J410">
        <v>251.23299999986099</v>
      </c>
      <c r="K410" s="89">
        <v>6.95277859836409E-2</v>
      </c>
      <c r="L410" s="89">
        <v>3.3303405278020698E-2</v>
      </c>
      <c r="M410">
        <v>4.8789529800415004</v>
      </c>
      <c r="N410">
        <v>130.28600000003601</v>
      </c>
      <c r="O410">
        <v>74.503000000011497</v>
      </c>
      <c r="P410">
        <v>124168.137</v>
      </c>
      <c r="Q410">
        <v>124372.92600000001</v>
      </c>
    </row>
    <row r="411" spans="2:17" x14ac:dyDescent="0.25">
      <c r="B411">
        <v>338</v>
      </c>
      <c r="C411">
        <v>22</v>
      </c>
      <c r="D411">
        <v>250.23299999986099</v>
      </c>
      <c r="E411">
        <v>57.232117736576903</v>
      </c>
      <c r="F411">
        <v>57.232117736576903</v>
      </c>
      <c r="G411">
        <v>59.210061877641103</v>
      </c>
      <c r="H411">
        <v>78</v>
      </c>
      <c r="I411">
        <v>21.133189999999999</v>
      </c>
      <c r="J411">
        <v>240</v>
      </c>
      <c r="K411" s="89">
        <v>3.4560037602803302E-2</v>
      </c>
      <c r="L411" s="89">
        <v>3.4560037602803302E-2</v>
      </c>
      <c r="M411">
        <v>7.0783138275146498E-2</v>
      </c>
      <c r="N411">
        <v>8.0000000089057693E-2</v>
      </c>
      <c r="O411">
        <v>70.828999999983395</v>
      </c>
      <c r="P411">
        <v>9098.7399999999507</v>
      </c>
      <c r="Q411">
        <v>9169.6490000000194</v>
      </c>
    </row>
    <row r="412" spans="2:17" x14ac:dyDescent="0.25">
      <c r="B412">
        <v>339</v>
      </c>
      <c r="C412">
        <v>22</v>
      </c>
      <c r="D412">
        <v>239</v>
      </c>
      <c r="E412">
        <v>54.231889844807903</v>
      </c>
      <c r="F412">
        <v>56.209088909090902</v>
      </c>
      <c r="G412">
        <v>57.208051272727303</v>
      </c>
      <c r="H412">
        <v>58.2181127164055</v>
      </c>
      <c r="I412">
        <v>21.500109999999999</v>
      </c>
      <c r="J412">
        <v>239</v>
      </c>
      <c r="K412" s="89">
        <v>5.4878438432369898E-2</v>
      </c>
      <c r="L412" s="89">
        <v>1.7772256818679701E-2</v>
      </c>
      <c r="M412">
        <v>70.0958061218262</v>
      </c>
      <c r="N412">
        <v>2212.4810000000598</v>
      </c>
      <c r="O412">
        <v>70.084000000075307</v>
      </c>
      <c r="P412">
        <v>6325.1639999998897</v>
      </c>
      <c r="Q412">
        <v>8607.7290000000194</v>
      </c>
    </row>
    <row r="413" spans="2:17" x14ac:dyDescent="0.25">
      <c r="B413">
        <v>340</v>
      </c>
      <c r="C413">
        <v>22</v>
      </c>
      <c r="D413">
        <v>238</v>
      </c>
      <c r="E413">
        <v>54.250845995416299</v>
      </c>
      <c r="F413">
        <v>54.250845995416299</v>
      </c>
      <c r="G413">
        <v>56.2316433063407</v>
      </c>
      <c r="H413">
        <v>78</v>
      </c>
      <c r="I413">
        <v>20.127839999999999</v>
      </c>
      <c r="J413">
        <v>228</v>
      </c>
      <c r="K413" s="89">
        <v>3.6511823448646799E-2</v>
      </c>
      <c r="L413" s="89">
        <v>3.6511823448646799E-2</v>
      </c>
      <c r="M413">
        <v>6.9065809249877902E-2</v>
      </c>
      <c r="N413">
        <v>7.9000000085216002E-2</v>
      </c>
      <c r="O413">
        <v>69.024000000092201</v>
      </c>
      <c r="P413">
        <v>10507.129000000101</v>
      </c>
      <c r="Q413">
        <v>10576.2320000003</v>
      </c>
    </row>
    <row r="414" spans="2:17" x14ac:dyDescent="0.25">
      <c r="B414">
        <v>341</v>
      </c>
      <c r="C414">
        <v>22</v>
      </c>
      <c r="D414">
        <v>227</v>
      </c>
      <c r="E414">
        <v>54.2212832999599</v>
      </c>
      <c r="F414">
        <v>54.22128329996</v>
      </c>
      <c r="G414">
        <v>55.219105932719302</v>
      </c>
      <c r="H414">
        <v>78</v>
      </c>
      <c r="I414">
        <v>21.314</v>
      </c>
      <c r="J414">
        <v>222</v>
      </c>
      <c r="K414" s="89">
        <v>1.8402785253886399E-2</v>
      </c>
      <c r="L414" s="89">
        <v>1.8402785253886299E-2</v>
      </c>
      <c r="M414">
        <v>7.0888996124267606E-2</v>
      </c>
      <c r="N414">
        <v>7.9000000027008396E-2</v>
      </c>
      <c r="O414">
        <v>70.707000000067595</v>
      </c>
      <c r="P414">
        <v>3388.8620000000101</v>
      </c>
      <c r="Q414">
        <v>3459.6480000001002</v>
      </c>
    </row>
    <row r="415" spans="2:17" x14ac:dyDescent="0.25">
      <c r="B415">
        <v>342</v>
      </c>
      <c r="C415">
        <v>22</v>
      </c>
      <c r="D415">
        <v>221</v>
      </c>
      <c r="E415">
        <v>51.2374352274784</v>
      </c>
      <c r="F415">
        <v>52.210458318387701</v>
      </c>
      <c r="G415">
        <v>54.202852500205701</v>
      </c>
      <c r="H415">
        <v>56.806956289715401</v>
      </c>
      <c r="I415">
        <v>21.524339999999999</v>
      </c>
      <c r="J415">
        <v>219.99999999987801</v>
      </c>
      <c r="K415" s="89">
        <v>5.7875989685309701E-2</v>
      </c>
      <c r="L415" s="89">
        <v>3.8160825359318203E-2</v>
      </c>
      <c r="M415">
        <v>20.708441019058199</v>
      </c>
      <c r="N415">
        <v>635.70500000016204</v>
      </c>
      <c r="O415">
        <v>66.767999999996405</v>
      </c>
      <c r="P415">
        <v>3301.7439999999601</v>
      </c>
      <c r="Q415">
        <v>4004.2170000001202</v>
      </c>
    </row>
    <row r="416" spans="2:17" x14ac:dyDescent="0.25">
      <c r="B416">
        <v>343</v>
      </c>
      <c r="C416">
        <v>22</v>
      </c>
      <c r="D416">
        <v>218.99999999987801</v>
      </c>
      <c r="E416">
        <v>51.223271447073301</v>
      </c>
      <c r="F416">
        <v>51.223271447073301</v>
      </c>
      <c r="G416">
        <v>53.222563938563503</v>
      </c>
      <c r="H416">
        <v>78</v>
      </c>
      <c r="I416">
        <v>21.624179999999999</v>
      </c>
      <c r="J416">
        <v>210</v>
      </c>
      <c r="K416" s="89">
        <v>3.90309411134745E-2</v>
      </c>
      <c r="L416" s="89">
        <v>3.90309411134745E-2</v>
      </c>
      <c r="M416">
        <v>6.8867921829223605E-2</v>
      </c>
      <c r="N416">
        <v>7.8999999925144906E-2</v>
      </c>
      <c r="O416">
        <v>65.738000000128494</v>
      </c>
      <c r="P416">
        <v>6536.9819999998299</v>
      </c>
      <c r="Q416">
        <v>6602.7989999998799</v>
      </c>
    </row>
    <row r="417" spans="2:17" x14ac:dyDescent="0.25">
      <c r="B417">
        <v>344</v>
      </c>
      <c r="C417">
        <v>22</v>
      </c>
      <c r="D417">
        <v>209</v>
      </c>
      <c r="E417">
        <v>49.218835799043099</v>
      </c>
      <c r="F417">
        <v>49.218835799043099</v>
      </c>
      <c r="G417">
        <v>51.224417330143503</v>
      </c>
      <c r="H417">
        <v>78</v>
      </c>
      <c r="I417">
        <v>21.595610000000001</v>
      </c>
      <c r="J417">
        <v>203</v>
      </c>
      <c r="K417" s="89">
        <v>4.0748252138451999E-2</v>
      </c>
      <c r="L417" s="89">
        <v>4.0748252138451999E-2</v>
      </c>
      <c r="M417">
        <v>7.1631908416748005E-2</v>
      </c>
      <c r="N417">
        <v>8.0999999801861094E-2</v>
      </c>
      <c r="O417">
        <v>65.507999999797903</v>
      </c>
      <c r="P417">
        <v>3024.3589999999699</v>
      </c>
      <c r="Q417">
        <v>3089.9479999995701</v>
      </c>
    </row>
    <row r="418" spans="2:17" x14ac:dyDescent="0.25">
      <c r="B418">
        <v>345</v>
      </c>
      <c r="C418">
        <v>22</v>
      </c>
      <c r="D418">
        <v>202</v>
      </c>
      <c r="E418">
        <v>49.218048792079202</v>
      </c>
      <c r="F418">
        <v>49.218048792079202</v>
      </c>
      <c r="G418">
        <v>50.222442000000001</v>
      </c>
      <c r="H418">
        <v>78</v>
      </c>
      <c r="I418">
        <v>21.442959999999999</v>
      </c>
      <c r="J418">
        <v>198</v>
      </c>
      <c r="K418" s="89">
        <v>2.0407009878913199E-2</v>
      </c>
      <c r="L418" s="89">
        <v>2.04070098789133E-2</v>
      </c>
      <c r="M418">
        <v>7.2205066680908203E-2</v>
      </c>
      <c r="N418">
        <v>8.1000000092899399E-2</v>
      </c>
      <c r="O418">
        <v>64.166999999870299</v>
      </c>
      <c r="P418">
        <v>1809.3709999999601</v>
      </c>
      <c r="Q418">
        <v>1873.6189999999201</v>
      </c>
    </row>
    <row r="419" spans="2:17" x14ac:dyDescent="0.25">
      <c r="B419">
        <v>346</v>
      </c>
      <c r="C419">
        <v>22</v>
      </c>
      <c r="D419">
        <v>197</v>
      </c>
      <c r="E419">
        <v>47.235446820489202</v>
      </c>
      <c r="F419">
        <v>47.235446820489202</v>
      </c>
      <c r="G419">
        <v>49.205293090909102</v>
      </c>
      <c r="H419">
        <v>78</v>
      </c>
      <c r="I419">
        <v>20.162099999999999</v>
      </c>
      <c r="J419">
        <v>196</v>
      </c>
      <c r="K419" s="89">
        <v>4.17027127509986E-2</v>
      </c>
      <c r="L419" s="89">
        <v>4.1702712750998697E-2</v>
      </c>
      <c r="M419">
        <v>7.2153091430664104E-2</v>
      </c>
      <c r="N419">
        <v>8.1000000020139906E-2</v>
      </c>
      <c r="O419">
        <v>64.124999999970896</v>
      </c>
      <c r="P419">
        <v>1075.402</v>
      </c>
      <c r="Q419">
        <v>1139.6079999999899</v>
      </c>
    </row>
    <row r="420" spans="2:17" x14ac:dyDescent="0.25">
      <c r="B420">
        <v>347</v>
      </c>
      <c r="C420">
        <v>22</v>
      </c>
      <c r="D420">
        <v>195</v>
      </c>
      <c r="E420">
        <v>47.217724937062897</v>
      </c>
      <c r="F420">
        <v>47.217724937062897</v>
      </c>
      <c r="G420">
        <v>48.223658554778602</v>
      </c>
      <c r="H420">
        <v>78</v>
      </c>
      <c r="I420">
        <v>21.363589999999999</v>
      </c>
      <c r="J420">
        <v>192</v>
      </c>
      <c r="K420" s="89">
        <v>2.1304152604905199E-2</v>
      </c>
      <c r="L420" s="89">
        <v>2.1304152604905199E-2</v>
      </c>
      <c r="M420">
        <v>7.2002172470092801E-2</v>
      </c>
      <c r="N420">
        <v>8.2000000023981598E-2</v>
      </c>
      <c r="O420">
        <v>64.140000000144894</v>
      </c>
      <c r="P420">
        <v>3087.9670000000801</v>
      </c>
      <c r="Q420">
        <v>3152.18900000025</v>
      </c>
    </row>
    <row r="421" spans="2:17" x14ac:dyDescent="0.25">
      <c r="B421">
        <v>348</v>
      </c>
      <c r="C421">
        <v>22</v>
      </c>
      <c r="D421">
        <v>191</v>
      </c>
      <c r="E421">
        <v>46.255974177058498</v>
      </c>
      <c r="F421">
        <v>46.255974177058498</v>
      </c>
      <c r="G421">
        <v>48.204984181818197</v>
      </c>
      <c r="H421">
        <v>78</v>
      </c>
      <c r="I421">
        <v>19.266970000000001</v>
      </c>
      <c r="J421">
        <v>188</v>
      </c>
      <c r="K421" s="89">
        <v>4.2135314182319999E-2</v>
      </c>
      <c r="L421" s="89">
        <v>4.2135314182319999E-2</v>
      </c>
      <c r="M421">
        <v>7.2835922241210896E-2</v>
      </c>
      <c r="N421">
        <v>8.1000000005587894E-2</v>
      </c>
      <c r="O421">
        <v>63.973000000100001</v>
      </c>
      <c r="P421">
        <v>2268.4360000000202</v>
      </c>
      <c r="Q421">
        <v>2332.4900000001198</v>
      </c>
    </row>
    <row r="422" spans="2:17" x14ac:dyDescent="0.25">
      <c r="B422">
        <v>349</v>
      </c>
      <c r="C422">
        <v>22</v>
      </c>
      <c r="D422">
        <v>187</v>
      </c>
      <c r="E422">
        <v>46.245512491978602</v>
      </c>
      <c r="F422">
        <v>46.245512491978602</v>
      </c>
      <c r="G422">
        <v>47.209170545454498</v>
      </c>
      <c r="H422">
        <v>78</v>
      </c>
      <c r="I422">
        <v>19.614460000000001</v>
      </c>
      <c r="J422">
        <v>186</v>
      </c>
      <c r="K422" s="89">
        <v>2.0837871645234499E-2</v>
      </c>
      <c r="L422" s="89">
        <v>2.0837871645234499E-2</v>
      </c>
      <c r="M422">
        <v>7.3006153106689495E-2</v>
      </c>
      <c r="N422">
        <v>8.2000000111293006E-2</v>
      </c>
      <c r="O422">
        <v>63.204000000143402</v>
      </c>
      <c r="P422">
        <v>1573.92099999999</v>
      </c>
      <c r="Q422">
        <v>1637.20700000024</v>
      </c>
    </row>
    <row r="423" spans="2:17" x14ac:dyDescent="0.25">
      <c r="B423">
        <v>350</v>
      </c>
      <c r="C423">
        <v>22</v>
      </c>
      <c r="D423">
        <v>185</v>
      </c>
      <c r="E423">
        <v>44.255725459459498</v>
      </c>
      <c r="F423">
        <v>44.255725459459498</v>
      </c>
      <c r="G423">
        <v>46.225610525798501</v>
      </c>
      <c r="H423">
        <v>78</v>
      </c>
      <c r="I423">
        <v>20.005369999999999</v>
      </c>
      <c r="J423">
        <v>176</v>
      </c>
      <c r="K423" s="89">
        <v>4.4511417356463502E-2</v>
      </c>
      <c r="L423" s="89">
        <v>4.4511417356463502E-2</v>
      </c>
      <c r="M423">
        <v>7.3171854019164997E-2</v>
      </c>
      <c r="N423">
        <v>8.1999999776598997E-2</v>
      </c>
      <c r="O423">
        <v>61.884000000121901</v>
      </c>
      <c r="P423">
        <v>2027.60000000018</v>
      </c>
      <c r="Q423">
        <v>2089.5660000000798</v>
      </c>
    </row>
    <row r="424" spans="2:17" x14ac:dyDescent="0.25">
      <c r="B424">
        <v>351</v>
      </c>
      <c r="C424">
        <v>22</v>
      </c>
      <c r="D424">
        <v>175</v>
      </c>
      <c r="E424">
        <v>43.219015272727297</v>
      </c>
      <c r="F424">
        <v>43.219015272727297</v>
      </c>
      <c r="G424">
        <v>44.2377928051948</v>
      </c>
      <c r="H424">
        <v>78</v>
      </c>
      <c r="I424">
        <v>20.954160000000002</v>
      </c>
      <c r="J424">
        <v>175</v>
      </c>
      <c r="K424" s="89">
        <v>2.35724374106786E-2</v>
      </c>
      <c r="L424" s="89">
        <v>2.3572437410678701E-2</v>
      </c>
      <c r="M424">
        <v>2.7775049209594699E-2</v>
      </c>
      <c r="N424">
        <v>3.30000000249129E-2</v>
      </c>
      <c r="O424">
        <v>60.447000000058303</v>
      </c>
      <c r="P424">
        <v>1726.7950000001399</v>
      </c>
      <c r="Q424">
        <v>1787.27500000023</v>
      </c>
    </row>
    <row r="425" spans="2:17" x14ac:dyDescent="0.25">
      <c r="B425">
        <v>352</v>
      </c>
      <c r="C425">
        <v>22</v>
      </c>
      <c r="D425">
        <v>174</v>
      </c>
      <c r="E425">
        <v>42.262211285266503</v>
      </c>
      <c r="F425">
        <v>42.262211285266503</v>
      </c>
      <c r="G425">
        <v>44.235507090909103</v>
      </c>
      <c r="H425">
        <v>78</v>
      </c>
      <c r="I425">
        <v>19.337</v>
      </c>
      <c r="J425">
        <v>168</v>
      </c>
      <c r="K425" s="89">
        <v>4.6691731114660601E-2</v>
      </c>
      <c r="L425" s="89">
        <v>4.6691731114660399E-2</v>
      </c>
      <c r="M425">
        <v>7.3978185653686496E-2</v>
      </c>
      <c r="N425">
        <v>8.4000000031664995E-2</v>
      </c>
      <c r="O425">
        <v>60.778000000107603</v>
      </c>
      <c r="P425">
        <v>896.52400000019395</v>
      </c>
      <c r="Q425">
        <v>957.38600000033296</v>
      </c>
    </row>
    <row r="426" spans="2:17" x14ac:dyDescent="0.25">
      <c r="B426">
        <v>353</v>
      </c>
      <c r="C426">
        <v>22</v>
      </c>
      <c r="D426">
        <v>167</v>
      </c>
      <c r="E426">
        <v>41.257595446924299</v>
      </c>
      <c r="F426">
        <v>41.257595446924299</v>
      </c>
      <c r="G426">
        <v>43.205947090909099</v>
      </c>
      <c r="H426">
        <v>78</v>
      </c>
      <c r="I426">
        <v>19.227460000000001</v>
      </c>
      <c r="J426">
        <v>164</v>
      </c>
      <c r="K426" s="89">
        <v>4.7224071661936901E-2</v>
      </c>
      <c r="L426" s="89">
        <v>4.7224071661937102E-2</v>
      </c>
      <c r="M426">
        <v>7.3198080062866197E-2</v>
      </c>
      <c r="N426">
        <v>8.2000000125845005E-2</v>
      </c>
      <c r="O426">
        <v>60.262000000104301</v>
      </c>
      <c r="P426">
        <v>1584.3129999999401</v>
      </c>
      <c r="Q426">
        <v>1644.65700000017</v>
      </c>
    </row>
    <row r="427" spans="2:17" x14ac:dyDescent="0.25">
      <c r="B427">
        <v>354</v>
      </c>
      <c r="C427">
        <v>22</v>
      </c>
      <c r="D427">
        <v>163</v>
      </c>
      <c r="E427">
        <v>40.270461624093699</v>
      </c>
      <c r="F427">
        <v>40.270461624093699</v>
      </c>
      <c r="G427">
        <v>42.210189818181803</v>
      </c>
      <c r="H427">
        <v>78</v>
      </c>
      <c r="I427">
        <v>18.25958</v>
      </c>
      <c r="J427">
        <v>162</v>
      </c>
      <c r="K427" s="89">
        <v>4.8167518222030803E-2</v>
      </c>
      <c r="L427" s="89">
        <v>4.8167518222030602E-2</v>
      </c>
      <c r="M427">
        <v>7.3841094970703097E-2</v>
      </c>
      <c r="N427">
        <v>8.2000000053085401E-2</v>
      </c>
      <c r="O427">
        <v>58.608999999938497</v>
      </c>
      <c r="P427">
        <v>799.25700000004099</v>
      </c>
      <c r="Q427">
        <v>857.94800000003295</v>
      </c>
    </row>
    <row r="428" spans="2:17" x14ac:dyDescent="0.25">
      <c r="B428">
        <v>355</v>
      </c>
      <c r="C428">
        <v>22</v>
      </c>
      <c r="D428">
        <v>161</v>
      </c>
      <c r="E428">
        <v>39.259645521174498</v>
      </c>
      <c r="F428">
        <v>40.2216047972897</v>
      </c>
      <c r="G428">
        <v>41.226877017504201</v>
      </c>
      <c r="H428">
        <v>45.189476867843503</v>
      </c>
      <c r="I428">
        <v>21.358320000000202</v>
      </c>
      <c r="J428">
        <v>157</v>
      </c>
      <c r="K428" s="89">
        <v>5.0108233791075103E-2</v>
      </c>
      <c r="L428" s="89">
        <v>2.49933394075391E-2</v>
      </c>
      <c r="M428">
        <v>1.01447200775146</v>
      </c>
      <c r="N428">
        <v>26.0729999999749</v>
      </c>
      <c r="O428">
        <v>58.331000000165702</v>
      </c>
      <c r="P428">
        <v>1821.6559999999899</v>
      </c>
      <c r="Q428">
        <v>1906.06000000013</v>
      </c>
    </row>
    <row r="429" spans="2:17" x14ac:dyDescent="0.25">
      <c r="B429">
        <v>356</v>
      </c>
      <c r="C429">
        <v>22</v>
      </c>
      <c r="D429">
        <v>156</v>
      </c>
      <c r="E429">
        <v>38.275159944056</v>
      </c>
      <c r="F429">
        <v>39.219694671328703</v>
      </c>
      <c r="G429">
        <v>40.235761272727302</v>
      </c>
      <c r="H429">
        <v>44.160768106859202</v>
      </c>
      <c r="I429">
        <v>21.339870000000001</v>
      </c>
      <c r="J429">
        <v>153</v>
      </c>
      <c r="K429" s="89">
        <v>5.1223857236311801E-2</v>
      </c>
      <c r="L429" s="89">
        <v>2.5907050269348201E-2</v>
      </c>
      <c r="M429">
        <v>0.58170485496520996</v>
      </c>
      <c r="N429">
        <v>11.992000000012901</v>
      </c>
      <c r="O429">
        <v>57.303999999872801</v>
      </c>
      <c r="P429">
        <v>2096.3419999999601</v>
      </c>
      <c r="Q429">
        <v>2165.6379999998499</v>
      </c>
    </row>
    <row r="430" spans="2:17" x14ac:dyDescent="0.25">
      <c r="B430">
        <v>357</v>
      </c>
      <c r="C430">
        <v>22</v>
      </c>
      <c r="D430">
        <v>152</v>
      </c>
      <c r="E430">
        <v>39.235655454545501</v>
      </c>
      <c r="F430">
        <v>39.235655454545501</v>
      </c>
      <c r="G430">
        <v>39.239398430622003</v>
      </c>
      <c r="H430">
        <v>78</v>
      </c>
      <c r="I430">
        <v>20.03895</v>
      </c>
      <c r="J430">
        <v>152</v>
      </c>
      <c r="K430" s="84">
        <v>9.5397312296418294E-5</v>
      </c>
      <c r="L430" s="84">
        <v>9.5397312296418294E-5</v>
      </c>
      <c r="M430">
        <v>7.5330972671508803E-2</v>
      </c>
      <c r="N430">
        <v>8.4999999977298998E-2</v>
      </c>
      <c r="O430">
        <v>60.679999999978499</v>
      </c>
      <c r="P430">
        <v>737.43600000004506</v>
      </c>
      <c r="Q430">
        <v>798.20100000000105</v>
      </c>
    </row>
    <row r="431" spans="2:17" x14ac:dyDescent="0.25">
      <c r="B431">
        <v>358</v>
      </c>
      <c r="C431">
        <v>22</v>
      </c>
      <c r="D431">
        <v>151</v>
      </c>
      <c r="E431">
        <v>38.224885552077097</v>
      </c>
      <c r="F431">
        <v>38.224885552077097</v>
      </c>
      <c r="G431">
        <v>39.236784279349799</v>
      </c>
      <c r="H431">
        <v>78</v>
      </c>
      <c r="I431">
        <v>20.776990000000001</v>
      </c>
      <c r="J431">
        <v>150</v>
      </c>
      <c r="K431" s="89">
        <v>2.6472250018750899E-2</v>
      </c>
      <c r="L431" s="89">
        <v>2.6472250018751101E-2</v>
      </c>
      <c r="M431">
        <v>7.5145006179809598E-2</v>
      </c>
      <c r="N431">
        <v>8.3999999973457307E-2</v>
      </c>
      <c r="O431">
        <v>58.242999999987703</v>
      </c>
      <c r="P431">
        <v>1125.4990000001101</v>
      </c>
      <c r="Q431">
        <v>1183.8260000000701</v>
      </c>
    </row>
    <row r="432" spans="2:17" x14ac:dyDescent="0.25">
      <c r="B432">
        <v>359</v>
      </c>
      <c r="C432">
        <v>22</v>
      </c>
      <c r="D432">
        <v>149</v>
      </c>
      <c r="E432">
        <v>37.212065836485699</v>
      </c>
      <c r="F432">
        <v>39.206201272727498</v>
      </c>
      <c r="G432">
        <v>39.207182181818197</v>
      </c>
      <c r="H432">
        <v>40.811925628234903</v>
      </c>
      <c r="I432">
        <v>21.658929999976401</v>
      </c>
      <c r="J432">
        <v>148.99999999991701</v>
      </c>
      <c r="K432" s="89">
        <v>5.3614769846406903E-2</v>
      </c>
      <c r="L432" s="84">
        <v>2.5019233153175801E-5</v>
      </c>
      <c r="M432">
        <v>3.6606888771057098</v>
      </c>
      <c r="N432">
        <v>111.356999999829</v>
      </c>
      <c r="O432">
        <v>55.592999999964398</v>
      </c>
      <c r="P432">
        <v>1171.00000000007</v>
      </c>
      <c r="Q432">
        <v>1337.94999999987</v>
      </c>
    </row>
    <row r="433" spans="2:17" x14ac:dyDescent="0.25">
      <c r="B433">
        <v>360</v>
      </c>
      <c r="C433">
        <v>22</v>
      </c>
      <c r="D433">
        <v>147.99999999991701</v>
      </c>
      <c r="E433">
        <v>37.257270314496097</v>
      </c>
      <c r="F433">
        <v>37.257270314496097</v>
      </c>
      <c r="G433">
        <v>38.2483303636362</v>
      </c>
      <c r="H433">
        <v>78</v>
      </c>
      <c r="I433">
        <v>19.14743</v>
      </c>
      <c r="J433">
        <v>146</v>
      </c>
      <c r="K433" s="89">
        <v>2.66004471281534E-2</v>
      </c>
      <c r="L433" s="89">
        <v>2.6600447128153602E-2</v>
      </c>
      <c r="M433">
        <v>7.5730085372924805E-2</v>
      </c>
      <c r="N433">
        <v>8.4999999977298998E-2</v>
      </c>
      <c r="O433">
        <v>58.363999999826802</v>
      </c>
      <c r="P433">
        <v>740.21100000009801</v>
      </c>
      <c r="Q433">
        <v>798.65999999990197</v>
      </c>
    </row>
    <row r="434" spans="2:17" x14ac:dyDescent="0.25">
      <c r="B434">
        <v>361</v>
      </c>
      <c r="C434">
        <v>22</v>
      </c>
      <c r="D434">
        <v>145</v>
      </c>
      <c r="E434">
        <v>36.254144150470196</v>
      </c>
      <c r="F434">
        <v>37.204258363636598</v>
      </c>
      <c r="G434">
        <v>38.211424909090901</v>
      </c>
      <c r="H434">
        <v>39.853237956041099</v>
      </c>
      <c r="I434">
        <v>21.7657899999999</v>
      </c>
      <c r="J434">
        <v>144.99999999991999</v>
      </c>
      <c r="K434" s="89">
        <v>5.39877800037738E-2</v>
      </c>
      <c r="L434" s="89">
        <v>2.7071270595162001E-2</v>
      </c>
      <c r="M434">
        <v>4.0034768581390399</v>
      </c>
      <c r="N434">
        <v>121.04199999997201</v>
      </c>
      <c r="O434">
        <v>54.612999999997598</v>
      </c>
      <c r="P434">
        <v>396.62399999989401</v>
      </c>
      <c r="Q434">
        <v>572.27899999986403</v>
      </c>
    </row>
    <row r="435" spans="2:17" x14ac:dyDescent="0.25">
      <c r="B435">
        <v>362</v>
      </c>
      <c r="C435">
        <v>22</v>
      </c>
      <c r="D435">
        <v>143.99999999991999</v>
      </c>
      <c r="E435">
        <v>35.300522929292697</v>
      </c>
      <c r="F435">
        <v>36.255164000000001</v>
      </c>
      <c r="G435">
        <v>37.251248909090698</v>
      </c>
      <c r="H435">
        <v>38.456608495016802</v>
      </c>
      <c r="I435">
        <v>18.965979999876499</v>
      </c>
      <c r="J435">
        <v>143.99999999991999</v>
      </c>
      <c r="K435" s="89">
        <v>5.5260540579110701E-2</v>
      </c>
      <c r="L435" s="89">
        <v>2.74742905339149E-2</v>
      </c>
      <c r="M435">
        <v>6.7264871597290004</v>
      </c>
      <c r="N435">
        <v>206.957000000009</v>
      </c>
      <c r="O435">
        <v>55.191999999951797</v>
      </c>
      <c r="P435">
        <v>800.90899999982503</v>
      </c>
      <c r="Q435">
        <v>1063.0579999997899</v>
      </c>
    </row>
    <row r="436" spans="2:17" x14ac:dyDescent="0.25">
      <c r="B436">
        <v>363</v>
      </c>
      <c r="C436">
        <v>22</v>
      </c>
      <c r="D436">
        <v>142.99999999991999</v>
      </c>
      <c r="E436">
        <v>36.217190881118697</v>
      </c>
      <c r="F436">
        <v>36.217190881118697</v>
      </c>
      <c r="G436">
        <v>37.230083020978803</v>
      </c>
      <c r="H436">
        <v>78</v>
      </c>
      <c r="I436">
        <v>21.51604</v>
      </c>
      <c r="J436">
        <v>140</v>
      </c>
      <c r="K436" s="89">
        <v>2.7967164631428801E-2</v>
      </c>
      <c r="L436" s="89">
        <v>2.7967164631428801E-2</v>
      </c>
      <c r="M436">
        <v>7.52279758453369E-2</v>
      </c>
      <c r="N436">
        <v>8.4999999817227903E-2</v>
      </c>
      <c r="O436">
        <v>56.958999999856999</v>
      </c>
      <c r="P436">
        <v>619.14500000019302</v>
      </c>
      <c r="Q436">
        <v>676.18899999986797</v>
      </c>
    </row>
    <row r="437" spans="2:17" x14ac:dyDescent="0.25">
      <c r="B437">
        <v>364</v>
      </c>
      <c r="C437">
        <v>22</v>
      </c>
      <c r="D437">
        <v>139</v>
      </c>
      <c r="E437">
        <v>35.2310303047744</v>
      </c>
      <c r="F437">
        <v>35.2310303047744</v>
      </c>
      <c r="G437">
        <v>36.233218366252501</v>
      </c>
      <c r="H437">
        <v>78</v>
      </c>
      <c r="I437">
        <v>20.60988</v>
      </c>
      <c r="J437">
        <v>137</v>
      </c>
      <c r="K437" s="89">
        <v>2.8446175227020701E-2</v>
      </c>
      <c r="L437" s="89">
        <v>2.8446175227020899E-2</v>
      </c>
      <c r="M437">
        <v>7.5575828552246094E-2</v>
      </c>
      <c r="N437">
        <v>8.4999999977298998E-2</v>
      </c>
      <c r="O437">
        <v>54.460000000006403</v>
      </c>
      <c r="P437">
        <v>1088.7159999998</v>
      </c>
      <c r="Q437">
        <v>1143.2609999997801</v>
      </c>
    </row>
    <row r="438" spans="2:17" x14ac:dyDescent="0.25">
      <c r="B438">
        <v>365</v>
      </c>
      <c r="C438">
        <v>22</v>
      </c>
      <c r="D438">
        <v>136</v>
      </c>
      <c r="E438">
        <v>34.252085347593599</v>
      </c>
      <c r="F438">
        <v>35.204134727272702</v>
      </c>
      <c r="G438">
        <v>36.224585272727303</v>
      </c>
      <c r="H438">
        <v>38.234512949494899</v>
      </c>
      <c r="I438">
        <v>21.772589999999902</v>
      </c>
      <c r="J438">
        <v>136</v>
      </c>
      <c r="K438" s="89">
        <v>5.7587732399839699E-2</v>
      </c>
      <c r="L438" s="89">
        <v>2.8986667428698501E-2</v>
      </c>
      <c r="M438">
        <v>1.36877489089966</v>
      </c>
      <c r="N438">
        <v>37.944999999977902</v>
      </c>
      <c r="O438">
        <v>54.868000000002198</v>
      </c>
      <c r="P438">
        <v>339.94000000013301</v>
      </c>
      <c r="Q438">
        <v>432.75300000011299</v>
      </c>
    </row>
    <row r="439" spans="2:17" x14ac:dyDescent="0.25">
      <c r="B439">
        <v>366</v>
      </c>
      <c r="C439">
        <v>22</v>
      </c>
      <c r="D439">
        <v>135</v>
      </c>
      <c r="E439">
        <v>34.267721818181798</v>
      </c>
      <c r="F439">
        <v>34.267721818181798</v>
      </c>
      <c r="G439">
        <v>35.251687272727303</v>
      </c>
      <c r="H439">
        <v>78</v>
      </c>
      <c r="I439">
        <v>18.275300000000001</v>
      </c>
      <c r="J439">
        <v>135</v>
      </c>
      <c r="K439" s="89">
        <v>2.8714060997874099E-2</v>
      </c>
      <c r="L439" s="89">
        <v>2.8714060997874099E-2</v>
      </c>
      <c r="M439">
        <v>7.6735019683837905E-2</v>
      </c>
      <c r="N439">
        <v>8.59999999083811E-2</v>
      </c>
      <c r="O439">
        <v>52.777999999947497</v>
      </c>
      <c r="P439">
        <v>708.59400000012795</v>
      </c>
      <c r="Q439">
        <v>761.45799999998405</v>
      </c>
    </row>
    <row r="440" spans="2:17" x14ac:dyDescent="0.25">
      <c r="B440">
        <v>367</v>
      </c>
      <c r="C440">
        <v>22</v>
      </c>
      <c r="D440">
        <v>134</v>
      </c>
      <c r="E440">
        <v>35.210716727272697</v>
      </c>
      <c r="F440">
        <v>35.210716727272697</v>
      </c>
      <c r="G440">
        <v>35.241423090909102</v>
      </c>
      <c r="H440">
        <v>78</v>
      </c>
      <c r="I440">
        <v>21.41058</v>
      </c>
      <c r="J440">
        <v>134</v>
      </c>
      <c r="K440" s="89">
        <v>8.7207437082885398E-4</v>
      </c>
      <c r="L440" s="89">
        <v>8.7207437082865199E-4</v>
      </c>
      <c r="M440">
        <v>7.6762199401855497E-2</v>
      </c>
      <c r="N440">
        <v>8.6000000141211799E-2</v>
      </c>
      <c r="O440">
        <v>53.510999999882202</v>
      </c>
      <c r="P440">
        <v>356.16799999991798</v>
      </c>
      <c r="Q440">
        <v>409.76499999994098</v>
      </c>
    </row>
    <row r="441" spans="2:17" x14ac:dyDescent="0.25">
      <c r="B441">
        <v>368</v>
      </c>
      <c r="C441">
        <v>22</v>
      </c>
      <c r="D441">
        <v>133</v>
      </c>
      <c r="E441">
        <v>34.2432618181818</v>
      </c>
      <c r="F441">
        <v>34.2432618181818</v>
      </c>
      <c r="G441">
        <v>35.237396973342399</v>
      </c>
      <c r="H441">
        <v>78</v>
      </c>
      <c r="I441">
        <v>19.6206</v>
      </c>
      <c r="J441">
        <v>133</v>
      </c>
      <c r="K441" s="89">
        <v>2.9031555476201201E-2</v>
      </c>
      <c r="L441" s="89">
        <v>2.9031555476201201E-2</v>
      </c>
      <c r="M441">
        <v>2.8374910354614299E-2</v>
      </c>
      <c r="N441">
        <v>3.4000000028754598E-2</v>
      </c>
      <c r="O441">
        <v>55.725999999878702</v>
      </c>
      <c r="P441">
        <v>342.33400000007498</v>
      </c>
      <c r="Q441">
        <v>398.093999999983</v>
      </c>
    </row>
    <row r="442" spans="2:17" x14ac:dyDescent="0.25">
      <c r="B442">
        <v>369</v>
      </c>
      <c r="C442">
        <v>22</v>
      </c>
      <c r="D442">
        <v>132</v>
      </c>
      <c r="E442">
        <v>33.270516121212097</v>
      </c>
      <c r="F442">
        <v>34.257636121212101</v>
      </c>
      <c r="G442">
        <v>35.2343894545455</v>
      </c>
      <c r="H442">
        <v>38.128882261752899</v>
      </c>
      <c r="I442">
        <v>18.996680000000001</v>
      </c>
      <c r="J442">
        <v>131</v>
      </c>
      <c r="K442" s="89">
        <v>5.90274381731416E-2</v>
      </c>
      <c r="L442" s="89">
        <v>2.85119886812201E-2</v>
      </c>
      <c r="M442">
        <v>1.0873389244079601</v>
      </c>
      <c r="N442">
        <v>29.123999999908801</v>
      </c>
      <c r="O442">
        <v>52.125</v>
      </c>
      <c r="P442">
        <v>252.029999999941</v>
      </c>
      <c r="Q442">
        <v>333.27899999984902</v>
      </c>
    </row>
    <row r="443" spans="2:17" x14ac:dyDescent="0.25">
      <c r="B443">
        <v>370</v>
      </c>
      <c r="C443">
        <v>22</v>
      </c>
      <c r="D443">
        <v>130</v>
      </c>
      <c r="E443">
        <v>32.2704998601399</v>
      </c>
      <c r="F443">
        <v>33.2238393146853</v>
      </c>
      <c r="G443">
        <v>34.243461846153799</v>
      </c>
      <c r="H443">
        <v>35.5904569166877</v>
      </c>
      <c r="I443">
        <v>21.196529999999601</v>
      </c>
      <c r="J443">
        <v>127</v>
      </c>
      <c r="K443" s="89">
        <v>6.1138253034963501E-2</v>
      </c>
      <c r="L443" s="89">
        <v>3.0689485396645601E-2</v>
      </c>
      <c r="M443">
        <v>3.3627390861511199</v>
      </c>
      <c r="N443">
        <v>101.155999999843</v>
      </c>
      <c r="O443">
        <v>52.542999999874198</v>
      </c>
      <c r="P443">
        <v>509.28700000011298</v>
      </c>
      <c r="Q443">
        <v>662.98599999983003</v>
      </c>
    </row>
    <row r="444" spans="2:17" x14ac:dyDescent="0.25">
      <c r="B444">
        <v>371</v>
      </c>
      <c r="C444">
        <v>22</v>
      </c>
      <c r="D444">
        <v>126</v>
      </c>
      <c r="E444">
        <v>33.233889206349197</v>
      </c>
      <c r="F444">
        <v>33.233889206349197</v>
      </c>
      <c r="G444">
        <v>33.253992181818198</v>
      </c>
      <c r="H444">
        <v>78</v>
      </c>
      <c r="I444">
        <v>20.485299999999999</v>
      </c>
      <c r="J444">
        <v>124</v>
      </c>
      <c r="K444" s="89">
        <v>6.04893858318941E-4</v>
      </c>
      <c r="L444" s="89">
        <v>6.04893858318941E-4</v>
      </c>
      <c r="M444">
        <v>7.67560005187988E-2</v>
      </c>
      <c r="N444">
        <v>8.5999999981140704E-2</v>
      </c>
      <c r="O444">
        <v>52.358000000182102</v>
      </c>
      <c r="P444">
        <v>405.18699999980203</v>
      </c>
      <c r="Q444">
        <v>457.63099999996501</v>
      </c>
    </row>
    <row r="445" spans="2:17" x14ac:dyDescent="0.25">
      <c r="B445">
        <v>372</v>
      </c>
      <c r="C445">
        <v>22</v>
      </c>
      <c r="D445">
        <v>123</v>
      </c>
      <c r="E445">
        <v>32.230459733924597</v>
      </c>
      <c r="F445">
        <v>32.230459733924597</v>
      </c>
      <c r="G445">
        <v>32.2574443961567</v>
      </c>
      <c r="H445">
        <v>78</v>
      </c>
      <c r="I445">
        <v>20.8613</v>
      </c>
      <c r="J445">
        <v>120</v>
      </c>
      <c r="K445" s="89">
        <v>8.3724099671067097E-4</v>
      </c>
      <c r="L445" s="89">
        <v>8.3724099671067097E-4</v>
      </c>
      <c r="M445">
        <v>7.6056003570556599E-2</v>
      </c>
      <c r="N445">
        <v>8.59999999083811E-2</v>
      </c>
      <c r="O445">
        <v>50.805999999865897</v>
      </c>
      <c r="P445">
        <v>562.96399999992002</v>
      </c>
      <c r="Q445">
        <v>613.85599999969395</v>
      </c>
    </row>
    <row r="446" spans="2:17" x14ac:dyDescent="0.25">
      <c r="B446">
        <v>373</v>
      </c>
      <c r="C446">
        <v>22</v>
      </c>
      <c r="D446">
        <v>119</v>
      </c>
      <c r="E446">
        <v>30.300460579068002</v>
      </c>
      <c r="F446">
        <v>30.300460579068002</v>
      </c>
      <c r="G446">
        <v>31.2470538135982</v>
      </c>
      <c r="H446">
        <v>78</v>
      </c>
      <c r="I446">
        <v>17.02929</v>
      </c>
      <c r="J446">
        <v>116</v>
      </c>
      <c r="K446" s="84">
        <v>3.1240225938483E-2</v>
      </c>
      <c r="L446" s="84">
        <v>3.1240225938482798E-2</v>
      </c>
      <c r="M446">
        <v>7.7502965927123996E-2</v>
      </c>
      <c r="N446">
        <v>8.7000000014086296E-2</v>
      </c>
      <c r="O446">
        <v>47.501000000062</v>
      </c>
      <c r="P446">
        <v>566.15899999982503</v>
      </c>
      <c r="Q446">
        <v>613.74699999990105</v>
      </c>
    </row>
    <row r="447" spans="2:17" x14ac:dyDescent="0.25">
      <c r="B447">
        <v>374</v>
      </c>
      <c r="C447">
        <v>22</v>
      </c>
      <c r="D447">
        <v>115</v>
      </c>
      <c r="E447">
        <v>30.250822023715401</v>
      </c>
      <c r="F447">
        <v>30.250822023715401</v>
      </c>
      <c r="G447">
        <v>31.233725351778698</v>
      </c>
      <c r="H447">
        <v>78</v>
      </c>
      <c r="I447">
        <v>19.785779999999999</v>
      </c>
      <c r="J447">
        <v>111.96299999999999</v>
      </c>
      <c r="K447" s="89">
        <v>3.2491789059242403E-2</v>
      </c>
      <c r="L447" s="89">
        <v>3.24917890592425E-2</v>
      </c>
      <c r="M447">
        <v>7.9603910446167006E-2</v>
      </c>
      <c r="N447">
        <v>8.89999999199063E-2</v>
      </c>
      <c r="O447">
        <v>49.479000000050299</v>
      </c>
      <c r="P447">
        <v>913.13799999994797</v>
      </c>
      <c r="Q447">
        <v>962.70599999991805</v>
      </c>
    </row>
    <row r="448" spans="2:17" x14ac:dyDescent="0.25">
      <c r="B448">
        <v>375</v>
      </c>
      <c r="C448">
        <v>22</v>
      </c>
      <c r="D448">
        <v>110.96299999999999</v>
      </c>
      <c r="E448">
        <v>28.299119401459802</v>
      </c>
      <c r="F448">
        <v>29.2541815053454</v>
      </c>
      <c r="G448">
        <v>30.243522700140002</v>
      </c>
      <c r="H448">
        <v>31.086467381490301</v>
      </c>
      <c r="I448">
        <v>19.409210000000002</v>
      </c>
      <c r="J448">
        <v>109</v>
      </c>
      <c r="K448" s="89">
        <v>6.8708968328531406E-2</v>
      </c>
      <c r="L448" s="89">
        <v>3.3818795942518E-2</v>
      </c>
      <c r="M448">
        <v>1.12210297584534</v>
      </c>
      <c r="N448">
        <v>29.815999999889801</v>
      </c>
      <c r="O448">
        <v>47.997999999904998</v>
      </c>
      <c r="P448">
        <v>262.69400000006101</v>
      </c>
      <c r="Q448">
        <v>340.507999999856</v>
      </c>
    </row>
    <row r="449" spans="2:17" x14ac:dyDescent="0.25">
      <c r="B449">
        <v>376</v>
      </c>
      <c r="C449">
        <v>22</v>
      </c>
      <c r="D449">
        <v>108</v>
      </c>
      <c r="E449">
        <v>29.2189976363636</v>
      </c>
      <c r="F449">
        <v>29.2189976363636</v>
      </c>
      <c r="G449">
        <v>29.219007166909599</v>
      </c>
      <c r="H449">
        <v>78</v>
      </c>
      <c r="I449">
        <v>20.95513</v>
      </c>
      <c r="J449">
        <v>108</v>
      </c>
      <c r="K449" s="84">
        <v>3.2617634813945001E-7</v>
      </c>
      <c r="L449" s="84">
        <v>3.26176348261039E-7</v>
      </c>
      <c r="M449">
        <v>3.3093929290771498E-2</v>
      </c>
      <c r="N449">
        <v>3.7999999942258E-2</v>
      </c>
      <c r="O449">
        <v>47.485000000160703</v>
      </c>
      <c r="P449">
        <v>208.34000000006901</v>
      </c>
      <c r="Q449">
        <v>255.86300000017201</v>
      </c>
    </row>
    <row r="450" spans="2:17" x14ac:dyDescent="0.25">
      <c r="B450">
        <v>377</v>
      </c>
      <c r="C450">
        <v>22</v>
      </c>
      <c r="D450">
        <v>107</v>
      </c>
      <c r="E450">
        <v>27.3003169991504</v>
      </c>
      <c r="F450">
        <v>27.3003169991504</v>
      </c>
      <c r="G450">
        <v>28.2611267272727</v>
      </c>
      <c r="H450">
        <v>78</v>
      </c>
      <c r="I450">
        <v>16.89378</v>
      </c>
      <c r="J450">
        <v>105</v>
      </c>
      <c r="K450" s="89">
        <v>3.51940868727732E-2</v>
      </c>
      <c r="L450" s="89">
        <v>3.51940868727732E-2</v>
      </c>
      <c r="M450">
        <v>9.1114044189453097E-2</v>
      </c>
      <c r="N450">
        <v>0.100000000020373</v>
      </c>
      <c r="O450">
        <v>45.762000000031499</v>
      </c>
      <c r="P450">
        <v>357.35000000000599</v>
      </c>
      <c r="Q450">
        <v>403.21200000005803</v>
      </c>
    </row>
    <row r="451" spans="2:17" x14ac:dyDescent="0.25">
      <c r="B451">
        <v>378</v>
      </c>
      <c r="C451">
        <v>22</v>
      </c>
      <c r="D451">
        <v>104</v>
      </c>
      <c r="E451">
        <v>27.209014727272699</v>
      </c>
      <c r="F451">
        <v>27.209014727272699</v>
      </c>
      <c r="G451">
        <v>28.2408941258741</v>
      </c>
      <c r="H451">
        <v>78</v>
      </c>
      <c r="I451">
        <v>21.504190000000001</v>
      </c>
      <c r="J451">
        <v>104</v>
      </c>
      <c r="K451" s="89">
        <v>3.7924173622027699E-2</v>
      </c>
      <c r="L451" s="89">
        <v>3.7924173622027602E-2</v>
      </c>
      <c r="M451">
        <v>9.8578929901123005E-2</v>
      </c>
      <c r="N451">
        <v>0.10700000009092001</v>
      </c>
      <c r="O451">
        <v>48.182999999931802</v>
      </c>
      <c r="P451">
        <v>203.92199999994801</v>
      </c>
      <c r="Q451">
        <v>252.21199999997</v>
      </c>
    </row>
    <row r="452" spans="2:17" x14ac:dyDescent="0.25">
      <c r="B452">
        <v>379</v>
      </c>
      <c r="C452">
        <v>22</v>
      </c>
      <c r="D452">
        <v>103</v>
      </c>
      <c r="E452">
        <v>27.261326909090901</v>
      </c>
      <c r="F452">
        <v>27.261326909090901</v>
      </c>
      <c r="G452">
        <v>28.237085313327501</v>
      </c>
      <c r="H452">
        <v>78</v>
      </c>
      <c r="I452">
        <v>18.627020000000002</v>
      </c>
      <c r="J452">
        <v>103</v>
      </c>
      <c r="K452" s="89">
        <v>3.5792770010441101E-2</v>
      </c>
      <c r="L452" s="84">
        <v>3.5792770010441101E-2</v>
      </c>
      <c r="M452">
        <v>9.8592996597289997E-2</v>
      </c>
      <c r="N452">
        <v>0.107999999934691</v>
      </c>
      <c r="O452">
        <v>44.230000000170499</v>
      </c>
      <c r="P452">
        <v>142.582000000009</v>
      </c>
      <c r="Q452">
        <v>186.92000000011501</v>
      </c>
    </row>
    <row r="453" spans="2:17" x14ac:dyDescent="0.25">
      <c r="B453">
        <v>380</v>
      </c>
      <c r="C453">
        <v>22</v>
      </c>
      <c r="D453">
        <v>102</v>
      </c>
      <c r="E453">
        <v>28.233201818181801</v>
      </c>
      <c r="F453">
        <v>28.233201818181801</v>
      </c>
      <c r="G453">
        <v>28.233202531826201</v>
      </c>
      <c r="H453">
        <v>78</v>
      </c>
      <c r="I453">
        <v>20.1739</v>
      </c>
      <c r="J453">
        <v>102</v>
      </c>
      <c r="K453" s="84">
        <v>2.52767772806447E-8</v>
      </c>
      <c r="L453" s="84">
        <v>2.5276777154810101E-8</v>
      </c>
      <c r="M453">
        <v>0.101171016693115</v>
      </c>
      <c r="N453">
        <v>0.109999999796855</v>
      </c>
      <c r="O453">
        <v>42.860000000058797</v>
      </c>
      <c r="P453">
        <v>151.766000000003</v>
      </c>
      <c r="Q453">
        <v>194.73599999985899</v>
      </c>
    </row>
    <row r="454" spans="2:17" x14ac:dyDescent="0.25">
      <c r="B454">
        <v>381</v>
      </c>
      <c r="C454">
        <v>22</v>
      </c>
      <c r="D454">
        <v>101</v>
      </c>
      <c r="E454">
        <v>26.306251915391499</v>
      </c>
      <c r="F454">
        <v>26.306251915391499</v>
      </c>
      <c r="G454">
        <v>27.240058396039601</v>
      </c>
      <c r="H454">
        <v>78</v>
      </c>
      <c r="I454">
        <v>16.809609999999999</v>
      </c>
      <c r="J454">
        <v>98</v>
      </c>
      <c r="K454" s="89">
        <v>3.5497511528873801E-2</v>
      </c>
      <c r="L454" s="89">
        <v>3.5497511528873801E-2</v>
      </c>
      <c r="M454">
        <v>0.104145050048828</v>
      </c>
      <c r="N454">
        <v>0.113999999986845</v>
      </c>
      <c r="O454">
        <v>44.668999999994398</v>
      </c>
      <c r="P454">
        <v>207.38200000004099</v>
      </c>
      <c r="Q454">
        <v>252.16500000002301</v>
      </c>
    </row>
    <row r="455" spans="2:17" x14ac:dyDescent="0.25">
      <c r="B455">
        <v>382</v>
      </c>
      <c r="C455">
        <v>22</v>
      </c>
      <c r="D455">
        <v>97</v>
      </c>
      <c r="E455">
        <v>25.276854770384301</v>
      </c>
      <c r="F455">
        <v>25.276854770384301</v>
      </c>
      <c r="G455">
        <v>26.245629059043999</v>
      </c>
      <c r="H455">
        <v>78</v>
      </c>
      <c r="I455">
        <v>18.453399999999998</v>
      </c>
      <c r="J455">
        <v>94</v>
      </c>
      <c r="K455" s="89">
        <v>3.8326536171535898E-2</v>
      </c>
      <c r="L455" s="89">
        <v>3.8326536171535898E-2</v>
      </c>
      <c r="M455">
        <v>0.109532117843628</v>
      </c>
      <c r="N455">
        <v>0.118999999875086</v>
      </c>
      <c r="O455">
        <v>41.638000000006301</v>
      </c>
      <c r="P455">
        <v>130.835000000137</v>
      </c>
      <c r="Q455">
        <v>172.592000000019</v>
      </c>
    </row>
    <row r="456" spans="2:17" x14ac:dyDescent="0.25">
      <c r="B456">
        <v>383</v>
      </c>
      <c r="C456">
        <v>22</v>
      </c>
      <c r="D456">
        <v>93</v>
      </c>
      <c r="E456">
        <v>25.233135953079199</v>
      </c>
      <c r="F456">
        <v>25.233135953079199</v>
      </c>
      <c r="G456">
        <v>25.255795863493201</v>
      </c>
      <c r="H456">
        <v>78</v>
      </c>
      <c r="I456">
        <v>20.8872</v>
      </c>
      <c r="J456">
        <v>90</v>
      </c>
      <c r="K456" s="89">
        <v>8.9802196826325098E-4</v>
      </c>
      <c r="L456" s="89">
        <v>8.9802196826325098E-4</v>
      </c>
      <c r="M456">
        <v>0.11229205131530801</v>
      </c>
      <c r="N456">
        <v>0.121000000057393</v>
      </c>
      <c r="O456">
        <v>41.9079999999813</v>
      </c>
      <c r="P456">
        <v>222.31299999993601</v>
      </c>
      <c r="Q456">
        <v>264.34199999997497</v>
      </c>
    </row>
    <row r="457" spans="2:17" x14ac:dyDescent="0.25">
      <c r="B457">
        <v>384</v>
      </c>
      <c r="C457">
        <v>22</v>
      </c>
      <c r="D457">
        <v>89</v>
      </c>
      <c r="E457">
        <v>23.288863454545499</v>
      </c>
      <c r="F457">
        <v>23.288863454545499</v>
      </c>
      <c r="G457">
        <v>24.2435471092952</v>
      </c>
      <c r="H457">
        <v>78</v>
      </c>
      <c r="I457">
        <v>17.11251</v>
      </c>
      <c r="J457">
        <v>89</v>
      </c>
      <c r="K457" s="89">
        <v>4.0993140631919098E-2</v>
      </c>
      <c r="L457" s="89">
        <v>4.0993140631919098E-2</v>
      </c>
      <c r="M457">
        <v>0.114735126495361</v>
      </c>
      <c r="N457">
        <v>0.124000000054366</v>
      </c>
      <c r="O457">
        <v>39.813000000169303</v>
      </c>
      <c r="P457">
        <v>117.204000000056</v>
      </c>
      <c r="Q457">
        <v>157.14100000028</v>
      </c>
    </row>
    <row r="458" spans="2:17" x14ac:dyDescent="0.25">
      <c r="B458">
        <v>385</v>
      </c>
      <c r="C458">
        <v>22</v>
      </c>
      <c r="D458">
        <v>88</v>
      </c>
      <c r="E458">
        <v>23.301380000000002</v>
      </c>
      <c r="F458">
        <v>23.301380000000002</v>
      </c>
      <c r="G458">
        <v>24.2390527272727</v>
      </c>
      <c r="H458">
        <v>78</v>
      </c>
      <c r="I458">
        <v>16.674099999999999</v>
      </c>
      <c r="J458">
        <v>87</v>
      </c>
      <c r="K458" s="84">
        <v>4.0241081312468598E-2</v>
      </c>
      <c r="L458" s="89">
        <v>4.0241081312468799E-2</v>
      </c>
      <c r="M458">
        <v>0.11452579498291</v>
      </c>
      <c r="N458">
        <v>0.123999999981606</v>
      </c>
      <c r="O458">
        <v>38.975000000005799</v>
      </c>
      <c r="P458">
        <v>165.29600000000201</v>
      </c>
      <c r="Q458">
        <v>204.39499999999001</v>
      </c>
    </row>
    <row r="459" spans="2:17" x14ac:dyDescent="0.25">
      <c r="B459">
        <v>386</v>
      </c>
      <c r="C459">
        <v>22</v>
      </c>
      <c r="D459">
        <v>86</v>
      </c>
      <c r="E459">
        <v>23.215736727272699</v>
      </c>
      <c r="F459">
        <v>23.215736727272699</v>
      </c>
      <c r="G459">
        <v>23.254290688560101</v>
      </c>
      <c r="H459">
        <v>78</v>
      </c>
      <c r="I459">
        <v>21.13448</v>
      </c>
      <c r="J459">
        <v>86</v>
      </c>
      <c r="K459">
        <v>1.6606822234552299E-3</v>
      </c>
      <c r="L459">
        <v>1.6606822234552299E-3</v>
      </c>
      <c r="M459">
        <v>0.114757061004639</v>
      </c>
      <c r="N459">
        <v>0.124000000068918</v>
      </c>
      <c r="O459">
        <v>37.830000000016298</v>
      </c>
      <c r="P459">
        <v>121.26299999989</v>
      </c>
      <c r="Q459">
        <v>159.216999999975</v>
      </c>
    </row>
    <row r="460" spans="2:17" x14ac:dyDescent="0.25">
      <c r="B460">
        <v>387</v>
      </c>
      <c r="C460">
        <v>22</v>
      </c>
      <c r="D460">
        <v>85</v>
      </c>
      <c r="E460">
        <v>22.264851155080201</v>
      </c>
      <c r="F460">
        <v>22.264851155080201</v>
      </c>
      <c r="G460">
        <v>23.249748128342201</v>
      </c>
      <c r="H460">
        <v>78</v>
      </c>
      <c r="I460">
        <v>18.69201</v>
      </c>
      <c r="J460">
        <v>84</v>
      </c>
      <c r="K460">
        <v>4.4235506736693603E-2</v>
      </c>
      <c r="L460">
        <v>4.4235506736693797E-2</v>
      </c>
      <c r="M460">
        <v>0.11400794982910201</v>
      </c>
      <c r="N460">
        <v>0.122999999890453</v>
      </c>
      <c r="O460">
        <v>38.092999999877101</v>
      </c>
      <c r="P460">
        <v>123.80000000020701</v>
      </c>
      <c r="Q460">
        <v>162.01599999997401</v>
      </c>
    </row>
    <row r="461" spans="2:17" x14ac:dyDescent="0.25">
      <c r="B461">
        <v>388</v>
      </c>
      <c r="C461">
        <v>22</v>
      </c>
      <c r="D461">
        <v>83</v>
      </c>
      <c r="E461">
        <v>22.224574194961701</v>
      </c>
      <c r="F461">
        <v>22.224574194961701</v>
      </c>
      <c r="G461">
        <v>23.240336363636398</v>
      </c>
      <c r="H461">
        <v>78</v>
      </c>
      <c r="I461">
        <v>21.4436</v>
      </c>
      <c r="J461">
        <v>80</v>
      </c>
      <c r="K461">
        <v>4.5704460286351702E-2</v>
      </c>
      <c r="L461">
        <v>4.5704460286351799E-2</v>
      </c>
      <c r="M461">
        <v>0.111955881118774</v>
      </c>
      <c r="N461">
        <v>0.12099999986821799</v>
      </c>
      <c r="O461">
        <v>37.624000000127097</v>
      </c>
      <c r="P461">
        <v>169.15900000007201</v>
      </c>
      <c r="Q461">
        <v>206.90400000006801</v>
      </c>
    </row>
    <row r="462" spans="2:17" x14ac:dyDescent="0.25">
      <c r="B462">
        <v>389</v>
      </c>
      <c r="C462">
        <v>22</v>
      </c>
      <c r="D462">
        <v>79</v>
      </c>
      <c r="E462">
        <v>21.327305272727301</v>
      </c>
      <c r="F462">
        <v>21.327305272727301</v>
      </c>
      <c r="G462">
        <v>21.327305272727301</v>
      </c>
      <c r="H462">
        <v>78</v>
      </c>
      <c r="I462">
        <v>14.99821</v>
      </c>
      <c r="J462">
        <v>79</v>
      </c>
      <c r="K462">
        <v>0</v>
      </c>
      <c r="L462">
        <v>0</v>
      </c>
      <c r="M462">
        <v>0.108398199081421</v>
      </c>
      <c r="N462">
        <v>0.118000000016764</v>
      </c>
      <c r="O462">
        <v>36.251999999993103</v>
      </c>
      <c r="P462">
        <v>103.094000000012</v>
      </c>
      <c r="Q462">
        <v>139.464000000022</v>
      </c>
    </row>
    <row r="463" spans="2:17" x14ac:dyDescent="0.25">
      <c r="B463">
        <v>390</v>
      </c>
      <c r="C463">
        <v>22</v>
      </c>
      <c r="D463">
        <v>78</v>
      </c>
      <c r="E463">
        <v>21.237033659673699</v>
      </c>
      <c r="F463">
        <v>21.237033659673699</v>
      </c>
      <c r="G463">
        <v>21.237033780257999</v>
      </c>
      <c r="H463">
        <v>78</v>
      </c>
      <c r="I463">
        <v>20.245200000000001</v>
      </c>
      <c r="J463">
        <v>77</v>
      </c>
      <c r="K463" s="84">
        <v>5.6780224160156702E-9</v>
      </c>
      <c r="L463" s="84">
        <v>5.6780224160156702E-9</v>
      </c>
      <c r="M463">
        <v>0.10953402519226101</v>
      </c>
      <c r="N463">
        <v>0.120000000024447</v>
      </c>
      <c r="O463">
        <v>36.096000000136002</v>
      </c>
      <c r="P463">
        <v>76.673000000053406</v>
      </c>
      <c r="Q463">
        <v>112.889000000214</v>
      </c>
    </row>
    <row r="464" spans="2:17" x14ac:dyDescent="0.25">
      <c r="B464">
        <v>391</v>
      </c>
      <c r="C464">
        <v>22</v>
      </c>
      <c r="D464">
        <v>76</v>
      </c>
      <c r="E464">
        <v>20.248719043062199</v>
      </c>
      <c r="F464">
        <v>20.248719043062199</v>
      </c>
      <c r="G464">
        <v>20.258507177033501</v>
      </c>
      <c r="H464">
        <v>78</v>
      </c>
      <c r="I464">
        <v>19.8994</v>
      </c>
      <c r="J464">
        <v>74</v>
      </c>
      <c r="K464">
        <v>4.8339521875310901E-4</v>
      </c>
      <c r="L464">
        <v>4.8339521875310901E-4</v>
      </c>
      <c r="M464">
        <v>0.104799032211304</v>
      </c>
      <c r="N464">
        <v>0.112999999837484</v>
      </c>
      <c r="O464">
        <v>35.127999999953303</v>
      </c>
      <c r="P464">
        <v>141.689999999988</v>
      </c>
      <c r="Q464">
        <v>176.930999999779</v>
      </c>
    </row>
    <row r="465" spans="2:17" x14ac:dyDescent="0.25">
      <c r="B465">
        <v>392</v>
      </c>
      <c r="C465">
        <v>22</v>
      </c>
      <c r="D465">
        <v>73</v>
      </c>
      <c r="E465">
        <v>20.242933997509301</v>
      </c>
      <c r="F465">
        <v>20.242933997509301</v>
      </c>
      <c r="G465">
        <v>20.242933997509301</v>
      </c>
      <c r="H465">
        <v>78</v>
      </c>
      <c r="I465">
        <v>19.940000000000001</v>
      </c>
      <c r="J465">
        <v>72</v>
      </c>
      <c r="K465">
        <v>0</v>
      </c>
      <c r="L465">
        <v>0</v>
      </c>
      <c r="M465">
        <v>0.102425098419189</v>
      </c>
      <c r="N465">
        <v>0.11199999989185</v>
      </c>
      <c r="O465">
        <v>34.343999999866398</v>
      </c>
      <c r="P465">
        <v>36.648999999859399</v>
      </c>
      <c r="Q465">
        <v>71.104999999617604</v>
      </c>
    </row>
    <row r="466" spans="2:17" x14ac:dyDescent="0.25">
      <c r="B466">
        <v>393</v>
      </c>
      <c r="C466">
        <v>22</v>
      </c>
      <c r="D466">
        <v>71</v>
      </c>
      <c r="E466">
        <v>19.298243454545499</v>
      </c>
      <c r="F466">
        <v>19.298243454545499</v>
      </c>
      <c r="G466">
        <v>19.298244271712399</v>
      </c>
      <c r="H466">
        <v>78</v>
      </c>
      <c r="I466">
        <v>16.596609999999998</v>
      </c>
      <c r="J466">
        <v>71</v>
      </c>
      <c r="K466" s="84">
        <v>4.2344108079612799E-8</v>
      </c>
      <c r="L466" s="84">
        <v>4.2344108079612799E-8</v>
      </c>
      <c r="M466">
        <v>0.10078096389770499</v>
      </c>
      <c r="N466">
        <v>0.110000000087894</v>
      </c>
      <c r="O466">
        <v>33.553000000101697</v>
      </c>
      <c r="P466">
        <v>98.413000000058702</v>
      </c>
      <c r="Q466">
        <v>132.076000000248</v>
      </c>
    </row>
    <row r="467" spans="2:17" x14ac:dyDescent="0.25">
      <c r="B467">
        <v>394</v>
      </c>
      <c r="C467">
        <v>22</v>
      </c>
      <c r="D467">
        <v>70</v>
      </c>
      <c r="E467">
        <v>18.341197662337699</v>
      </c>
      <c r="F467">
        <v>18.341197662337699</v>
      </c>
      <c r="G467">
        <v>19.251901558441599</v>
      </c>
      <c r="H467">
        <v>78</v>
      </c>
      <c r="I467">
        <v>14.8627</v>
      </c>
      <c r="J467">
        <v>68</v>
      </c>
      <c r="K467">
        <v>4.9653458452932002E-2</v>
      </c>
      <c r="L467">
        <v>4.9653458452932002E-2</v>
      </c>
      <c r="M467">
        <v>9.8701953887939495E-2</v>
      </c>
      <c r="N467">
        <v>0.108999999953085</v>
      </c>
      <c r="O467">
        <v>33.253999999986299</v>
      </c>
      <c r="P467">
        <v>106.835000000021</v>
      </c>
      <c r="Q467">
        <v>140.19799999995999</v>
      </c>
    </row>
    <row r="468" spans="2:17" x14ac:dyDescent="0.25">
      <c r="B468">
        <v>395</v>
      </c>
      <c r="C468">
        <v>22</v>
      </c>
      <c r="D468">
        <v>67</v>
      </c>
      <c r="E468">
        <v>18.215189389416601</v>
      </c>
      <c r="F468">
        <v>18.215189389416601</v>
      </c>
      <c r="G468">
        <v>18.227105818181801</v>
      </c>
      <c r="H468">
        <v>78</v>
      </c>
      <c r="I468">
        <v>21.821300000000001</v>
      </c>
      <c r="J468">
        <v>65</v>
      </c>
      <c r="K468">
        <v>6.5420284744270401E-4</v>
      </c>
      <c r="L468">
        <v>6.5420284744270401E-4</v>
      </c>
      <c r="M468">
        <v>9.6730947494506794E-2</v>
      </c>
      <c r="N468">
        <v>0.10700000016368</v>
      </c>
      <c r="O468">
        <v>32.552999999839798</v>
      </c>
      <c r="P468">
        <v>127.61299999993901</v>
      </c>
      <c r="Q468">
        <v>160.27299999994301</v>
      </c>
    </row>
    <row r="469" spans="2:17" x14ac:dyDescent="0.25">
      <c r="B469">
        <v>396</v>
      </c>
      <c r="C469">
        <v>22</v>
      </c>
      <c r="D469">
        <v>64</v>
      </c>
      <c r="E469">
        <v>16.3690725454545</v>
      </c>
      <c r="F469">
        <v>16.3690725454545</v>
      </c>
      <c r="G469">
        <v>16.369073206205002</v>
      </c>
      <c r="H469">
        <v>78</v>
      </c>
      <c r="I469">
        <v>14.07601</v>
      </c>
      <c r="J469">
        <v>60</v>
      </c>
      <c r="K469" s="84">
        <v>4.0365783656557498E-8</v>
      </c>
      <c r="L469" s="84">
        <v>4.0365783656557498E-8</v>
      </c>
      <c r="M469">
        <v>9.6505165100097698E-2</v>
      </c>
      <c r="N469">
        <v>0.10700000007636799</v>
      </c>
      <c r="O469">
        <v>31.050999999977599</v>
      </c>
      <c r="P469">
        <v>83.925999999948502</v>
      </c>
      <c r="Q469">
        <v>115.084000000003</v>
      </c>
    </row>
    <row r="470" spans="2:17" x14ac:dyDescent="0.25">
      <c r="B470">
        <v>397</v>
      </c>
      <c r="C470">
        <v>22</v>
      </c>
      <c r="D470">
        <v>59</v>
      </c>
      <c r="E470">
        <v>15.3137122064715</v>
      </c>
      <c r="F470">
        <v>15.3137122064715</v>
      </c>
      <c r="G470">
        <v>15.3137122064715</v>
      </c>
      <c r="H470">
        <v>78</v>
      </c>
      <c r="I470">
        <v>16.11871</v>
      </c>
      <c r="J470">
        <v>58</v>
      </c>
      <c r="K470">
        <v>0</v>
      </c>
      <c r="L470">
        <v>0</v>
      </c>
      <c r="M470">
        <v>4.7135114669799798E-2</v>
      </c>
      <c r="N470">
        <v>5.2000000025145703E-2</v>
      </c>
      <c r="O470">
        <v>29.3639999999141</v>
      </c>
      <c r="P470">
        <v>79.778999999922206</v>
      </c>
      <c r="Q470">
        <v>109.194999999861</v>
      </c>
    </row>
    <row r="471" spans="2:17" x14ac:dyDescent="0.25">
      <c r="B471">
        <v>398</v>
      </c>
      <c r="C471">
        <v>22</v>
      </c>
      <c r="D471">
        <v>57</v>
      </c>
      <c r="E471">
        <v>15.2580453588517</v>
      </c>
      <c r="F471">
        <v>15.2580453588517</v>
      </c>
      <c r="G471">
        <v>15.2580453588517</v>
      </c>
      <c r="H471">
        <v>78</v>
      </c>
      <c r="I471">
        <v>19.965399999999999</v>
      </c>
      <c r="J471">
        <v>54</v>
      </c>
      <c r="K471" s="84">
        <v>2.3284199222408701E-16</v>
      </c>
      <c r="L471">
        <v>0</v>
      </c>
      <c r="M471">
        <v>0.116590976715088</v>
      </c>
      <c r="N471">
        <v>0.126000000091153</v>
      </c>
      <c r="O471">
        <v>28.630000000019201</v>
      </c>
      <c r="P471">
        <v>27.5210000000516</v>
      </c>
      <c r="Q471">
        <v>56.277000000161898</v>
      </c>
    </row>
    <row r="472" spans="2:17" x14ac:dyDescent="0.25">
      <c r="B472">
        <v>399</v>
      </c>
      <c r="C472">
        <v>22</v>
      </c>
      <c r="D472">
        <v>53</v>
      </c>
      <c r="E472">
        <v>14.313005272727301</v>
      </c>
      <c r="F472">
        <v>14.313005272727301</v>
      </c>
      <c r="G472">
        <v>14.313005493538901</v>
      </c>
      <c r="H472">
        <v>78</v>
      </c>
      <c r="I472">
        <v>15.78471</v>
      </c>
      <c r="J472">
        <v>53</v>
      </c>
      <c r="K472" s="84">
        <v>1.5427338605130699E-8</v>
      </c>
      <c r="L472" s="84">
        <v>1.5427338605130699E-8</v>
      </c>
      <c r="M472">
        <v>0.12232398986816399</v>
      </c>
      <c r="N472">
        <v>0.13100000005215401</v>
      </c>
      <c r="O472">
        <v>27.443000000086599</v>
      </c>
      <c r="P472">
        <v>33.191999999849898</v>
      </c>
      <c r="Q472">
        <v>60.765999999988701</v>
      </c>
    </row>
    <row r="473" spans="2:17" x14ac:dyDescent="0.25">
      <c r="B473">
        <v>400</v>
      </c>
      <c r="C473">
        <v>22</v>
      </c>
      <c r="D473">
        <v>52</v>
      </c>
      <c r="E473">
        <v>13.3710496503497</v>
      </c>
      <c r="F473">
        <v>13.3710496503497</v>
      </c>
      <c r="G473">
        <v>13.371050292488199</v>
      </c>
      <c r="H473">
        <v>78</v>
      </c>
      <c r="I473">
        <v>13.861499999999999</v>
      </c>
      <c r="J473">
        <v>49</v>
      </c>
      <c r="K473" s="84">
        <v>4.8024546163616301E-8</v>
      </c>
      <c r="L473" s="84">
        <v>4.8024546163616301E-8</v>
      </c>
      <c r="M473">
        <v>0.123811960220337</v>
      </c>
      <c r="N473">
        <v>0.13200000012875501</v>
      </c>
      <c r="O473">
        <v>26.4369999999908</v>
      </c>
      <c r="P473">
        <v>33.442000000024599</v>
      </c>
      <c r="Q473">
        <v>60.011000000144101</v>
      </c>
    </row>
    <row r="474" spans="2:17" x14ac:dyDescent="0.25">
      <c r="B474">
        <v>401</v>
      </c>
      <c r="C474">
        <v>21.5</v>
      </c>
      <c r="D474">
        <v>1000</v>
      </c>
      <c r="E474">
        <v>63.495552930232598</v>
      </c>
      <c r="F474">
        <v>63.495552930232598</v>
      </c>
      <c r="G474">
        <v>65.477841302325601</v>
      </c>
      <c r="H474">
        <v>78</v>
      </c>
      <c r="I474">
        <v>20.814530000000001</v>
      </c>
      <c r="J474">
        <v>293</v>
      </c>
      <c r="K474">
        <v>3.1219326088413098E-2</v>
      </c>
      <c r="L474">
        <v>3.1219326088413098E-2</v>
      </c>
      <c r="M474">
        <v>7.0487022399902302E-2</v>
      </c>
      <c r="N474">
        <v>8.0000000001064095E-2</v>
      </c>
      <c r="O474">
        <v>78.838999999999999</v>
      </c>
      <c r="P474">
        <v>29482.879000000001</v>
      </c>
      <c r="Q474">
        <v>29561.797999999999</v>
      </c>
    </row>
    <row r="475" spans="2:17" x14ac:dyDescent="0.25">
      <c r="B475">
        <v>402</v>
      </c>
      <c r="C475">
        <v>21.5</v>
      </c>
      <c r="D475">
        <v>292</v>
      </c>
      <c r="E475">
        <v>58.267582244026798</v>
      </c>
      <c r="F475">
        <v>63.215702823829503</v>
      </c>
      <c r="G475">
        <v>63.220527263459701</v>
      </c>
      <c r="H475">
        <v>70.000171554469503</v>
      </c>
      <c r="I475">
        <v>20.8767899999999</v>
      </c>
      <c r="J475">
        <v>289.00099999984002</v>
      </c>
      <c r="K475">
        <v>8.5003441513839095E-2</v>
      </c>
      <c r="L475" s="84">
        <v>7.6317108166598096E-5</v>
      </c>
      <c r="M475">
        <v>18.427322149276701</v>
      </c>
      <c r="N475">
        <v>565.14199999999698</v>
      </c>
      <c r="O475">
        <v>70.215000000001297</v>
      </c>
      <c r="P475">
        <v>105590.42200000001</v>
      </c>
      <c r="Q475">
        <v>106225.77899999999</v>
      </c>
    </row>
    <row r="476" spans="2:17" x14ac:dyDescent="0.25">
      <c r="B476">
        <v>403</v>
      </c>
      <c r="C476">
        <v>21.5</v>
      </c>
      <c r="D476">
        <v>288.00099999984002</v>
      </c>
      <c r="E476">
        <v>59.209600553747201</v>
      </c>
      <c r="F476">
        <v>60.226888044891801</v>
      </c>
      <c r="G476">
        <v>63.213899158398398</v>
      </c>
      <c r="H476">
        <v>69.812766960537303</v>
      </c>
      <c r="I476">
        <v>20.699839999999799</v>
      </c>
      <c r="J476">
        <v>279.36</v>
      </c>
      <c r="K476">
        <v>6.7629211600849906E-2</v>
      </c>
      <c r="L476">
        <v>4.9595973002625998E-2</v>
      </c>
      <c r="M476">
        <v>7.1419880390167201</v>
      </c>
      <c r="N476">
        <v>209.983000000006</v>
      </c>
      <c r="O476">
        <v>70.644999999997694</v>
      </c>
      <c r="P476">
        <v>43746.9</v>
      </c>
      <c r="Q476">
        <v>44027.527999999998</v>
      </c>
    </row>
    <row r="477" spans="2:17" x14ac:dyDescent="0.25">
      <c r="B477">
        <v>404</v>
      </c>
      <c r="C477">
        <v>21.5</v>
      </c>
      <c r="D477">
        <v>278.36</v>
      </c>
      <c r="E477">
        <v>57.255449374108103</v>
      </c>
      <c r="F477">
        <v>61.215653640211599</v>
      </c>
      <c r="G477">
        <v>62.2091063551633</v>
      </c>
      <c r="H477">
        <v>64.725989753176705</v>
      </c>
      <c r="I477">
        <v>20.763120000000001</v>
      </c>
      <c r="J477">
        <v>277.00700000000001</v>
      </c>
      <c r="K477">
        <v>8.6518524179032594E-2</v>
      </c>
      <c r="L477">
        <v>1.6228736538379598E-2</v>
      </c>
      <c r="M477">
        <v>288.069849967957</v>
      </c>
      <c r="N477">
        <v>9160.5420000000195</v>
      </c>
      <c r="O477">
        <v>72.389999999999404</v>
      </c>
      <c r="P477">
        <v>23411.557000000001</v>
      </c>
      <c r="Q477">
        <v>32644.489000000001</v>
      </c>
    </row>
    <row r="478" spans="2:17" x14ac:dyDescent="0.25">
      <c r="B478">
        <v>405</v>
      </c>
      <c r="C478">
        <v>21.5</v>
      </c>
      <c r="D478">
        <v>276.00700000000001</v>
      </c>
      <c r="E478">
        <v>57.231855014930296</v>
      </c>
      <c r="F478">
        <v>59.2052935521153</v>
      </c>
      <c r="G478">
        <v>61.206484127462602</v>
      </c>
      <c r="H478">
        <v>64.917398590824305</v>
      </c>
      <c r="I478">
        <v>21.37181</v>
      </c>
      <c r="J478">
        <v>274</v>
      </c>
      <c r="K478">
        <v>6.9447847033708904E-2</v>
      </c>
      <c r="L478">
        <v>3.3800872443706102E-2</v>
      </c>
      <c r="M478">
        <v>98.032485961914105</v>
      </c>
      <c r="N478">
        <v>3110.5130000000199</v>
      </c>
      <c r="O478">
        <v>71.600000000016706</v>
      </c>
      <c r="P478">
        <v>209715.709</v>
      </c>
      <c r="Q478">
        <v>212897.82199999999</v>
      </c>
    </row>
    <row r="479" spans="2:17" x14ac:dyDescent="0.25">
      <c r="B479">
        <v>406</v>
      </c>
      <c r="C479">
        <v>21.5</v>
      </c>
      <c r="D479">
        <v>273</v>
      </c>
      <c r="E479">
        <v>57.256331369281902</v>
      </c>
      <c r="F479">
        <v>58.238547176420496</v>
      </c>
      <c r="G479">
        <v>60.231920069511901</v>
      </c>
      <c r="H479">
        <v>70.427981821929095</v>
      </c>
      <c r="I479">
        <v>21.160689999999999</v>
      </c>
      <c r="J479">
        <v>251</v>
      </c>
      <c r="K479">
        <v>5.1969601074134002E-2</v>
      </c>
      <c r="L479">
        <v>3.4227723556580797E-2</v>
      </c>
      <c r="M479">
        <v>0.11151313781738301</v>
      </c>
      <c r="N479">
        <v>0.17099999999118201</v>
      </c>
      <c r="O479">
        <v>68.188999999998501</v>
      </c>
      <c r="P479">
        <v>122715.246</v>
      </c>
      <c r="Q479">
        <v>122783.606</v>
      </c>
    </row>
    <row r="480" spans="2:17" x14ac:dyDescent="0.25">
      <c r="B480">
        <v>407</v>
      </c>
      <c r="C480">
        <v>21.5</v>
      </c>
      <c r="D480">
        <v>250</v>
      </c>
      <c r="E480">
        <v>56.222061209302296</v>
      </c>
      <c r="F480">
        <v>56.222061209302296</v>
      </c>
      <c r="G480">
        <v>58.219963162790698</v>
      </c>
      <c r="H480">
        <v>78</v>
      </c>
      <c r="I480">
        <v>21.260210000000001</v>
      </c>
      <c r="J480">
        <v>239</v>
      </c>
      <c r="K480">
        <v>3.5535907266911103E-2</v>
      </c>
      <c r="L480">
        <v>3.5535907266911103E-2</v>
      </c>
      <c r="M480">
        <v>6.9499015808105497E-2</v>
      </c>
      <c r="N480">
        <v>7.9000000027008396E-2</v>
      </c>
      <c r="O480">
        <v>67.9210000000203</v>
      </c>
      <c r="P480">
        <v>26627.552</v>
      </c>
      <c r="Q480">
        <v>26695.552000000102</v>
      </c>
    </row>
    <row r="481" spans="2:17" x14ac:dyDescent="0.25">
      <c r="B481">
        <v>408</v>
      </c>
      <c r="C481">
        <v>21.5</v>
      </c>
      <c r="D481">
        <v>238</v>
      </c>
      <c r="E481">
        <v>54.2323681985538</v>
      </c>
      <c r="F481">
        <v>54.2323681985538</v>
      </c>
      <c r="G481">
        <v>56.2228423591948</v>
      </c>
      <c r="H481">
        <v>78</v>
      </c>
      <c r="I481">
        <v>20.21189</v>
      </c>
      <c r="J481">
        <v>233</v>
      </c>
      <c r="K481">
        <v>3.6702696687586002E-2</v>
      </c>
      <c r="L481">
        <v>3.6702696687586002E-2</v>
      </c>
      <c r="M481">
        <v>7.0706844329833998E-2</v>
      </c>
      <c r="N481">
        <v>8.1000000005587894E-2</v>
      </c>
      <c r="O481">
        <v>68.421999999965905</v>
      </c>
      <c r="P481">
        <v>9212.69200000001</v>
      </c>
      <c r="Q481">
        <v>9281.1949999999797</v>
      </c>
    </row>
    <row r="482" spans="2:17" x14ac:dyDescent="0.25">
      <c r="B482">
        <v>409</v>
      </c>
      <c r="C482">
        <v>21.5</v>
      </c>
      <c r="D482">
        <v>232</v>
      </c>
      <c r="E482">
        <v>53.212478691259001</v>
      </c>
      <c r="F482">
        <v>55.2150117145151</v>
      </c>
      <c r="G482">
        <v>56.212758325581397</v>
      </c>
      <c r="H482">
        <v>59.4934583033967</v>
      </c>
      <c r="I482">
        <v>21.0638100000001</v>
      </c>
      <c r="J482">
        <v>227.99999999987401</v>
      </c>
      <c r="K482">
        <v>5.6383008424210401E-2</v>
      </c>
      <c r="L482">
        <v>1.8070205548902499E-2</v>
      </c>
      <c r="M482">
        <v>8.7442460060119593</v>
      </c>
      <c r="N482">
        <v>253.62900000005899</v>
      </c>
      <c r="O482">
        <v>67.223000000005399</v>
      </c>
      <c r="P482">
        <v>3757.2020000000498</v>
      </c>
      <c r="Q482">
        <v>4078.0540000001201</v>
      </c>
    </row>
    <row r="483" spans="2:17" x14ac:dyDescent="0.25">
      <c r="B483">
        <v>410</v>
      </c>
      <c r="C483">
        <v>21.5</v>
      </c>
      <c r="D483">
        <v>226.99999999987401</v>
      </c>
      <c r="E483">
        <v>52.2148806441961</v>
      </c>
      <c r="F483">
        <v>53.212670951746702</v>
      </c>
      <c r="G483">
        <v>55.2102069517465</v>
      </c>
      <c r="H483">
        <v>58.734432578404999</v>
      </c>
      <c r="I483">
        <v>20.913649999999802</v>
      </c>
      <c r="J483">
        <v>225.999999999875</v>
      </c>
      <c r="K483">
        <v>5.7365376892485401E-2</v>
      </c>
      <c r="L483">
        <v>3.7538728356844603E-2</v>
      </c>
      <c r="M483">
        <v>6.4545590877533003</v>
      </c>
      <c r="N483">
        <v>184.306000000062</v>
      </c>
      <c r="O483">
        <v>66.218000000033499</v>
      </c>
      <c r="P483">
        <v>2372.261</v>
      </c>
      <c r="Q483">
        <v>2622.7850000000899</v>
      </c>
    </row>
    <row r="484" spans="2:17" x14ac:dyDescent="0.25">
      <c r="B484">
        <v>411</v>
      </c>
      <c r="C484">
        <v>21.5</v>
      </c>
      <c r="D484">
        <v>224.999999999875</v>
      </c>
      <c r="E484">
        <v>53.2078077519378</v>
      </c>
      <c r="F484">
        <v>53.2078077519378</v>
      </c>
      <c r="G484">
        <v>54.230430821705198</v>
      </c>
      <c r="H484">
        <v>78</v>
      </c>
      <c r="I484">
        <v>21.367000000000001</v>
      </c>
      <c r="J484">
        <v>222</v>
      </c>
      <c r="K484">
        <v>1.92194174684861E-2</v>
      </c>
      <c r="L484">
        <v>1.9219417468485898E-2</v>
      </c>
      <c r="M484">
        <v>7.0910930633544894E-2</v>
      </c>
      <c r="N484">
        <v>7.9999999979918399E-2</v>
      </c>
      <c r="O484">
        <v>69.933999999968407</v>
      </c>
      <c r="P484">
        <v>4870.2750000000597</v>
      </c>
      <c r="Q484">
        <v>4940.2890000000098</v>
      </c>
    </row>
    <row r="485" spans="2:17" x14ac:dyDescent="0.25">
      <c r="B485">
        <v>412</v>
      </c>
      <c r="C485">
        <v>21.5</v>
      </c>
      <c r="D485">
        <v>221</v>
      </c>
      <c r="E485">
        <v>52.201859629169697</v>
      </c>
      <c r="F485">
        <v>52.201859629169697</v>
      </c>
      <c r="G485">
        <v>53.226573489634902</v>
      </c>
      <c r="H485">
        <v>78</v>
      </c>
      <c r="I485">
        <v>21.497330000000002</v>
      </c>
      <c r="J485">
        <v>220</v>
      </c>
      <c r="K485">
        <v>1.9629834410966399E-2</v>
      </c>
      <c r="L485">
        <v>1.9629834410966399E-2</v>
      </c>
      <c r="M485">
        <v>7.0149898529052707E-2</v>
      </c>
      <c r="N485">
        <v>7.9999999928986695E-2</v>
      </c>
      <c r="O485">
        <v>66.764000000061102</v>
      </c>
      <c r="P485">
        <v>4585.7770000000501</v>
      </c>
      <c r="Q485">
        <v>4652.6210000000401</v>
      </c>
    </row>
    <row r="486" spans="2:17" x14ac:dyDescent="0.25">
      <c r="B486">
        <v>413</v>
      </c>
      <c r="C486">
        <v>21.5</v>
      </c>
      <c r="D486">
        <v>219</v>
      </c>
      <c r="E486">
        <v>51.254602077094603</v>
      </c>
      <c r="F486">
        <v>51.254602077094603</v>
      </c>
      <c r="G486">
        <v>53.213743879367101</v>
      </c>
      <c r="H486">
        <v>78</v>
      </c>
      <c r="I486">
        <v>19.448699999999999</v>
      </c>
      <c r="J486">
        <v>210</v>
      </c>
      <c r="K486">
        <v>3.8223724755986697E-2</v>
      </c>
      <c r="L486">
        <v>3.82237247559866E-2</v>
      </c>
      <c r="M486">
        <v>7.0595979690551799E-2</v>
      </c>
      <c r="N486">
        <v>8.1000000027415794E-2</v>
      </c>
      <c r="O486">
        <v>68.766999999956198</v>
      </c>
      <c r="P486">
        <v>3882.36399999997</v>
      </c>
      <c r="Q486">
        <v>3951.21199999995</v>
      </c>
    </row>
    <row r="487" spans="2:17" x14ac:dyDescent="0.25">
      <c r="B487">
        <v>414</v>
      </c>
      <c r="C487">
        <v>21.5</v>
      </c>
      <c r="D487">
        <v>209</v>
      </c>
      <c r="E487">
        <v>49.242175980416199</v>
      </c>
      <c r="F487">
        <v>49.242175980416199</v>
      </c>
      <c r="G487">
        <v>51.215638340714399</v>
      </c>
      <c r="H487">
        <v>78</v>
      </c>
      <c r="I487">
        <v>20.364619999999999</v>
      </c>
      <c r="J487">
        <v>198</v>
      </c>
      <c r="K487">
        <v>4.0076668445420897E-2</v>
      </c>
      <c r="L487">
        <v>4.0076668445420897E-2</v>
      </c>
      <c r="M487">
        <v>7.1449995040893596E-2</v>
      </c>
      <c r="N487">
        <v>7.9999999958090498E-2</v>
      </c>
      <c r="O487">
        <v>65.926999999959705</v>
      </c>
      <c r="P487">
        <v>2350.09600000001</v>
      </c>
      <c r="Q487">
        <v>2416.10299999992</v>
      </c>
    </row>
    <row r="488" spans="2:17" x14ac:dyDescent="0.25">
      <c r="B488">
        <v>415</v>
      </c>
      <c r="C488">
        <v>21.5</v>
      </c>
      <c r="D488">
        <v>197</v>
      </c>
      <c r="E488">
        <v>47.220747633101197</v>
      </c>
      <c r="F488">
        <v>47.220747633101197</v>
      </c>
      <c r="G488">
        <v>48.240249433597</v>
      </c>
      <c r="H488">
        <v>78</v>
      </c>
      <c r="I488">
        <v>20.930499999999999</v>
      </c>
      <c r="J488">
        <v>192</v>
      </c>
      <c r="K488">
        <v>2.1590124078873198E-2</v>
      </c>
      <c r="L488">
        <v>2.1590124078873198E-2</v>
      </c>
      <c r="M488">
        <v>7.2623968124389607E-2</v>
      </c>
      <c r="N488">
        <v>8.2999999998719404E-2</v>
      </c>
      <c r="O488">
        <v>67.923999999969993</v>
      </c>
      <c r="P488">
        <v>2867.9369999999899</v>
      </c>
      <c r="Q488">
        <v>2935.9439999999599</v>
      </c>
    </row>
    <row r="489" spans="2:17" x14ac:dyDescent="0.25">
      <c r="B489">
        <v>416</v>
      </c>
      <c r="C489">
        <v>21.5</v>
      </c>
      <c r="D489">
        <v>191</v>
      </c>
      <c r="E489">
        <v>46.218215999999998</v>
      </c>
      <c r="F489">
        <v>46.218215999999998</v>
      </c>
      <c r="G489">
        <v>47.240943171070199</v>
      </c>
      <c r="H489">
        <v>78</v>
      </c>
      <c r="I489">
        <v>20.520890000000001</v>
      </c>
      <c r="J489">
        <v>191</v>
      </c>
      <c r="K489">
        <v>2.2128226911013901E-2</v>
      </c>
      <c r="L489">
        <v>2.2128226911013699E-2</v>
      </c>
      <c r="M489">
        <v>7.3237180709838895E-2</v>
      </c>
      <c r="N489">
        <v>8.2000000002153697E-2</v>
      </c>
      <c r="O489">
        <v>66.251999999949504</v>
      </c>
      <c r="P489">
        <v>2883.2439999999901</v>
      </c>
      <c r="Q489">
        <v>2949.5779999999399</v>
      </c>
    </row>
    <row r="490" spans="2:17" x14ac:dyDescent="0.25">
      <c r="B490">
        <v>417</v>
      </c>
      <c r="C490">
        <v>21.5</v>
      </c>
      <c r="D490">
        <v>190</v>
      </c>
      <c r="E490">
        <v>46.216720000000002</v>
      </c>
      <c r="F490">
        <v>46.216720000000002</v>
      </c>
      <c r="G490">
        <v>47.238848930232599</v>
      </c>
      <c r="H490">
        <v>78</v>
      </c>
      <c r="I490">
        <v>20.601299999999998</v>
      </c>
      <c r="J490">
        <v>190</v>
      </c>
      <c r="K490">
        <v>2.21159989335581E-2</v>
      </c>
      <c r="L490">
        <v>2.21159989335581E-2</v>
      </c>
      <c r="M490">
        <v>7.2660923004150405E-2</v>
      </c>
      <c r="N490">
        <v>8.29999999477877E-2</v>
      </c>
      <c r="O490">
        <v>65.439999999936802</v>
      </c>
      <c r="P490">
        <v>1239.9300000000901</v>
      </c>
      <c r="Q490">
        <v>1305.45299999997</v>
      </c>
    </row>
    <row r="491" spans="2:17" x14ac:dyDescent="0.25">
      <c r="B491">
        <v>418</v>
      </c>
      <c r="C491">
        <v>21.5</v>
      </c>
      <c r="D491">
        <v>189</v>
      </c>
      <c r="E491">
        <v>46.230954787744601</v>
      </c>
      <c r="F491">
        <v>46.230954787744601</v>
      </c>
      <c r="G491">
        <v>47.211229953488399</v>
      </c>
      <c r="H491">
        <v>78</v>
      </c>
      <c r="I491">
        <v>20.17745</v>
      </c>
      <c r="J491">
        <v>186</v>
      </c>
      <c r="K491">
        <v>2.1203870226008899E-2</v>
      </c>
      <c r="L491">
        <v>2.1203870226008899E-2</v>
      </c>
      <c r="M491">
        <v>6.9696903228759793E-2</v>
      </c>
      <c r="N491">
        <v>7.8999999910593005E-2</v>
      </c>
      <c r="O491">
        <v>62.829000000005202</v>
      </c>
      <c r="P491">
        <v>2194.7219999999902</v>
      </c>
      <c r="Q491">
        <v>2257.6299999999001</v>
      </c>
    </row>
    <row r="492" spans="2:17" x14ac:dyDescent="0.25">
      <c r="B492">
        <v>419</v>
      </c>
      <c r="C492">
        <v>21.5</v>
      </c>
      <c r="D492">
        <v>185</v>
      </c>
      <c r="E492">
        <v>44.225290046511603</v>
      </c>
      <c r="F492">
        <v>44.225290046511603</v>
      </c>
      <c r="G492">
        <v>46.2168535109994</v>
      </c>
      <c r="H492">
        <v>78</v>
      </c>
      <c r="I492">
        <v>20.14066</v>
      </c>
      <c r="J492">
        <v>185</v>
      </c>
      <c r="K492">
        <v>4.5032230707661103E-2</v>
      </c>
      <c r="L492" s="84">
        <v>4.5032230707661297E-2</v>
      </c>
      <c r="M492">
        <v>7.3595046997070299E-2</v>
      </c>
      <c r="N492">
        <v>8.1999999951221994E-2</v>
      </c>
      <c r="O492">
        <v>64.337999999974301</v>
      </c>
      <c r="P492">
        <v>2053.3610000000299</v>
      </c>
      <c r="Q492">
        <v>2117.7809999999599</v>
      </c>
    </row>
    <row r="493" spans="2:17" x14ac:dyDescent="0.25">
      <c r="B493">
        <v>420</v>
      </c>
      <c r="C493">
        <v>21.5</v>
      </c>
      <c r="D493">
        <v>184</v>
      </c>
      <c r="E493">
        <v>44.251822414560202</v>
      </c>
      <c r="F493">
        <v>44.251822414560202</v>
      </c>
      <c r="G493">
        <v>46.214691348837199</v>
      </c>
      <c r="H493">
        <v>78</v>
      </c>
      <c r="I493">
        <v>19.53248</v>
      </c>
      <c r="J493">
        <v>177</v>
      </c>
      <c r="K493">
        <v>4.4356793170877699E-2</v>
      </c>
      <c r="L493">
        <v>4.4356793170877498E-2</v>
      </c>
      <c r="M493">
        <v>7.4200153350830106E-2</v>
      </c>
      <c r="N493">
        <v>8.3999999915249604E-2</v>
      </c>
      <c r="O493">
        <v>62.607999999920096</v>
      </c>
      <c r="P493">
        <v>2029.8780000000299</v>
      </c>
      <c r="Q493">
        <v>2092.5699999998601</v>
      </c>
    </row>
    <row r="494" spans="2:17" x14ac:dyDescent="0.25">
      <c r="B494">
        <v>421</v>
      </c>
      <c r="C494">
        <v>21.5</v>
      </c>
      <c r="D494">
        <v>176</v>
      </c>
      <c r="E494">
        <v>42.2454596701903</v>
      </c>
      <c r="F494">
        <v>42.2454596701903</v>
      </c>
      <c r="G494">
        <v>44.231575966173402</v>
      </c>
      <c r="H494">
        <v>78</v>
      </c>
      <c r="I494">
        <v>19.423020000000001</v>
      </c>
      <c r="J494">
        <v>173</v>
      </c>
      <c r="K494">
        <v>4.70137219831116E-2</v>
      </c>
      <c r="L494">
        <v>4.7013721983111802E-2</v>
      </c>
      <c r="M494">
        <v>7.3009967803955106E-2</v>
      </c>
      <c r="N494">
        <v>8.1999999936670107E-2</v>
      </c>
      <c r="O494">
        <v>61.050999999948502</v>
      </c>
      <c r="P494">
        <v>1784.31900000007</v>
      </c>
      <c r="Q494">
        <v>1845.45199999995</v>
      </c>
    </row>
    <row r="495" spans="2:17" x14ac:dyDescent="0.25">
      <c r="B495">
        <v>422</v>
      </c>
      <c r="C495">
        <v>21.5</v>
      </c>
      <c r="D495">
        <v>172</v>
      </c>
      <c r="E495">
        <v>42.2216976744186</v>
      </c>
      <c r="F495">
        <v>42.2216976744186</v>
      </c>
      <c r="G495">
        <v>43.2391090232558</v>
      </c>
      <c r="H495">
        <v>78</v>
      </c>
      <c r="I495">
        <v>20.583749999999998</v>
      </c>
      <c r="J495">
        <v>170</v>
      </c>
      <c r="K495">
        <v>2.4096883945375899E-2</v>
      </c>
      <c r="L495">
        <v>2.4096883945375899E-2</v>
      </c>
      <c r="M495">
        <v>7.4046850204467801E-2</v>
      </c>
      <c r="N495">
        <v>8.4000000031664995E-2</v>
      </c>
      <c r="O495">
        <v>61.995999999940999</v>
      </c>
      <c r="P495">
        <v>1641.9639999999599</v>
      </c>
      <c r="Q495">
        <v>1704.0439999999301</v>
      </c>
    </row>
    <row r="496" spans="2:17" x14ac:dyDescent="0.25">
      <c r="B496">
        <v>423</v>
      </c>
      <c r="C496">
        <v>21.5</v>
      </c>
      <c r="D496">
        <v>169</v>
      </c>
      <c r="E496">
        <v>41.264333189486699</v>
      </c>
      <c r="F496">
        <v>41.264333189486699</v>
      </c>
      <c r="G496">
        <v>43.205107142975102</v>
      </c>
      <c r="H496">
        <v>78</v>
      </c>
      <c r="I496">
        <v>18.169309999999999</v>
      </c>
      <c r="J496">
        <v>168</v>
      </c>
      <c r="K496" s="84">
        <v>4.7032723019569699E-2</v>
      </c>
      <c r="L496" s="84">
        <v>4.7032723019569699E-2</v>
      </c>
      <c r="M496">
        <v>7.1199893951416002E-2</v>
      </c>
      <c r="N496">
        <v>7.9999999958090498E-2</v>
      </c>
      <c r="O496">
        <v>61.713000000054301</v>
      </c>
      <c r="P496">
        <v>1435.7809999999299</v>
      </c>
      <c r="Q496">
        <v>1497.57399999994</v>
      </c>
    </row>
    <row r="497" spans="2:17" x14ac:dyDescent="0.25">
      <c r="B497">
        <v>424</v>
      </c>
      <c r="C497">
        <v>21.5</v>
      </c>
      <c r="D497">
        <v>167</v>
      </c>
      <c r="E497">
        <v>41.249465442696</v>
      </c>
      <c r="F497">
        <v>41.249465442696</v>
      </c>
      <c r="G497">
        <v>42.242287116557598</v>
      </c>
      <c r="H497">
        <v>78</v>
      </c>
      <c r="I497">
        <v>19.227460000000001</v>
      </c>
      <c r="J497">
        <v>164</v>
      </c>
      <c r="K497">
        <v>2.4068716120474801E-2</v>
      </c>
      <c r="L497">
        <v>2.4068716120474599E-2</v>
      </c>
      <c r="M497">
        <v>7.4563026428222698E-2</v>
      </c>
      <c r="N497">
        <v>8.2999999984167502E-2</v>
      </c>
      <c r="O497">
        <v>58.917000000015797</v>
      </c>
      <c r="P497">
        <v>1280.5890000000099</v>
      </c>
      <c r="Q497">
        <v>1339.5890000000099</v>
      </c>
    </row>
    <row r="498" spans="2:17" x14ac:dyDescent="0.25">
      <c r="B498">
        <v>425</v>
      </c>
      <c r="C498">
        <v>21.5</v>
      </c>
      <c r="D498">
        <v>163</v>
      </c>
      <c r="E498">
        <v>40.214842775859601</v>
      </c>
      <c r="F498">
        <v>40.214842775859601</v>
      </c>
      <c r="G498">
        <v>42.201124465116301</v>
      </c>
      <c r="H498">
        <v>78</v>
      </c>
      <c r="I498">
        <v>21.361709999999999</v>
      </c>
      <c r="J498">
        <v>158</v>
      </c>
      <c r="K498">
        <v>4.9391755684023403E-2</v>
      </c>
      <c r="L498">
        <v>4.9391755684023403E-2</v>
      </c>
      <c r="M498">
        <v>2.7673006057739299E-2</v>
      </c>
      <c r="N498">
        <v>3.30000000249129E-2</v>
      </c>
      <c r="O498">
        <v>60.658000000003099</v>
      </c>
      <c r="P498">
        <v>526.86800000008202</v>
      </c>
      <c r="Q498">
        <v>587.55900000011002</v>
      </c>
    </row>
    <row r="499" spans="2:17" x14ac:dyDescent="0.25">
      <c r="B499">
        <v>426</v>
      </c>
      <c r="C499">
        <v>21.5</v>
      </c>
      <c r="D499">
        <v>157</v>
      </c>
      <c r="E499">
        <v>38.269925408383898</v>
      </c>
      <c r="F499">
        <v>39.253517966523702</v>
      </c>
      <c r="G499">
        <v>40.229838375351797</v>
      </c>
      <c r="H499">
        <v>43.122149123242103</v>
      </c>
      <c r="I499">
        <v>19.1711799999999</v>
      </c>
      <c r="J499">
        <v>152.99999999991499</v>
      </c>
      <c r="K499">
        <v>5.1212876587903897E-2</v>
      </c>
      <c r="L499">
        <v>2.4872176034278898E-2</v>
      </c>
      <c r="M499">
        <v>3.93275690078735</v>
      </c>
      <c r="N499">
        <v>119.363000000048</v>
      </c>
      <c r="O499">
        <v>57.021999999938998</v>
      </c>
      <c r="P499">
        <v>925.71899999997504</v>
      </c>
      <c r="Q499">
        <v>1102.10399999996</v>
      </c>
    </row>
    <row r="500" spans="2:17" x14ac:dyDescent="0.25">
      <c r="B500">
        <v>427</v>
      </c>
      <c r="C500">
        <v>21.5</v>
      </c>
      <c r="D500">
        <v>151.99999999991499</v>
      </c>
      <c r="E500">
        <v>38.2340594859239</v>
      </c>
      <c r="F500">
        <v>38.2340594859239</v>
      </c>
      <c r="G500">
        <v>39.2308899485922</v>
      </c>
      <c r="H500">
        <v>78</v>
      </c>
      <c r="I500">
        <v>19.810749999999999</v>
      </c>
      <c r="J500">
        <v>151</v>
      </c>
      <c r="K500">
        <v>2.6071792429869699E-2</v>
      </c>
      <c r="L500">
        <v>2.6071792429869699E-2</v>
      </c>
      <c r="M500">
        <v>7.5394868850707994E-2</v>
      </c>
      <c r="N500">
        <v>8.5000000050058602E-2</v>
      </c>
      <c r="O500">
        <v>57.078000000037697</v>
      </c>
      <c r="P500">
        <v>686.72799999998801</v>
      </c>
      <c r="Q500">
        <v>743.89100000007602</v>
      </c>
    </row>
    <row r="501" spans="2:17" x14ac:dyDescent="0.25">
      <c r="B501">
        <v>428</v>
      </c>
      <c r="C501">
        <v>21.5</v>
      </c>
      <c r="D501">
        <v>150</v>
      </c>
      <c r="E501">
        <v>37.240803782945697</v>
      </c>
      <c r="F501">
        <v>39.204004093023499</v>
      </c>
      <c r="G501">
        <v>39.225626790697703</v>
      </c>
      <c r="H501">
        <v>41.126673699590597</v>
      </c>
      <c r="I501">
        <v>21.2847799999996</v>
      </c>
      <c r="J501">
        <v>149.99999999991701</v>
      </c>
      <c r="K501">
        <v>5.3296997006839097E-2</v>
      </c>
      <c r="L501">
        <v>5.51543092968004E-4</v>
      </c>
      <c r="M501">
        <v>4.85347199440002</v>
      </c>
      <c r="N501">
        <v>147.93799999995801</v>
      </c>
      <c r="O501">
        <v>56.283000000032203</v>
      </c>
      <c r="P501">
        <v>1092.1569999999299</v>
      </c>
      <c r="Q501">
        <v>1296.3779999999199</v>
      </c>
    </row>
    <row r="502" spans="2:17" x14ac:dyDescent="0.25">
      <c r="B502">
        <v>429</v>
      </c>
      <c r="C502">
        <v>21.5</v>
      </c>
      <c r="D502">
        <v>148.99999999991701</v>
      </c>
      <c r="E502">
        <v>36.293383737786598</v>
      </c>
      <c r="F502">
        <v>37.253803644763501</v>
      </c>
      <c r="G502">
        <v>38.242836563758203</v>
      </c>
      <c r="H502">
        <v>40.924820740734503</v>
      </c>
      <c r="I502">
        <v>19.040939999999999</v>
      </c>
      <c r="J502">
        <v>145.999999999919</v>
      </c>
      <c r="K502">
        <v>5.37137247950219E-2</v>
      </c>
      <c r="L502">
        <v>2.6548508399991299E-2</v>
      </c>
      <c r="M502">
        <v>4.3449730873107901</v>
      </c>
      <c r="N502">
        <v>132.000999999946</v>
      </c>
      <c r="O502">
        <v>55.196999999934597</v>
      </c>
      <c r="P502">
        <v>1227.85800000004</v>
      </c>
      <c r="Q502">
        <v>1415.05599999992</v>
      </c>
    </row>
    <row r="503" spans="2:17" x14ac:dyDescent="0.25">
      <c r="B503">
        <v>430</v>
      </c>
      <c r="C503">
        <v>21.5</v>
      </c>
      <c r="D503">
        <v>144.999999999919</v>
      </c>
      <c r="E503">
        <v>35.267852125099999</v>
      </c>
      <c r="F503">
        <v>38.200029581395299</v>
      </c>
      <c r="G503">
        <v>38.202388279069602</v>
      </c>
      <c r="H503">
        <v>38.506652818576001</v>
      </c>
      <c r="I503">
        <v>21.4984099999999</v>
      </c>
      <c r="J503">
        <v>144.99999999991999</v>
      </c>
      <c r="K503">
        <v>8.3207112912925596E-2</v>
      </c>
      <c r="L503" s="84">
        <v>6.1745964599488405E-5</v>
      </c>
      <c r="M503">
        <v>7.9899129867553702</v>
      </c>
      <c r="N503">
        <v>248.30500000001501</v>
      </c>
      <c r="O503">
        <v>56.173000000017097</v>
      </c>
      <c r="P503">
        <v>631.85599999998499</v>
      </c>
      <c r="Q503">
        <v>936.334000000017</v>
      </c>
    </row>
    <row r="504" spans="2:17" x14ac:dyDescent="0.25">
      <c r="B504">
        <v>431</v>
      </c>
      <c r="C504">
        <v>21.5</v>
      </c>
      <c r="D504">
        <v>143.99999999991999</v>
      </c>
      <c r="E504">
        <v>35.292547762273699</v>
      </c>
      <c r="F504">
        <v>37.218698232558097</v>
      </c>
      <c r="G504">
        <v>37.243138418604502</v>
      </c>
      <c r="H504">
        <v>39.9450035507192</v>
      </c>
      <c r="I504">
        <v>20.494970000271401</v>
      </c>
      <c r="J504">
        <v>143.99999999991999</v>
      </c>
      <c r="K504">
        <v>5.52691936402471E-2</v>
      </c>
      <c r="L504">
        <v>6.5666418243881899E-4</v>
      </c>
      <c r="M504">
        <v>2.4622070789337198</v>
      </c>
      <c r="N504">
        <v>72.527000000009096</v>
      </c>
      <c r="O504">
        <v>54.1949999999852</v>
      </c>
      <c r="P504">
        <v>629.75400000002298</v>
      </c>
      <c r="Q504">
        <v>756.47600000001705</v>
      </c>
    </row>
    <row r="505" spans="2:17" x14ac:dyDescent="0.25">
      <c r="B505">
        <v>432</v>
      </c>
      <c r="C505">
        <v>21.5</v>
      </c>
      <c r="D505">
        <v>142.99999999991999</v>
      </c>
      <c r="E505">
        <v>35.290377654902997</v>
      </c>
      <c r="F505">
        <v>36.208769860452001</v>
      </c>
      <c r="G505">
        <v>37.221415249308599</v>
      </c>
      <c r="H505">
        <v>39.5828806187209</v>
      </c>
      <c r="I505">
        <v>21.02862</v>
      </c>
      <c r="J505">
        <v>142.99999999991999</v>
      </c>
      <c r="K505">
        <v>5.4718530169577499E-2</v>
      </c>
      <c r="L505">
        <v>2.7966854238885699E-2</v>
      </c>
      <c r="M505">
        <v>3.3901031017303498</v>
      </c>
      <c r="N505">
        <v>101.914999999906</v>
      </c>
      <c r="O505">
        <v>54.3920000000508</v>
      </c>
      <c r="P505">
        <v>1181.8160000000601</v>
      </c>
      <c r="Q505">
        <v>1338.1230000000101</v>
      </c>
    </row>
    <row r="506" spans="2:17" x14ac:dyDescent="0.25">
      <c r="B506">
        <v>433</v>
      </c>
      <c r="C506">
        <v>21.5</v>
      </c>
      <c r="D506">
        <v>141.99999999991999</v>
      </c>
      <c r="E506">
        <v>36.248977058630601</v>
      </c>
      <c r="F506">
        <v>36.248977058630601</v>
      </c>
      <c r="G506">
        <v>37.218618046511402</v>
      </c>
      <c r="H506">
        <v>78</v>
      </c>
      <c r="I506">
        <v>19.170300000000001</v>
      </c>
      <c r="J506">
        <v>140</v>
      </c>
      <c r="K506" s="84">
        <v>2.6749471752332998E-2</v>
      </c>
      <c r="L506" s="84">
        <v>2.6749471752332998E-2</v>
      </c>
      <c r="M506">
        <v>7.5775146484375E-2</v>
      </c>
      <c r="N506">
        <v>8.4999999962747097E-2</v>
      </c>
      <c r="O506">
        <v>54.046999999954998</v>
      </c>
      <c r="P506">
        <v>586.35700000008399</v>
      </c>
      <c r="Q506">
        <v>640.48900000000106</v>
      </c>
    </row>
    <row r="507" spans="2:17" x14ac:dyDescent="0.25">
      <c r="B507">
        <v>434</v>
      </c>
      <c r="C507">
        <v>21.5</v>
      </c>
      <c r="D507">
        <v>139</v>
      </c>
      <c r="E507">
        <v>34.269895186213802</v>
      </c>
      <c r="F507">
        <v>36.224487791199799</v>
      </c>
      <c r="G507">
        <v>36.2244877911996</v>
      </c>
      <c r="H507">
        <v>39.153970525169399</v>
      </c>
      <c r="I507">
        <v>20.647809999999801</v>
      </c>
      <c r="J507">
        <v>135.999999999925</v>
      </c>
      <c r="K507">
        <v>5.7035266503297502E-2</v>
      </c>
      <c r="L507" s="84">
        <v>-6.0806449315521296E-15</v>
      </c>
      <c r="M507">
        <v>3.2983760833740199</v>
      </c>
      <c r="N507">
        <v>98.658000000024899</v>
      </c>
      <c r="O507">
        <v>53.937999999965498</v>
      </c>
      <c r="P507">
        <v>618.46100000000297</v>
      </c>
      <c r="Q507">
        <v>771.05699999999297</v>
      </c>
    </row>
    <row r="508" spans="2:17" x14ac:dyDescent="0.25">
      <c r="B508">
        <v>435</v>
      </c>
      <c r="C508">
        <v>21.5</v>
      </c>
      <c r="D508">
        <v>134.999999999925</v>
      </c>
      <c r="E508">
        <v>34.236239786390797</v>
      </c>
      <c r="F508">
        <v>34.236239786390797</v>
      </c>
      <c r="G508">
        <v>35.243586976743998</v>
      </c>
      <c r="H508">
        <v>78</v>
      </c>
      <c r="I508">
        <v>19.870629999999998</v>
      </c>
      <c r="J508">
        <v>133</v>
      </c>
      <c r="K508">
        <v>2.9423417893971401E-2</v>
      </c>
      <c r="L508">
        <v>2.9423417893971401E-2</v>
      </c>
      <c r="M508">
        <v>7.6704978942871094E-2</v>
      </c>
      <c r="N508">
        <v>8.6000000010244507E-2</v>
      </c>
      <c r="O508">
        <v>52.393999999993</v>
      </c>
      <c r="P508">
        <v>531.41599999995401</v>
      </c>
      <c r="Q508">
        <v>583.89599999995698</v>
      </c>
    </row>
    <row r="509" spans="2:17" x14ac:dyDescent="0.25">
      <c r="B509">
        <v>436</v>
      </c>
      <c r="C509">
        <v>21.5</v>
      </c>
      <c r="D509">
        <v>132</v>
      </c>
      <c r="E509">
        <v>33.277791999999998</v>
      </c>
      <c r="F509">
        <v>35.217414139535101</v>
      </c>
      <c r="G509">
        <v>35.225886883720896</v>
      </c>
      <c r="H509">
        <v>36.946213320292699</v>
      </c>
      <c r="I509">
        <v>20.563989999999698</v>
      </c>
      <c r="J509">
        <v>131.99999999992701</v>
      </c>
      <c r="K509">
        <v>5.8540388849143997E-2</v>
      </c>
      <c r="L509">
        <v>2.4058393816915499E-4</v>
      </c>
      <c r="M509">
        <v>2.1834449768066402</v>
      </c>
      <c r="N509">
        <v>62.829000000027001</v>
      </c>
      <c r="O509">
        <v>51.518000000039997</v>
      </c>
      <c r="P509">
        <v>535.96099999995204</v>
      </c>
      <c r="Q509">
        <v>650.30800000001898</v>
      </c>
    </row>
    <row r="510" spans="2:17" x14ac:dyDescent="0.25">
      <c r="B510">
        <v>437</v>
      </c>
      <c r="C510">
        <v>21.5</v>
      </c>
      <c r="D510">
        <v>130.99999999992701</v>
      </c>
      <c r="E510">
        <v>33.262298458370097</v>
      </c>
      <c r="F510">
        <v>33.262298458370097</v>
      </c>
      <c r="G510">
        <v>34.246573395348697</v>
      </c>
      <c r="H510">
        <v>78</v>
      </c>
      <c r="I510">
        <v>18.315580000000001</v>
      </c>
      <c r="J510">
        <v>130</v>
      </c>
      <c r="K510">
        <v>2.9591308556455899E-2</v>
      </c>
      <c r="L510">
        <v>2.9591308556455899E-2</v>
      </c>
      <c r="M510">
        <v>7.7090978622436496E-2</v>
      </c>
      <c r="N510">
        <v>8.6999999941326706E-2</v>
      </c>
      <c r="O510">
        <v>52.390999999959597</v>
      </c>
      <c r="P510">
        <v>492.952000000027</v>
      </c>
      <c r="Q510">
        <v>545.42999999992799</v>
      </c>
    </row>
    <row r="511" spans="2:17" x14ac:dyDescent="0.25">
      <c r="B511">
        <v>438</v>
      </c>
      <c r="C511">
        <v>21.5</v>
      </c>
      <c r="D511">
        <v>129</v>
      </c>
      <c r="E511">
        <v>33.232234604651197</v>
      </c>
      <c r="F511">
        <v>33.232234604651197</v>
      </c>
      <c r="G511">
        <v>34.231974077519403</v>
      </c>
      <c r="H511">
        <v>78</v>
      </c>
      <c r="I511">
        <v>20.267389999999999</v>
      </c>
      <c r="J511">
        <v>126</v>
      </c>
      <c r="K511">
        <v>3.0083426069948901E-2</v>
      </c>
      <c r="L511">
        <v>3.0083426069948901E-2</v>
      </c>
      <c r="M511">
        <v>7.6855897903442397E-2</v>
      </c>
      <c r="N511">
        <v>8.5999999952036901E-2</v>
      </c>
      <c r="O511">
        <v>51.475999999958702</v>
      </c>
      <c r="P511">
        <v>232.09399999999701</v>
      </c>
      <c r="Q511">
        <v>283.65599999990798</v>
      </c>
    </row>
    <row r="512" spans="2:17" x14ac:dyDescent="0.25">
      <c r="B512">
        <v>439</v>
      </c>
      <c r="C512">
        <v>21.5</v>
      </c>
      <c r="D512">
        <v>125</v>
      </c>
      <c r="E512">
        <v>31.295820093023298</v>
      </c>
      <c r="F512">
        <v>33.219418046511997</v>
      </c>
      <c r="G512">
        <v>33.222078139534901</v>
      </c>
      <c r="H512">
        <v>34.5287454229736</v>
      </c>
      <c r="I512">
        <v>20.4562799999063</v>
      </c>
      <c r="J512">
        <v>124.999999999918</v>
      </c>
      <c r="K512">
        <v>6.1550010218171303E-2</v>
      </c>
      <c r="L512" s="84">
        <v>8.0076448633818501E-5</v>
      </c>
      <c r="M512">
        <v>3.5709269046783398</v>
      </c>
      <c r="N512">
        <v>105.53299999994501</v>
      </c>
      <c r="O512">
        <v>50.202000000055698</v>
      </c>
      <c r="P512">
        <v>435.032000000072</v>
      </c>
      <c r="Q512">
        <v>590.76700000007304</v>
      </c>
    </row>
    <row r="513" spans="2:17" x14ac:dyDescent="0.25">
      <c r="B513">
        <v>440</v>
      </c>
      <c r="C513">
        <v>21.5</v>
      </c>
      <c r="D513">
        <v>123.999999999918</v>
      </c>
      <c r="E513">
        <v>32.208256450112302</v>
      </c>
      <c r="F513">
        <v>32.208256450112302</v>
      </c>
      <c r="G513">
        <v>33.218878139534702</v>
      </c>
      <c r="H513">
        <v>78</v>
      </c>
      <c r="I513">
        <v>21.402989999999999</v>
      </c>
      <c r="J513">
        <v>122</v>
      </c>
      <c r="K513">
        <v>3.1377721143886102E-2</v>
      </c>
      <c r="L513">
        <v>3.1377721143886102E-2</v>
      </c>
      <c r="M513">
        <v>7.7129125595092801E-2</v>
      </c>
      <c r="N513">
        <v>8.5999999893829199E-2</v>
      </c>
      <c r="O513">
        <v>49.303999999938199</v>
      </c>
      <c r="P513">
        <v>443.10899999998901</v>
      </c>
      <c r="Q513">
        <v>492.49899999982199</v>
      </c>
    </row>
    <row r="514" spans="2:17" x14ac:dyDescent="0.25">
      <c r="B514">
        <v>441</v>
      </c>
      <c r="C514">
        <v>21.5</v>
      </c>
      <c r="D514">
        <v>121</v>
      </c>
      <c r="E514">
        <v>30.298030507015199</v>
      </c>
      <c r="F514">
        <v>32.2251703432635</v>
      </c>
      <c r="G514">
        <v>32.2251703432635</v>
      </c>
      <c r="H514">
        <v>35.143165068476499</v>
      </c>
      <c r="I514">
        <v>20.324780000000001</v>
      </c>
      <c r="J514">
        <v>120</v>
      </c>
      <c r="K514">
        <v>6.3606109176043896E-2</v>
      </c>
      <c r="L514">
        <v>0</v>
      </c>
      <c r="M514">
        <v>1.0914599895477299</v>
      </c>
      <c r="N514">
        <v>28.956000000012899</v>
      </c>
      <c r="O514">
        <v>50.306000000004097</v>
      </c>
      <c r="P514">
        <v>251.90400000001</v>
      </c>
      <c r="Q514">
        <v>331.166000000027</v>
      </c>
    </row>
    <row r="515" spans="2:17" x14ac:dyDescent="0.25">
      <c r="B515">
        <v>442</v>
      </c>
      <c r="C515">
        <v>21.5</v>
      </c>
      <c r="D515">
        <v>119</v>
      </c>
      <c r="E515">
        <v>30.2932600336134</v>
      </c>
      <c r="F515">
        <v>30.2932600336134</v>
      </c>
      <c r="G515">
        <v>31.238454908735601</v>
      </c>
      <c r="H515">
        <v>78</v>
      </c>
      <c r="I515">
        <v>17.02929</v>
      </c>
      <c r="J515">
        <v>116</v>
      </c>
      <c r="K515">
        <v>3.1201490829093799E-2</v>
      </c>
      <c r="L515">
        <v>3.1201490829093698E-2</v>
      </c>
      <c r="M515">
        <v>7.6710939407348605E-2</v>
      </c>
      <c r="N515">
        <v>8.5999999959312803E-2</v>
      </c>
      <c r="O515">
        <v>48.474000000060201</v>
      </c>
      <c r="P515">
        <v>411.05099999999197</v>
      </c>
      <c r="Q515">
        <v>459.61100000001198</v>
      </c>
    </row>
    <row r="516" spans="2:17" x14ac:dyDescent="0.25">
      <c r="B516">
        <v>443</v>
      </c>
      <c r="C516">
        <v>21.5</v>
      </c>
      <c r="D516">
        <v>115</v>
      </c>
      <c r="E516">
        <v>30.237289860465101</v>
      </c>
      <c r="F516">
        <v>30.237289860465101</v>
      </c>
      <c r="G516">
        <v>31.2251264469161</v>
      </c>
      <c r="H516">
        <v>78</v>
      </c>
      <c r="I516">
        <v>19.49567</v>
      </c>
      <c r="J516">
        <v>115</v>
      </c>
      <c r="K516">
        <v>3.2669481656904198E-2</v>
      </c>
      <c r="L516">
        <v>3.2669481656904198E-2</v>
      </c>
      <c r="M516">
        <v>7.8023910522460896E-2</v>
      </c>
      <c r="N516">
        <v>8.6999999955878607E-2</v>
      </c>
      <c r="O516">
        <v>47.123000000021399</v>
      </c>
      <c r="P516">
        <v>257.448000000055</v>
      </c>
      <c r="Q516">
        <v>304.65800000003202</v>
      </c>
    </row>
    <row r="517" spans="2:17" x14ac:dyDescent="0.25">
      <c r="B517">
        <v>444</v>
      </c>
      <c r="C517">
        <v>21.5</v>
      </c>
      <c r="D517">
        <v>114</v>
      </c>
      <c r="E517">
        <v>29.263519934720499</v>
      </c>
      <c r="F517">
        <v>31.221648186046501</v>
      </c>
      <c r="G517">
        <v>31.2216481860467</v>
      </c>
      <c r="H517">
        <v>32.178605410036702</v>
      </c>
      <c r="I517">
        <v>20.336410000000001</v>
      </c>
      <c r="J517">
        <v>114</v>
      </c>
      <c r="K517">
        <v>6.6913626784962196E-2</v>
      </c>
      <c r="L517" s="84">
        <v>6.3722441822191498E-15</v>
      </c>
      <c r="M517">
        <v>1.39682912826538</v>
      </c>
      <c r="N517">
        <v>38.902999999947497</v>
      </c>
      <c r="O517">
        <v>47.930999999996899</v>
      </c>
      <c r="P517">
        <v>216.58100000002</v>
      </c>
      <c r="Q517">
        <v>303.41499999996398</v>
      </c>
    </row>
    <row r="518" spans="2:17" x14ac:dyDescent="0.25">
      <c r="B518">
        <v>445</v>
      </c>
      <c r="C518">
        <v>21.5</v>
      </c>
      <c r="D518">
        <v>113</v>
      </c>
      <c r="E518">
        <v>30.2493804651163</v>
      </c>
      <c r="F518">
        <v>30.2493804651163</v>
      </c>
      <c r="G518">
        <v>30.2493804651163</v>
      </c>
      <c r="H518">
        <v>78</v>
      </c>
      <c r="I518">
        <v>18.845800000000001</v>
      </c>
      <c r="J518">
        <v>113</v>
      </c>
      <c r="K518">
        <v>0</v>
      </c>
      <c r="L518">
        <v>0</v>
      </c>
      <c r="M518">
        <v>8.0638885498046903E-2</v>
      </c>
      <c r="N518">
        <v>9.0000000069267103E-2</v>
      </c>
      <c r="O518">
        <v>47.5619999999399</v>
      </c>
      <c r="P518">
        <v>165.787000000033</v>
      </c>
      <c r="Q518">
        <v>213.439000000042</v>
      </c>
    </row>
    <row r="519" spans="2:17" x14ac:dyDescent="0.25">
      <c r="B519">
        <v>446</v>
      </c>
      <c r="C519">
        <v>21.5</v>
      </c>
      <c r="D519">
        <v>112</v>
      </c>
      <c r="E519">
        <v>30.217200531561499</v>
      </c>
      <c r="F519">
        <v>30.217200531561499</v>
      </c>
      <c r="G519">
        <v>30.238823229235901</v>
      </c>
      <c r="H519">
        <v>78</v>
      </c>
      <c r="I519">
        <v>20.959399999999999</v>
      </c>
      <c r="J519">
        <v>110</v>
      </c>
      <c r="K519">
        <v>7.1557580762096401E-4</v>
      </c>
      <c r="L519">
        <v>7.1557580762096401E-4</v>
      </c>
      <c r="M519">
        <v>8.1160068511962905E-2</v>
      </c>
      <c r="N519">
        <v>8.9999999989231597E-2</v>
      </c>
      <c r="O519">
        <v>46.985999999917098</v>
      </c>
      <c r="P519">
        <v>168.88900000003201</v>
      </c>
      <c r="Q519">
        <v>215.96499999993799</v>
      </c>
    </row>
    <row r="520" spans="2:17" x14ac:dyDescent="0.25">
      <c r="B520">
        <v>447</v>
      </c>
      <c r="C520">
        <v>21.5</v>
      </c>
      <c r="D520">
        <v>109</v>
      </c>
      <c r="E520">
        <v>28.2813406084916</v>
      </c>
      <c r="F520">
        <v>29.2033380465116</v>
      </c>
      <c r="G520">
        <v>30.204100465116301</v>
      </c>
      <c r="H520">
        <v>31.337568550605901</v>
      </c>
      <c r="I520">
        <v>21.320579999999499</v>
      </c>
      <c r="J520">
        <v>109</v>
      </c>
      <c r="K520">
        <v>6.7986871034231997E-2</v>
      </c>
      <c r="L520">
        <v>3.4268768077496799E-2</v>
      </c>
      <c r="M520">
        <v>0.80228304862976096</v>
      </c>
      <c r="N520">
        <v>19.1329999999653</v>
      </c>
      <c r="O520">
        <v>45.8390000000363</v>
      </c>
      <c r="P520">
        <v>149.58899999997101</v>
      </c>
      <c r="Q520">
        <v>214.56099999997201</v>
      </c>
    </row>
    <row r="521" spans="2:17" x14ac:dyDescent="0.25">
      <c r="B521">
        <v>448</v>
      </c>
      <c r="C521">
        <v>21.5</v>
      </c>
      <c r="D521">
        <v>108</v>
      </c>
      <c r="E521">
        <v>27.249226046511598</v>
      </c>
      <c r="F521">
        <v>28.266465488372098</v>
      </c>
      <c r="G521">
        <v>29.2101371162791</v>
      </c>
      <c r="H521">
        <v>31.3434225529716</v>
      </c>
      <c r="I521">
        <v>17.927480000000202</v>
      </c>
      <c r="J521">
        <v>108</v>
      </c>
      <c r="K521" s="84">
        <v>7.1962083121934098E-2</v>
      </c>
      <c r="L521" s="84">
        <v>3.3384847083027497E-2</v>
      </c>
      <c r="M521">
        <v>0.99864006042480502</v>
      </c>
      <c r="N521">
        <v>25.8960000000516</v>
      </c>
      <c r="O521">
        <v>45.591000000102198</v>
      </c>
      <c r="P521">
        <v>200.31499999996601</v>
      </c>
      <c r="Q521">
        <v>271.80200000012002</v>
      </c>
    </row>
    <row r="522" spans="2:17" x14ac:dyDescent="0.25">
      <c r="B522">
        <v>449</v>
      </c>
      <c r="C522">
        <v>21.5</v>
      </c>
      <c r="D522">
        <v>107</v>
      </c>
      <c r="E522">
        <v>28.2306447363617</v>
      </c>
      <c r="F522">
        <v>28.2306447363617</v>
      </c>
      <c r="G522">
        <v>28.253245953488399</v>
      </c>
      <c r="H522">
        <v>78</v>
      </c>
      <c r="I522">
        <v>20.05378</v>
      </c>
      <c r="J522">
        <v>106</v>
      </c>
      <c r="K522" s="84">
        <v>8.0059160312417801E-4</v>
      </c>
      <c r="L522">
        <v>8.0059160312405202E-4</v>
      </c>
      <c r="M522">
        <v>9.06698703765869E-2</v>
      </c>
      <c r="N522">
        <v>9.9999999991268906E-2</v>
      </c>
      <c r="O522">
        <v>44.9570000000531</v>
      </c>
      <c r="P522">
        <v>203.01500000006499</v>
      </c>
      <c r="Q522">
        <v>248.072000000109</v>
      </c>
    </row>
    <row r="523" spans="2:17" x14ac:dyDescent="0.25">
      <c r="B523">
        <v>450</v>
      </c>
      <c r="C523">
        <v>21.5</v>
      </c>
      <c r="D523">
        <v>105</v>
      </c>
      <c r="E523">
        <v>27.285550139534902</v>
      </c>
      <c r="F523">
        <v>27.285550139534902</v>
      </c>
      <c r="G523">
        <v>28.2361001993355</v>
      </c>
      <c r="H523">
        <v>78</v>
      </c>
      <c r="I523">
        <v>16.901679999999999</v>
      </c>
      <c r="J523">
        <v>105</v>
      </c>
      <c r="K523" s="84">
        <v>3.4837122760570001E-2</v>
      </c>
      <c r="L523" s="84">
        <v>3.4837122760570001E-2</v>
      </c>
      <c r="M523">
        <v>9.7306966781616197E-2</v>
      </c>
      <c r="N523">
        <v>0.106000000043423</v>
      </c>
      <c r="O523">
        <v>44.261999999951499</v>
      </c>
      <c r="P523">
        <v>242.89800000000801</v>
      </c>
      <c r="Q523">
        <v>287.26600000000298</v>
      </c>
    </row>
    <row r="524" spans="2:17" x14ac:dyDescent="0.25">
      <c r="B524">
        <v>451</v>
      </c>
      <c r="C524">
        <v>21.5</v>
      </c>
      <c r="D524">
        <v>104</v>
      </c>
      <c r="E524">
        <v>27.257270021466901</v>
      </c>
      <c r="F524">
        <v>27.257270021466901</v>
      </c>
      <c r="G524">
        <v>28.232363935599501</v>
      </c>
      <c r="H524">
        <v>78</v>
      </c>
      <c r="I524">
        <v>18.627020000000002</v>
      </c>
      <c r="J524">
        <v>103.00700000000001</v>
      </c>
      <c r="K524" s="84">
        <v>3.5773718841420298E-2</v>
      </c>
      <c r="L524" s="84">
        <v>3.5773718841420298E-2</v>
      </c>
      <c r="M524">
        <v>9.82928276062012E-2</v>
      </c>
      <c r="N524">
        <v>0.108000000007451</v>
      </c>
      <c r="O524">
        <v>44.075000000048</v>
      </c>
      <c r="P524">
        <v>198.88099999995001</v>
      </c>
      <c r="Q524">
        <v>243.06400000000599</v>
      </c>
    </row>
    <row r="525" spans="2:17" x14ac:dyDescent="0.25">
      <c r="B525">
        <v>452</v>
      </c>
      <c r="C525">
        <v>21.5</v>
      </c>
      <c r="D525">
        <v>102.00700000000001</v>
      </c>
      <c r="E525">
        <v>28.224699077003599</v>
      </c>
      <c r="F525">
        <v>28.224699077003599</v>
      </c>
      <c r="G525">
        <v>28.224699077003599</v>
      </c>
      <c r="H525">
        <v>78</v>
      </c>
      <c r="I525">
        <v>20.1739</v>
      </c>
      <c r="J525">
        <v>102</v>
      </c>
      <c r="K525" s="84">
        <v>0</v>
      </c>
      <c r="L525">
        <v>0</v>
      </c>
      <c r="M525">
        <v>0.10104107856750499</v>
      </c>
      <c r="N525">
        <v>0.11000000000058199</v>
      </c>
      <c r="O525">
        <v>43.867000000085703</v>
      </c>
      <c r="P525">
        <v>116.117999999959</v>
      </c>
      <c r="Q525">
        <v>160.09500000004499</v>
      </c>
    </row>
    <row r="526" spans="2:17" x14ac:dyDescent="0.25">
      <c r="B526">
        <v>453</v>
      </c>
      <c r="C526">
        <v>21.5</v>
      </c>
      <c r="D526">
        <v>101</v>
      </c>
      <c r="E526">
        <v>27.211202523601202</v>
      </c>
      <c r="F526">
        <v>27.211202523601202</v>
      </c>
      <c r="G526">
        <v>27.2315955588303</v>
      </c>
      <c r="H526">
        <v>78</v>
      </c>
      <c r="I526">
        <v>21.305299999999999</v>
      </c>
      <c r="J526">
        <v>99.085999999999999</v>
      </c>
      <c r="K526" s="84">
        <v>7.49435281715836E-4</v>
      </c>
      <c r="L526" s="84">
        <v>7.49435281715706E-4</v>
      </c>
      <c r="M526">
        <v>0.105754852294922</v>
      </c>
      <c r="N526">
        <v>0.114999999954307</v>
      </c>
      <c r="O526">
        <v>43.052999999999898</v>
      </c>
      <c r="P526">
        <v>286.01099999991902</v>
      </c>
      <c r="Q526">
        <v>329.17899999987299</v>
      </c>
    </row>
    <row r="527" spans="2:17" x14ac:dyDescent="0.25">
      <c r="B527">
        <v>454</v>
      </c>
      <c r="C527">
        <v>21.5</v>
      </c>
      <c r="D527">
        <v>98.085999999999999</v>
      </c>
      <c r="E527">
        <v>25.273343858683099</v>
      </c>
      <c r="F527">
        <v>26.287613782407401</v>
      </c>
      <c r="G527">
        <v>27.203846526593399</v>
      </c>
      <c r="H527">
        <v>27.5016989380713</v>
      </c>
      <c r="I527">
        <v>16.809609999999999</v>
      </c>
      <c r="J527">
        <v>98</v>
      </c>
      <c r="K527">
        <v>7.6384932627229493E-2</v>
      </c>
      <c r="L527">
        <v>3.4854161802971399E-2</v>
      </c>
      <c r="M527">
        <v>1.0964560508728001</v>
      </c>
      <c r="N527">
        <v>26.1240000000907</v>
      </c>
      <c r="O527">
        <v>42.1729999999516</v>
      </c>
      <c r="P527">
        <v>159.24799999996301</v>
      </c>
      <c r="Q527">
        <v>227.54500000000601</v>
      </c>
    </row>
    <row r="528" spans="2:17" x14ac:dyDescent="0.25">
      <c r="B528">
        <v>455</v>
      </c>
      <c r="C528">
        <v>21.5</v>
      </c>
      <c r="D528">
        <v>97</v>
      </c>
      <c r="E528">
        <v>25.2820835348837</v>
      </c>
      <c r="F528">
        <v>25.2820835348837</v>
      </c>
      <c r="G528">
        <v>26.237196073843201</v>
      </c>
      <c r="H528">
        <v>78</v>
      </c>
      <c r="I528">
        <v>17.088010000000001</v>
      </c>
      <c r="J528">
        <v>97</v>
      </c>
      <c r="K528">
        <v>3.7778236815080399E-2</v>
      </c>
      <c r="L528">
        <v>3.7778236815080302E-2</v>
      </c>
      <c r="M528">
        <v>0.11050295829772901</v>
      </c>
      <c r="N528">
        <v>0.119999999995343</v>
      </c>
      <c r="O528">
        <v>42.1879999999801</v>
      </c>
      <c r="P528">
        <v>216.05500000000001</v>
      </c>
      <c r="Q528">
        <v>258.36299999997601</v>
      </c>
    </row>
    <row r="529" spans="2:17" x14ac:dyDescent="0.25">
      <c r="B529">
        <v>456</v>
      </c>
      <c r="C529">
        <v>21.5</v>
      </c>
      <c r="D529">
        <v>96</v>
      </c>
      <c r="E529">
        <v>25.205382511627899</v>
      </c>
      <c r="F529">
        <v>25.205382511627899</v>
      </c>
      <c r="G529">
        <v>26.233115317829501</v>
      </c>
      <c r="H529">
        <v>78</v>
      </c>
      <c r="I529">
        <v>21.21069</v>
      </c>
      <c r="J529">
        <v>96</v>
      </c>
      <c r="K529">
        <v>4.0774338803524698E-2</v>
      </c>
      <c r="L529">
        <v>4.0774338803524698E-2</v>
      </c>
      <c r="M529">
        <v>0.109606981277466</v>
      </c>
      <c r="N529">
        <v>0.118999999991502</v>
      </c>
      <c r="O529">
        <v>42.358999999938497</v>
      </c>
      <c r="P529">
        <v>84.555999999931402</v>
      </c>
      <c r="Q529">
        <v>127.033999999861</v>
      </c>
    </row>
    <row r="530" spans="2:17" x14ac:dyDescent="0.25">
      <c r="B530">
        <v>457</v>
      </c>
      <c r="C530">
        <v>21.5</v>
      </c>
      <c r="D530">
        <v>95</v>
      </c>
      <c r="E530">
        <v>25.207715348837201</v>
      </c>
      <c r="F530">
        <v>25.207715348837201</v>
      </c>
      <c r="G530">
        <v>26.228948651162799</v>
      </c>
      <c r="H530">
        <v>78</v>
      </c>
      <c r="I530">
        <v>21.0853</v>
      </c>
      <c r="J530">
        <v>95</v>
      </c>
      <c r="K530">
        <v>4.05127274801882E-2</v>
      </c>
      <c r="L530">
        <v>4.0512727480188297E-2</v>
      </c>
      <c r="M530">
        <v>0.110249996185303</v>
      </c>
      <c r="N530">
        <v>0.119000000006054</v>
      </c>
      <c r="O530">
        <v>40.942999999999302</v>
      </c>
      <c r="P530">
        <v>153.308000000063</v>
      </c>
      <c r="Q530">
        <v>194.37000000006799</v>
      </c>
    </row>
    <row r="531" spans="2:17" x14ac:dyDescent="0.25">
      <c r="B531">
        <v>458</v>
      </c>
      <c r="C531">
        <v>21.5</v>
      </c>
      <c r="D531">
        <v>94</v>
      </c>
      <c r="E531">
        <v>25.256680930232601</v>
      </c>
      <c r="F531">
        <v>25.256680930232601</v>
      </c>
      <c r="G531">
        <v>25.256681268693999</v>
      </c>
      <c r="H531">
        <v>78</v>
      </c>
      <c r="I531">
        <v>18.453399999999998</v>
      </c>
      <c r="J531">
        <v>94</v>
      </c>
      <c r="K531" s="84">
        <v>1.3400868705271801E-8</v>
      </c>
      <c r="L531" s="84">
        <v>1.3400868705271801E-8</v>
      </c>
      <c r="M531">
        <v>0.111922979354858</v>
      </c>
      <c r="N531">
        <v>0.12200000001030301</v>
      </c>
      <c r="O531">
        <v>40.672000000020503</v>
      </c>
      <c r="P531">
        <v>182.21300000001099</v>
      </c>
      <c r="Q531">
        <v>223.00700000004099</v>
      </c>
    </row>
    <row r="532" spans="2:17" x14ac:dyDescent="0.25">
      <c r="B532">
        <v>459</v>
      </c>
      <c r="C532">
        <v>21.5</v>
      </c>
      <c r="D532">
        <v>93</v>
      </c>
      <c r="E532">
        <v>24.296904900225101</v>
      </c>
      <c r="F532">
        <v>24.296904900225101</v>
      </c>
      <c r="G532">
        <v>25.247582987746899</v>
      </c>
      <c r="H532">
        <v>78</v>
      </c>
      <c r="I532">
        <v>16.984909999999999</v>
      </c>
      <c r="J532">
        <v>90</v>
      </c>
      <c r="K532">
        <v>3.9127538730790203E-2</v>
      </c>
      <c r="L532">
        <v>3.9127538730790098E-2</v>
      </c>
      <c r="M532">
        <v>0.11322212219238301</v>
      </c>
      <c r="N532">
        <v>0.12300000002142</v>
      </c>
      <c r="O532">
        <v>41.174999999981097</v>
      </c>
      <c r="P532">
        <v>135.67400000005</v>
      </c>
      <c r="Q532">
        <v>176.97200000005299</v>
      </c>
    </row>
    <row r="533" spans="2:17" x14ac:dyDescent="0.25">
      <c r="B533">
        <v>460</v>
      </c>
      <c r="C533">
        <v>21.5</v>
      </c>
      <c r="D533">
        <v>89</v>
      </c>
      <c r="E533">
        <v>23.281627720930199</v>
      </c>
      <c r="F533">
        <v>23.281627720930199</v>
      </c>
      <c r="G533">
        <v>24.235152986673601</v>
      </c>
      <c r="H533">
        <v>78</v>
      </c>
      <c r="I533">
        <v>17.11251</v>
      </c>
      <c r="J533">
        <v>89</v>
      </c>
      <c r="K533">
        <v>4.0956125455359503E-2</v>
      </c>
      <c r="L533">
        <v>4.0956125455359697E-2</v>
      </c>
      <c r="M533">
        <v>0.114488124847412</v>
      </c>
      <c r="N533">
        <v>0.124000000061642</v>
      </c>
      <c r="O533">
        <v>39.685999999986997</v>
      </c>
      <c r="P533">
        <v>231.05999999998301</v>
      </c>
      <c r="Q533">
        <v>270.87000000003201</v>
      </c>
    </row>
    <row r="534" spans="2:17" x14ac:dyDescent="0.25">
      <c r="B534">
        <v>461</v>
      </c>
      <c r="C534">
        <v>21.5</v>
      </c>
      <c r="D534">
        <v>88</v>
      </c>
      <c r="E534">
        <v>23.294329640592</v>
      </c>
      <c r="F534">
        <v>23.294329640592</v>
      </c>
      <c r="G534">
        <v>24.2306586046512</v>
      </c>
      <c r="H534">
        <v>78</v>
      </c>
      <c r="I534">
        <v>16.674099999999999</v>
      </c>
      <c r="J534">
        <v>87</v>
      </c>
      <c r="K534">
        <v>4.0195574567107498E-2</v>
      </c>
      <c r="L534">
        <v>4.0195574567107602E-2</v>
      </c>
      <c r="M534">
        <v>0.11447405815124501</v>
      </c>
      <c r="N534">
        <v>0.124000000017986</v>
      </c>
      <c r="O534">
        <v>39.630000000041001</v>
      </c>
      <c r="P534">
        <v>168.04400000010401</v>
      </c>
      <c r="Q534">
        <v>207.798000000163</v>
      </c>
    </row>
    <row r="535" spans="2:17" x14ac:dyDescent="0.25">
      <c r="B535">
        <v>462</v>
      </c>
      <c r="C535">
        <v>21.5</v>
      </c>
      <c r="D535">
        <v>86</v>
      </c>
      <c r="E535">
        <v>23.206800372092999</v>
      </c>
      <c r="F535">
        <v>23.206800372092999</v>
      </c>
      <c r="G535">
        <v>23.245925581395401</v>
      </c>
      <c r="H535">
        <v>78</v>
      </c>
      <c r="I535">
        <v>21.13448</v>
      </c>
      <c r="J535">
        <v>86</v>
      </c>
      <c r="K535">
        <v>1.6859372543823999E-3</v>
      </c>
      <c r="L535">
        <v>1.6859372543823999E-3</v>
      </c>
      <c r="M535">
        <v>0.114763021469116</v>
      </c>
      <c r="N535">
        <v>0.122999999905005</v>
      </c>
      <c r="O535">
        <v>38.988000000004803</v>
      </c>
      <c r="P535">
        <v>138.04600000002401</v>
      </c>
      <c r="Q535">
        <v>177.15699999993399</v>
      </c>
    </row>
    <row r="536" spans="2:17" x14ac:dyDescent="0.25">
      <c r="B536">
        <v>463</v>
      </c>
      <c r="C536">
        <v>21.5</v>
      </c>
      <c r="D536">
        <v>85</v>
      </c>
      <c r="E536">
        <v>22.2511021614227</v>
      </c>
      <c r="F536">
        <v>22.2511021614227</v>
      </c>
      <c r="G536">
        <v>23.241383857729101</v>
      </c>
      <c r="H536">
        <v>78</v>
      </c>
      <c r="I536">
        <v>19.0062</v>
      </c>
      <c r="J536">
        <v>84</v>
      </c>
      <c r="K536">
        <v>4.4504837968130297E-2</v>
      </c>
      <c r="L536">
        <v>4.4504837968130199E-2</v>
      </c>
      <c r="M536">
        <v>0.114228963851929</v>
      </c>
      <c r="N536">
        <v>0.12299999999231701</v>
      </c>
      <c r="O536">
        <v>38.084999999962697</v>
      </c>
      <c r="P536">
        <v>108.70999999999199</v>
      </c>
      <c r="Q536">
        <v>146.917999999947</v>
      </c>
    </row>
    <row r="537" spans="2:17" x14ac:dyDescent="0.25">
      <c r="B537">
        <v>464</v>
      </c>
      <c r="C537">
        <v>21.5</v>
      </c>
      <c r="D537">
        <v>83</v>
      </c>
      <c r="E537">
        <v>21.3402406433175</v>
      </c>
      <c r="F537">
        <v>22.232234232558099</v>
      </c>
      <c r="G537">
        <v>23.231972093023298</v>
      </c>
      <c r="H537">
        <v>24.397084875111499</v>
      </c>
      <c r="I537">
        <v>19.767410000000002</v>
      </c>
      <c r="J537">
        <v>83</v>
      </c>
      <c r="K537">
        <v>8.8646209821358499E-2</v>
      </c>
      <c r="L537">
        <v>4.49679438425961E-2</v>
      </c>
      <c r="M537">
        <v>0.45168805122375499</v>
      </c>
      <c r="N537">
        <v>1.1199999999880701</v>
      </c>
      <c r="O537">
        <v>37.1210000000356</v>
      </c>
      <c r="P537">
        <v>75.322000000087399</v>
      </c>
      <c r="Q537">
        <v>113.563000000111</v>
      </c>
    </row>
    <row r="538" spans="2:17" x14ac:dyDescent="0.25">
      <c r="B538">
        <v>465</v>
      </c>
      <c r="C538">
        <v>21.5</v>
      </c>
      <c r="D538">
        <v>82</v>
      </c>
      <c r="E538">
        <v>21.335597681225199</v>
      </c>
      <c r="F538">
        <v>21.335597681225199</v>
      </c>
      <c r="G538">
        <v>22.239813676687501</v>
      </c>
      <c r="H538">
        <v>78</v>
      </c>
      <c r="I538">
        <v>14.99821</v>
      </c>
      <c r="J538">
        <v>79</v>
      </c>
      <c r="K538">
        <v>4.2380626452193003E-2</v>
      </c>
      <c r="L538">
        <v>4.2380626452193003E-2</v>
      </c>
      <c r="M538">
        <v>0.110455989837646</v>
      </c>
      <c r="N538">
        <v>0.118999999984226</v>
      </c>
      <c r="O538">
        <v>40.633000000067099</v>
      </c>
      <c r="P538">
        <v>119.855000000003</v>
      </c>
      <c r="Q538">
        <v>160.607000000055</v>
      </c>
    </row>
    <row r="539" spans="2:17" x14ac:dyDescent="0.25">
      <c r="B539">
        <v>466</v>
      </c>
      <c r="C539">
        <v>21.5</v>
      </c>
      <c r="D539">
        <v>78</v>
      </c>
      <c r="E539">
        <v>21.2284733214073</v>
      </c>
      <c r="F539">
        <v>21.2284733214073</v>
      </c>
      <c r="G539">
        <v>21.2284733214073</v>
      </c>
      <c r="H539">
        <v>78</v>
      </c>
      <c r="I539">
        <v>20.245200000000001</v>
      </c>
      <c r="J539">
        <v>77</v>
      </c>
      <c r="K539">
        <v>0</v>
      </c>
      <c r="L539">
        <v>0</v>
      </c>
      <c r="M539">
        <v>0.110852003097534</v>
      </c>
      <c r="N539">
        <v>0.119999999995343</v>
      </c>
      <c r="O539">
        <v>36.312999999972803</v>
      </c>
      <c r="P539">
        <v>148.33700000000701</v>
      </c>
      <c r="Q539">
        <v>184.769999999975</v>
      </c>
    </row>
    <row r="540" spans="2:17" x14ac:dyDescent="0.25">
      <c r="B540">
        <v>467</v>
      </c>
      <c r="C540">
        <v>21.5</v>
      </c>
      <c r="D540">
        <v>76</v>
      </c>
      <c r="E540">
        <v>20.247558678090599</v>
      </c>
      <c r="F540">
        <v>20.247558678090599</v>
      </c>
      <c r="G540">
        <v>20.250075887392899</v>
      </c>
      <c r="H540">
        <v>78</v>
      </c>
      <c r="I540">
        <v>20.075299999999999</v>
      </c>
      <c r="J540">
        <v>72</v>
      </c>
      <c r="K540">
        <v>1.2432162031710101E-4</v>
      </c>
      <c r="L540">
        <v>1.2432162031710101E-4</v>
      </c>
      <c r="M540">
        <v>0.10537290573120101</v>
      </c>
      <c r="N540">
        <v>0.113999999965017</v>
      </c>
      <c r="O540">
        <v>35.661000000072796</v>
      </c>
      <c r="P540">
        <v>113.222000000031</v>
      </c>
      <c r="Q540">
        <v>148.99700000006899</v>
      </c>
    </row>
    <row r="541" spans="2:17" x14ac:dyDescent="0.25">
      <c r="B541">
        <v>468</v>
      </c>
      <c r="C541">
        <v>21.5</v>
      </c>
      <c r="D541">
        <v>71</v>
      </c>
      <c r="E541">
        <v>19.291225860465101</v>
      </c>
      <c r="F541">
        <v>19.291225860465101</v>
      </c>
      <c r="G541">
        <v>19.291225860465101</v>
      </c>
      <c r="H541">
        <v>78</v>
      </c>
      <c r="I541">
        <v>16.596609999999998</v>
      </c>
      <c r="J541">
        <v>71</v>
      </c>
      <c r="K541">
        <v>0</v>
      </c>
      <c r="L541">
        <v>0</v>
      </c>
      <c r="M541">
        <v>0.100665092468262</v>
      </c>
      <c r="N541">
        <v>0.10999999998602999</v>
      </c>
      <c r="O541">
        <v>34.049999999981097</v>
      </c>
      <c r="P541">
        <v>45.565000000067798</v>
      </c>
      <c r="Q541">
        <v>79.725000000034896</v>
      </c>
    </row>
    <row r="542" spans="2:17" x14ac:dyDescent="0.25">
      <c r="B542">
        <v>469</v>
      </c>
      <c r="C542">
        <v>21.5</v>
      </c>
      <c r="D542">
        <v>70</v>
      </c>
      <c r="E542">
        <v>18.3349132225914</v>
      </c>
      <c r="F542">
        <v>18.3349132225914</v>
      </c>
      <c r="G542">
        <v>19.2436733554817</v>
      </c>
      <c r="H542">
        <v>78</v>
      </c>
      <c r="I542">
        <v>14.8627</v>
      </c>
      <c r="J542">
        <v>68</v>
      </c>
      <c r="K542">
        <v>4.9564463265123697E-2</v>
      </c>
      <c r="L542">
        <v>4.9564463265123697E-2</v>
      </c>
      <c r="M542">
        <v>0.103615045547485</v>
      </c>
      <c r="N542">
        <v>0.113999999986845</v>
      </c>
      <c r="O542">
        <v>34.979999999981402</v>
      </c>
      <c r="P542">
        <v>101.986999999943</v>
      </c>
      <c r="Q542">
        <v>137.080999999911</v>
      </c>
    </row>
    <row r="543" spans="2:17" x14ac:dyDescent="0.25">
      <c r="B543">
        <v>470</v>
      </c>
      <c r="C543">
        <v>21.5</v>
      </c>
      <c r="D543">
        <v>67</v>
      </c>
      <c r="E543">
        <v>17.3022436376258</v>
      </c>
      <c r="F543">
        <v>18.218433860465101</v>
      </c>
      <c r="G543">
        <v>18.218433860465101</v>
      </c>
      <c r="H543">
        <v>18.9186988244868</v>
      </c>
      <c r="I543">
        <v>20.5091800000001</v>
      </c>
      <c r="J543">
        <v>67</v>
      </c>
      <c r="K543">
        <v>5.2952105058035603E-2</v>
      </c>
      <c r="L543">
        <v>0</v>
      </c>
      <c r="M543">
        <v>0.85103797912597701</v>
      </c>
      <c r="N543">
        <v>20.412999999956799</v>
      </c>
      <c r="O543">
        <v>32.965000000003798</v>
      </c>
      <c r="P543">
        <v>138.52499999997201</v>
      </c>
      <c r="Q543">
        <v>191.902999999933</v>
      </c>
    </row>
    <row r="544" spans="2:17" x14ac:dyDescent="0.25">
      <c r="B544">
        <v>471</v>
      </c>
      <c r="C544">
        <v>21.5</v>
      </c>
      <c r="D544">
        <v>66</v>
      </c>
      <c r="E544">
        <v>17.296273488372101</v>
      </c>
      <c r="F544">
        <v>18.201676651162799</v>
      </c>
      <c r="G544">
        <v>18.201676651162799</v>
      </c>
      <c r="H544">
        <v>18.409808355316201</v>
      </c>
      <c r="I544">
        <v>21.409880000000001</v>
      </c>
      <c r="J544">
        <v>66</v>
      </c>
      <c r="K544">
        <v>5.2346718696335399E-2</v>
      </c>
      <c r="L544">
        <v>0</v>
      </c>
      <c r="M544">
        <v>0.83471894264221203</v>
      </c>
      <c r="N544">
        <v>19.678000000087199</v>
      </c>
      <c r="O544">
        <v>33.097999999998102</v>
      </c>
      <c r="P544">
        <v>119.763000000064</v>
      </c>
      <c r="Q544">
        <v>172.53900000015</v>
      </c>
    </row>
    <row r="545" spans="2:17" x14ac:dyDescent="0.25">
      <c r="B545">
        <v>472</v>
      </c>
      <c r="C545">
        <v>21.5</v>
      </c>
      <c r="D545">
        <v>65</v>
      </c>
      <c r="E545">
        <v>17.264312372092999</v>
      </c>
      <c r="F545">
        <v>17.264312372092999</v>
      </c>
      <c r="G545">
        <v>17.264312372092999</v>
      </c>
      <c r="H545">
        <v>78</v>
      </c>
      <c r="I545">
        <v>18.043209999999998</v>
      </c>
      <c r="J545">
        <v>65</v>
      </c>
      <c r="K545">
        <v>0</v>
      </c>
      <c r="L545">
        <v>0</v>
      </c>
      <c r="M545">
        <v>9.5724105834960896E-2</v>
      </c>
      <c r="N545">
        <v>0.106000000065251</v>
      </c>
      <c r="O545">
        <v>34.129999999939201</v>
      </c>
      <c r="P545">
        <v>37.298000000060703</v>
      </c>
      <c r="Q545">
        <v>71.534000000065106</v>
      </c>
    </row>
    <row r="546" spans="2:17" x14ac:dyDescent="0.25">
      <c r="B546">
        <v>473</v>
      </c>
      <c r="C546">
        <v>21.5</v>
      </c>
      <c r="D546">
        <v>64</v>
      </c>
      <c r="E546">
        <v>16.363120744185998</v>
      </c>
      <c r="F546">
        <v>16.363120744185998</v>
      </c>
      <c r="G546">
        <v>16.363121054261502</v>
      </c>
      <c r="H546">
        <v>78</v>
      </c>
      <c r="I546">
        <v>14.07601</v>
      </c>
      <c r="J546">
        <v>60</v>
      </c>
      <c r="K546" s="84">
        <v>1.8949653888002001E-8</v>
      </c>
      <c r="L546" s="84">
        <v>1.8949653888002001E-8</v>
      </c>
      <c r="M546">
        <v>9.6634864807128906E-2</v>
      </c>
      <c r="N546">
        <v>0.10599999994883499</v>
      </c>
      <c r="O546">
        <v>31.774999999994201</v>
      </c>
      <c r="P546">
        <v>80.320000000057902</v>
      </c>
      <c r="Q546">
        <v>112.201000000001</v>
      </c>
    </row>
    <row r="547" spans="2:17" x14ac:dyDescent="0.25">
      <c r="B547">
        <v>474</v>
      </c>
      <c r="C547">
        <v>21.5</v>
      </c>
      <c r="D547">
        <v>59</v>
      </c>
      <c r="E547">
        <v>15.3068966842728</v>
      </c>
      <c r="F547">
        <v>15.3068966842728</v>
      </c>
      <c r="G547">
        <v>15.30689718404</v>
      </c>
      <c r="H547">
        <v>78</v>
      </c>
      <c r="I547">
        <v>16.11871</v>
      </c>
      <c r="J547">
        <v>58</v>
      </c>
      <c r="K547" s="84">
        <v>3.2649807622749898E-8</v>
      </c>
      <c r="L547" s="84">
        <v>3.2649807622749898E-8</v>
      </c>
      <c r="M547">
        <v>0.11369895935058601</v>
      </c>
      <c r="N547">
        <v>0.121999999966647</v>
      </c>
      <c r="O547">
        <v>29.5789999999106</v>
      </c>
      <c r="P547">
        <v>30.618000000009499</v>
      </c>
      <c r="Q547">
        <v>60.318999999886699</v>
      </c>
    </row>
    <row r="548" spans="2:17" x14ac:dyDescent="0.25">
      <c r="B548">
        <v>475</v>
      </c>
      <c r="C548">
        <v>21.5</v>
      </c>
      <c r="D548">
        <v>57</v>
      </c>
      <c r="E548">
        <v>14.334401152182799</v>
      </c>
      <c r="F548">
        <v>15.2496033292534</v>
      </c>
      <c r="G548">
        <v>15.2496033292534</v>
      </c>
      <c r="H548">
        <v>16.339328860421801</v>
      </c>
      <c r="I548">
        <v>19.965399999999899</v>
      </c>
      <c r="J548">
        <v>54</v>
      </c>
      <c r="K548">
        <v>6.3846558175276402E-2</v>
      </c>
      <c r="L548">
        <v>0</v>
      </c>
      <c r="M548">
        <v>0.686553955078125</v>
      </c>
      <c r="N548">
        <v>12.388999999980999</v>
      </c>
      <c r="O548">
        <v>28.633000000037999</v>
      </c>
      <c r="P548">
        <v>88.656000000075394</v>
      </c>
      <c r="Q548">
        <v>129.67800000009399</v>
      </c>
    </row>
    <row r="549" spans="2:17" x14ac:dyDescent="0.25">
      <c r="B549">
        <v>476</v>
      </c>
      <c r="C549">
        <v>21.5</v>
      </c>
      <c r="D549">
        <v>53</v>
      </c>
      <c r="E549">
        <v>13.372300307152299</v>
      </c>
      <c r="F549">
        <v>14.2916781395349</v>
      </c>
      <c r="G549">
        <v>14.306330976744199</v>
      </c>
      <c r="H549">
        <v>16.242238514260599</v>
      </c>
      <c r="I549">
        <v>16.572299999999899</v>
      </c>
      <c r="J549">
        <v>53</v>
      </c>
      <c r="K549">
        <v>6.9848167341287806E-2</v>
      </c>
      <c r="L549">
        <v>1.02527058517843E-3</v>
      </c>
      <c r="M549">
        <v>0.42867803573608398</v>
      </c>
      <c r="N549">
        <v>1.0350000000326001</v>
      </c>
      <c r="O549">
        <v>27.381999999903201</v>
      </c>
      <c r="P549">
        <v>17.920000000114701</v>
      </c>
      <c r="Q549">
        <v>46.337000000050502</v>
      </c>
    </row>
    <row r="550" spans="2:17" x14ac:dyDescent="0.25">
      <c r="B550">
        <v>477</v>
      </c>
      <c r="C550">
        <v>21.5</v>
      </c>
      <c r="D550">
        <v>52</v>
      </c>
      <c r="E550">
        <v>13.3651885509839</v>
      </c>
      <c r="F550">
        <v>13.3651885509839</v>
      </c>
      <c r="G550">
        <v>13.3651885509839</v>
      </c>
      <c r="H550">
        <v>78</v>
      </c>
      <c r="I550">
        <v>13.861499999999999</v>
      </c>
      <c r="J550">
        <v>49</v>
      </c>
      <c r="K550" s="84">
        <v>-1.3290922403556199E-16</v>
      </c>
      <c r="L550">
        <v>0</v>
      </c>
      <c r="M550">
        <v>0.123920917510986</v>
      </c>
      <c r="N550">
        <v>0.13300000003073401</v>
      </c>
      <c r="O550">
        <v>26.651000000012601</v>
      </c>
      <c r="P550">
        <v>26.968000000073499</v>
      </c>
      <c r="Q550">
        <v>53.752000000116801</v>
      </c>
    </row>
    <row r="551" spans="2:17" x14ac:dyDescent="0.25">
      <c r="B551">
        <v>478</v>
      </c>
      <c r="C551">
        <v>21</v>
      </c>
      <c r="D551">
        <v>1000</v>
      </c>
      <c r="E551">
        <v>61.4952864761905</v>
      </c>
      <c r="F551">
        <v>61.4952864761905</v>
      </c>
      <c r="G551">
        <v>64.487284761904803</v>
      </c>
      <c r="H551">
        <v>78</v>
      </c>
      <c r="I551">
        <v>20.449459999999998</v>
      </c>
      <c r="J551">
        <v>288</v>
      </c>
      <c r="K551">
        <v>4.8654107609901402E-2</v>
      </c>
      <c r="L551">
        <v>4.8654107609901298E-2</v>
      </c>
      <c r="M551">
        <v>6.92269802093506E-2</v>
      </c>
      <c r="N551">
        <v>7.8999999925144906E-2</v>
      </c>
      <c r="O551">
        <v>73.205000000074506</v>
      </c>
      <c r="P551">
        <v>22021.87</v>
      </c>
      <c r="Q551">
        <v>22095.153999999999</v>
      </c>
    </row>
    <row r="552" spans="2:17" x14ac:dyDescent="0.25">
      <c r="B552">
        <v>479</v>
      </c>
      <c r="C552">
        <v>21</v>
      </c>
      <c r="D552">
        <v>287</v>
      </c>
      <c r="E552">
        <v>57.2213064250871</v>
      </c>
      <c r="F552">
        <v>60.208790926829302</v>
      </c>
      <c r="G552">
        <v>62.210501403019698</v>
      </c>
      <c r="H552">
        <v>65.210930623662804</v>
      </c>
      <c r="I552">
        <v>20.904330000000002</v>
      </c>
      <c r="J552">
        <v>282</v>
      </c>
      <c r="K552">
        <v>8.7191210575808503E-2</v>
      </c>
      <c r="L552">
        <v>3.3246149696364399E-2</v>
      </c>
      <c r="M552">
        <v>286.84293699264498</v>
      </c>
      <c r="N552">
        <v>9116.1889999999494</v>
      </c>
      <c r="O552">
        <v>71.983000000000203</v>
      </c>
      <c r="P552">
        <v>80163.035000000105</v>
      </c>
      <c r="Q552">
        <v>89351.206999999995</v>
      </c>
    </row>
    <row r="553" spans="2:17" x14ac:dyDescent="0.25">
      <c r="B553">
        <v>480</v>
      </c>
      <c r="C553">
        <v>21</v>
      </c>
      <c r="D553">
        <v>281</v>
      </c>
      <c r="E553">
        <v>58.234532267751199</v>
      </c>
      <c r="F553">
        <v>59.213617135400803</v>
      </c>
      <c r="G553">
        <v>61.218656000000003</v>
      </c>
      <c r="H553">
        <v>64.989642115633202</v>
      </c>
      <c r="I553">
        <v>20.807410000000001</v>
      </c>
      <c r="J553">
        <v>274.01100000000002</v>
      </c>
      <c r="K553">
        <v>5.1243199112999599E-2</v>
      </c>
      <c r="L553">
        <v>3.3861111034889202E-2</v>
      </c>
      <c r="M553">
        <v>244.18553590774499</v>
      </c>
      <c r="N553">
        <v>7763.1260000000502</v>
      </c>
      <c r="O553">
        <v>68.575000000047993</v>
      </c>
      <c r="P553">
        <v>66557.085999999996</v>
      </c>
      <c r="Q553">
        <v>74388.787000000098</v>
      </c>
    </row>
    <row r="554" spans="2:17" x14ac:dyDescent="0.25">
      <c r="B554">
        <v>481</v>
      </c>
      <c r="C554">
        <v>21</v>
      </c>
      <c r="D554">
        <v>273.01100000000002</v>
      </c>
      <c r="E554">
        <v>57.237676679028603</v>
      </c>
      <c r="F554">
        <v>58.220574398011202</v>
      </c>
      <c r="G554">
        <v>60.223067543857198</v>
      </c>
      <c r="H554">
        <v>69.169911468284894</v>
      </c>
      <c r="I554">
        <v>20.689890000000201</v>
      </c>
      <c r="J554">
        <v>263</v>
      </c>
      <c r="K554">
        <v>5.2157792524838799E-2</v>
      </c>
      <c r="L554">
        <v>3.43949397021827E-2</v>
      </c>
      <c r="M554">
        <v>0.48768687248230003</v>
      </c>
      <c r="N554">
        <v>1.2949999999546</v>
      </c>
      <c r="O554">
        <v>69.608999999982203</v>
      </c>
      <c r="P554">
        <v>83250.668999999994</v>
      </c>
      <c r="Q554">
        <v>83321.572999999902</v>
      </c>
    </row>
    <row r="555" spans="2:17" x14ac:dyDescent="0.25">
      <c r="B555">
        <v>482</v>
      </c>
      <c r="C555">
        <v>21</v>
      </c>
      <c r="D555">
        <v>262</v>
      </c>
      <c r="E555">
        <v>56.224399009814597</v>
      </c>
      <c r="F555">
        <v>58.212481554343903</v>
      </c>
      <c r="G555">
        <v>59.210530438386101</v>
      </c>
      <c r="H555">
        <v>66.550323996510301</v>
      </c>
      <c r="I555">
        <v>20.928310000000099</v>
      </c>
      <c r="J555">
        <v>254.71899999999999</v>
      </c>
      <c r="K555">
        <v>5.3110953272264803E-2</v>
      </c>
      <c r="L555">
        <v>1.7144929358671301E-2</v>
      </c>
      <c r="M555">
        <v>2.36628293991089</v>
      </c>
      <c r="N555">
        <v>46.829000000034299</v>
      </c>
      <c r="O555">
        <v>71.408999999955995</v>
      </c>
      <c r="P555">
        <v>29590.670999999998</v>
      </c>
      <c r="Q555">
        <v>29708.909</v>
      </c>
    </row>
    <row r="556" spans="2:17" x14ac:dyDescent="0.25">
      <c r="B556">
        <v>483</v>
      </c>
      <c r="C556">
        <v>21</v>
      </c>
      <c r="D556">
        <v>253.71899999999999</v>
      </c>
      <c r="E556">
        <v>56.216091297382398</v>
      </c>
      <c r="F556">
        <v>56.216091297382398</v>
      </c>
      <c r="G556">
        <v>58.219922822537598</v>
      </c>
      <c r="H556">
        <v>78</v>
      </c>
      <c r="I556">
        <v>20.71133</v>
      </c>
      <c r="J556">
        <v>247</v>
      </c>
      <c r="K556">
        <v>3.5645159222383101E-2</v>
      </c>
      <c r="L556">
        <v>3.5645159222383101E-2</v>
      </c>
      <c r="M556">
        <v>6.8965911865234403E-2</v>
      </c>
      <c r="N556">
        <v>8.0000000089057693E-2</v>
      </c>
      <c r="O556">
        <v>68.011000000027707</v>
      </c>
      <c r="P556">
        <v>14835.878000000001</v>
      </c>
      <c r="Q556">
        <v>14903.969000000199</v>
      </c>
    </row>
    <row r="557" spans="2:17" x14ac:dyDescent="0.25">
      <c r="B557">
        <v>484</v>
      </c>
      <c r="C557">
        <v>21</v>
      </c>
      <c r="D557">
        <v>246</v>
      </c>
      <c r="E557">
        <v>56.213936018582999</v>
      </c>
      <c r="F557">
        <v>56.213936018582999</v>
      </c>
      <c r="G557">
        <v>57.228245049941897</v>
      </c>
      <c r="H557">
        <v>78</v>
      </c>
      <c r="I557">
        <v>20.865919999999999</v>
      </c>
      <c r="J557">
        <v>239</v>
      </c>
      <c r="K557">
        <v>1.8043729067887801E-2</v>
      </c>
      <c r="L557">
        <v>1.8043729067887801E-2</v>
      </c>
      <c r="M557">
        <v>7.1137189865112305E-2</v>
      </c>
      <c r="N557">
        <v>8.1000000005587894E-2</v>
      </c>
      <c r="O557">
        <v>68.829999999914406</v>
      </c>
      <c r="P557">
        <v>8979.8080000000009</v>
      </c>
      <c r="Q557">
        <v>9048.7189999999191</v>
      </c>
    </row>
    <row r="558" spans="2:17" x14ac:dyDescent="0.25">
      <c r="B558">
        <v>485</v>
      </c>
      <c r="C558">
        <v>21</v>
      </c>
      <c r="D558">
        <v>238</v>
      </c>
      <c r="E558">
        <v>53.227937579831902</v>
      </c>
      <c r="F558">
        <v>54.233809770308298</v>
      </c>
      <c r="G558">
        <v>56.213622319327698</v>
      </c>
      <c r="H558">
        <v>59.195141225521098</v>
      </c>
      <c r="I558">
        <v>20.107339999999699</v>
      </c>
      <c r="J558">
        <v>227.99999999987401</v>
      </c>
      <c r="K558">
        <v>5.6092437078138303E-2</v>
      </c>
      <c r="L558">
        <v>3.6505135033004503E-2</v>
      </c>
      <c r="M558">
        <v>8.2873737812042201</v>
      </c>
      <c r="N558">
        <v>232.316000000043</v>
      </c>
      <c r="O558">
        <v>68.7159999999203</v>
      </c>
      <c r="P558">
        <v>6062.4120000000503</v>
      </c>
      <c r="Q558">
        <v>6363.4440000000104</v>
      </c>
    </row>
    <row r="559" spans="2:17" x14ac:dyDescent="0.25">
      <c r="B559">
        <v>486</v>
      </c>
      <c r="C559">
        <v>21</v>
      </c>
      <c r="D559">
        <v>226.99999999987401</v>
      </c>
      <c r="E559">
        <v>53.210108286972698</v>
      </c>
      <c r="F559">
        <v>53.210108286972698</v>
      </c>
      <c r="G559">
        <v>54.224981810782197</v>
      </c>
      <c r="H559">
        <v>78</v>
      </c>
      <c r="I559">
        <v>20.93187</v>
      </c>
      <c r="J559">
        <v>222</v>
      </c>
      <c r="K559">
        <v>1.9072946033789499E-2</v>
      </c>
      <c r="L559">
        <v>1.9072946033789499E-2</v>
      </c>
      <c r="M559">
        <v>7.1007966995239299E-2</v>
      </c>
      <c r="N559">
        <v>7.9999999958090498E-2</v>
      </c>
      <c r="O559">
        <v>67.927000000032393</v>
      </c>
      <c r="P559">
        <v>4589.2299999999796</v>
      </c>
      <c r="Q559">
        <v>4657.2369999999701</v>
      </c>
    </row>
    <row r="560" spans="2:17" x14ac:dyDescent="0.25">
      <c r="B560">
        <v>487</v>
      </c>
      <c r="C560">
        <v>21</v>
      </c>
      <c r="D560">
        <v>221</v>
      </c>
      <c r="E560">
        <v>51.216716440422303</v>
      </c>
      <c r="F560">
        <v>51.216716440422303</v>
      </c>
      <c r="G560">
        <v>53.217639288084499</v>
      </c>
      <c r="H560">
        <v>78</v>
      </c>
      <c r="I560">
        <v>20.5975</v>
      </c>
      <c r="J560">
        <v>216</v>
      </c>
      <c r="K560">
        <v>3.9067769016190503E-2</v>
      </c>
      <c r="L560">
        <v>3.9067769016190503E-2</v>
      </c>
      <c r="M560">
        <v>7.1645021438598605E-2</v>
      </c>
      <c r="N560">
        <v>8.0999999947380302E-2</v>
      </c>
      <c r="O560">
        <v>65.655000000042506</v>
      </c>
      <c r="P560">
        <v>1922.98099999997</v>
      </c>
      <c r="Q560">
        <v>1988.7169999999601</v>
      </c>
    </row>
    <row r="561" spans="2:17" x14ac:dyDescent="0.25">
      <c r="B561">
        <v>488</v>
      </c>
      <c r="C561">
        <v>21</v>
      </c>
      <c r="D561">
        <v>215</v>
      </c>
      <c r="E561">
        <v>51.226743277962299</v>
      </c>
      <c r="F561">
        <v>51.226743277962399</v>
      </c>
      <c r="G561">
        <v>52.231199322259101</v>
      </c>
      <c r="H561">
        <v>78</v>
      </c>
      <c r="I561">
        <v>20.084350000000001</v>
      </c>
      <c r="J561">
        <v>210</v>
      </c>
      <c r="K561">
        <v>1.96080402544134E-2</v>
      </c>
      <c r="L561">
        <v>1.96080402544133E-2</v>
      </c>
      <c r="M561">
        <v>7.1333169937133803E-2</v>
      </c>
      <c r="N561">
        <v>7.9999999972642399E-2</v>
      </c>
      <c r="O561">
        <v>67.8350000000937</v>
      </c>
      <c r="P561">
        <v>2831.6130000000298</v>
      </c>
      <c r="Q561">
        <v>2899.5280000000898</v>
      </c>
    </row>
    <row r="562" spans="2:17" x14ac:dyDescent="0.25">
      <c r="B562">
        <v>489</v>
      </c>
      <c r="C562">
        <v>21</v>
      </c>
      <c r="D562">
        <v>209</v>
      </c>
      <c r="E562">
        <v>48.271958652996098</v>
      </c>
      <c r="F562">
        <v>49.209017304169699</v>
      </c>
      <c r="G562">
        <v>51.206441304169502</v>
      </c>
      <c r="H562">
        <v>52.214185787216898</v>
      </c>
      <c r="I562">
        <v>20.627069999999499</v>
      </c>
      <c r="J562">
        <v>207.99999999988501</v>
      </c>
      <c r="K562">
        <v>6.0790627375780899E-2</v>
      </c>
      <c r="L562">
        <v>4.0590609392854603E-2</v>
      </c>
      <c r="M562">
        <v>23.426560878753701</v>
      </c>
      <c r="N562">
        <v>731.58600000010495</v>
      </c>
      <c r="O562">
        <v>67.993999999918699</v>
      </c>
      <c r="P562">
        <v>2334.04900000004</v>
      </c>
      <c r="Q562">
        <v>3133.6290000000599</v>
      </c>
    </row>
    <row r="563" spans="2:17" x14ac:dyDescent="0.25">
      <c r="B563">
        <v>490</v>
      </c>
      <c r="C563">
        <v>21</v>
      </c>
      <c r="D563">
        <v>206.99999999988501</v>
      </c>
      <c r="E563">
        <v>49.2147064347824</v>
      </c>
      <c r="F563">
        <v>49.2147064347824</v>
      </c>
      <c r="G563">
        <v>50.2232601766733</v>
      </c>
      <c r="H563">
        <v>78</v>
      </c>
      <c r="I563">
        <v>20.532260000000001</v>
      </c>
      <c r="J563">
        <v>204</v>
      </c>
      <c r="K563">
        <v>2.0492934225411898E-2</v>
      </c>
      <c r="L563" s="84">
        <v>2.0492934225411898E-2</v>
      </c>
      <c r="M563">
        <v>7.1851015090942397E-2</v>
      </c>
      <c r="N563">
        <v>8.1000000005587894E-2</v>
      </c>
      <c r="O563">
        <v>63.515999999908701</v>
      </c>
      <c r="P563">
        <v>3571.37500000003</v>
      </c>
      <c r="Q563">
        <v>3634.9719999999402</v>
      </c>
    </row>
    <row r="564" spans="2:17" x14ac:dyDescent="0.25">
      <c r="B564">
        <v>491</v>
      </c>
      <c r="C564">
        <v>21</v>
      </c>
      <c r="D564">
        <v>203</v>
      </c>
      <c r="E564">
        <v>48.229457333333301</v>
      </c>
      <c r="F564">
        <v>48.229457333333301</v>
      </c>
      <c r="G564">
        <v>50.206433490968799</v>
      </c>
      <c r="H564">
        <v>78</v>
      </c>
      <c r="I564">
        <v>19.453489999999999</v>
      </c>
      <c r="J564">
        <v>203</v>
      </c>
      <c r="K564">
        <v>4.0991051256740997E-2</v>
      </c>
      <c r="L564">
        <v>4.0991051256740997E-2</v>
      </c>
      <c r="M564">
        <v>7.1743011474609403E-2</v>
      </c>
      <c r="N564">
        <v>8.2000000053085401E-2</v>
      </c>
      <c r="O564">
        <v>64.4710000000196</v>
      </c>
      <c r="P564">
        <v>1514.4179999999701</v>
      </c>
      <c r="Q564">
        <v>1578.97100000004</v>
      </c>
    </row>
    <row r="565" spans="2:17" x14ac:dyDescent="0.25">
      <c r="B565">
        <v>492</v>
      </c>
      <c r="C565">
        <v>21</v>
      </c>
      <c r="D565">
        <v>202</v>
      </c>
      <c r="E565">
        <v>48.229938696841103</v>
      </c>
      <c r="F565">
        <v>48.229938696841103</v>
      </c>
      <c r="G565">
        <v>50.2044630476191</v>
      </c>
      <c r="H565">
        <v>78</v>
      </c>
      <c r="I565">
        <v>19.844059999999999</v>
      </c>
      <c r="J565">
        <v>198</v>
      </c>
      <c r="K565">
        <v>4.09398063553265E-2</v>
      </c>
      <c r="L565">
        <v>4.09398063553265E-2</v>
      </c>
      <c r="M565">
        <v>7.2233915328979506E-2</v>
      </c>
      <c r="N565">
        <v>8.1000000005587894E-2</v>
      </c>
      <c r="O565">
        <v>66.142999999938198</v>
      </c>
      <c r="P565">
        <v>1547.94399999998</v>
      </c>
      <c r="Q565">
        <v>1614.1679999999301</v>
      </c>
    </row>
    <row r="566" spans="2:17" x14ac:dyDescent="0.25">
      <c r="B566">
        <v>493</v>
      </c>
      <c r="C566">
        <v>21</v>
      </c>
      <c r="D566">
        <v>197</v>
      </c>
      <c r="E566">
        <v>47.215203141406803</v>
      </c>
      <c r="F566">
        <v>47.215203141406803</v>
      </c>
      <c r="G566">
        <v>48.231635599709897</v>
      </c>
      <c r="H566">
        <v>78</v>
      </c>
      <c r="I566">
        <v>20.734829999999999</v>
      </c>
      <c r="J566">
        <v>192</v>
      </c>
      <c r="K566">
        <v>2.1527651914553102E-2</v>
      </c>
      <c r="L566" s="84">
        <v>2.1527651914553102E-2</v>
      </c>
      <c r="M566">
        <v>7.2476863861083998E-2</v>
      </c>
      <c r="N566">
        <v>8.0999999998312006E-2</v>
      </c>
      <c r="O566">
        <v>62.9419999999227</v>
      </c>
      <c r="P566">
        <v>2873.5740000000401</v>
      </c>
      <c r="Q566">
        <v>2936.5969999999702</v>
      </c>
    </row>
    <row r="567" spans="2:17" x14ac:dyDescent="0.25">
      <c r="B567">
        <v>494</v>
      </c>
      <c r="C567">
        <v>21</v>
      </c>
      <c r="D567">
        <v>191</v>
      </c>
      <c r="E567">
        <v>46.2343930082274</v>
      </c>
      <c r="F567">
        <v>46.2343930082274</v>
      </c>
      <c r="G567">
        <v>47.232344336075798</v>
      </c>
      <c r="H567">
        <v>78</v>
      </c>
      <c r="I567">
        <v>19.52421</v>
      </c>
      <c r="J567">
        <v>188</v>
      </c>
      <c r="K567">
        <v>2.1584609701068999E-2</v>
      </c>
      <c r="L567">
        <v>2.1584609701068999E-2</v>
      </c>
      <c r="M567">
        <v>7.2966098785400405E-2</v>
      </c>
      <c r="N567">
        <v>8.2999999933235799E-2</v>
      </c>
      <c r="O567">
        <v>61.888000000006301</v>
      </c>
      <c r="P567">
        <v>1373.0710000000399</v>
      </c>
      <c r="Q567">
        <v>1435.0419999999799</v>
      </c>
    </row>
    <row r="568" spans="2:17" x14ac:dyDescent="0.25">
      <c r="B568">
        <v>495</v>
      </c>
      <c r="C568">
        <v>21</v>
      </c>
      <c r="D568">
        <v>187</v>
      </c>
      <c r="E568">
        <v>46.232598846957004</v>
      </c>
      <c r="F568">
        <v>46.232598846957004</v>
      </c>
      <c r="G568">
        <v>46.233606085052202</v>
      </c>
      <c r="H568">
        <v>78</v>
      </c>
      <c r="I568">
        <v>19.400860000000002</v>
      </c>
      <c r="J568">
        <v>186</v>
      </c>
      <c r="K568" s="84">
        <v>2.17863178875621E-5</v>
      </c>
      <c r="L568" s="84">
        <v>2.1786317887408401E-5</v>
      </c>
      <c r="M568">
        <v>2.79850959777832E-2</v>
      </c>
      <c r="N568">
        <v>3.2999999981257098E-2</v>
      </c>
      <c r="O568">
        <v>64.682999999968203</v>
      </c>
      <c r="P568">
        <v>1426.63600000002</v>
      </c>
      <c r="Q568">
        <v>1491.3519999999701</v>
      </c>
    </row>
    <row r="569" spans="2:17" x14ac:dyDescent="0.25">
      <c r="B569">
        <v>496</v>
      </c>
      <c r="C569">
        <v>21</v>
      </c>
      <c r="D569">
        <v>185</v>
      </c>
      <c r="E569">
        <v>44.227294712998699</v>
      </c>
      <c r="F569">
        <v>44.227294712998699</v>
      </c>
      <c r="G569">
        <v>46.207679495495498</v>
      </c>
      <c r="H569">
        <v>78</v>
      </c>
      <c r="I569">
        <v>19.99906</v>
      </c>
      <c r="J569">
        <v>181.19399999999999</v>
      </c>
      <c r="K569">
        <v>4.4777434282335299E-2</v>
      </c>
      <c r="L569">
        <v>4.4777434282335299E-2</v>
      </c>
      <c r="M569">
        <v>7.3734998703002902E-2</v>
      </c>
      <c r="N569">
        <v>8.2000000023981598E-2</v>
      </c>
      <c r="O569">
        <v>60.4460000000836</v>
      </c>
      <c r="P569">
        <v>2026.0249999999901</v>
      </c>
      <c r="Q569">
        <v>2086.5530000000899</v>
      </c>
    </row>
    <row r="570" spans="2:17" x14ac:dyDescent="0.25">
      <c r="B570">
        <v>497</v>
      </c>
      <c r="C570">
        <v>21</v>
      </c>
      <c r="D570">
        <v>180.19399999999999</v>
      </c>
      <c r="E570">
        <v>43.256078517138903</v>
      </c>
      <c r="F570">
        <v>43.256078517138903</v>
      </c>
      <c r="G570">
        <v>45.218645313636003</v>
      </c>
      <c r="H570">
        <v>78</v>
      </c>
      <c r="I570">
        <v>18.42811</v>
      </c>
      <c r="J570">
        <v>177</v>
      </c>
      <c r="K570">
        <v>4.5370890376008E-2</v>
      </c>
      <c r="L570">
        <v>4.5370890376008E-2</v>
      </c>
      <c r="M570">
        <v>7.3430061340332003E-2</v>
      </c>
      <c r="N570">
        <v>8.2999999984167502E-2</v>
      </c>
      <c r="O570">
        <v>59.896999999997199</v>
      </c>
      <c r="P570">
        <v>1768.4309999999</v>
      </c>
      <c r="Q570">
        <v>1828.41099999988</v>
      </c>
    </row>
    <row r="571" spans="2:17" x14ac:dyDescent="0.25">
      <c r="B571">
        <v>498</v>
      </c>
      <c r="C571">
        <v>21</v>
      </c>
      <c r="D571">
        <v>176</v>
      </c>
      <c r="E571">
        <v>42.250332744588697</v>
      </c>
      <c r="F571">
        <v>42.250332744588697</v>
      </c>
      <c r="G571">
        <v>44.222695740259702</v>
      </c>
      <c r="H571">
        <v>78</v>
      </c>
      <c r="I571">
        <v>19.073440000000002</v>
      </c>
      <c r="J571">
        <v>170</v>
      </c>
      <c r="K571">
        <v>4.6682780171088803E-2</v>
      </c>
      <c r="L571">
        <v>4.6682780171088803E-2</v>
      </c>
      <c r="M571">
        <v>7.3986053466796903E-2</v>
      </c>
      <c r="N571">
        <v>8.2999999933235799E-2</v>
      </c>
      <c r="O571">
        <v>60.0340000001015</v>
      </c>
      <c r="P571">
        <v>827.86900000001299</v>
      </c>
      <c r="Q571">
        <v>887.98600000004797</v>
      </c>
    </row>
    <row r="572" spans="2:17" x14ac:dyDescent="0.25">
      <c r="B572">
        <v>499</v>
      </c>
      <c r="C572">
        <v>21</v>
      </c>
      <c r="D572">
        <v>169</v>
      </c>
      <c r="E572">
        <v>41.239164401239798</v>
      </c>
      <c r="F572">
        <v>41.239164401239798</v>
      </c>
      <c r="G572">
        <v>42.238418496477898</v>
      </c>
      <c r="H572">
        <v>78</v>
      </c>
      <c r="I572">
        <v>19.316649999999999</v>
      </c>
      <c r="J572">
        <v>166</v>
      </c>
      <c r="K572">
        <v>2.4230706653407701E-2</v>
      </c>
      <c r="L572">
        <v>2.4230706653407499E-2</v>
      </c>
      <c r="M572">
        <v>7.5433969497680706E-2</v>
      </c>
      <c r="N572">
        <v>8.5000000050058602E-2</v>
      </c>
      <c r="O572">
        <v>58.456000000092899</v>
      </c>
      <c r="P572">
        <v>1135.41299999997</v>
      </c>
      <c r="Q572">
        <v>1193.95400000011</v>
      </c>
    </row>
    <row r="573" spans="2:17" x14ac:dyDescent="0.25">
      <c r="B573">
        <v>500</v>
      </c>
      <c r="C573">
        <v>21</v>
      </c>
      <c r="D573">
        <v>165</v>
      </c>
      <c r="E573">
        <v>40.276127290043299</v>
      </c>
      <c r="F573">
        <v>40.276127290043299</v>
      </c>
      <c r="G573">
        <v>42.204617904761903</v>
      </c>
      <c r="H573">
        <v>78</v>
      </c>
      <c r="I573">
        <v>17.130590000000002</v>
      </c>
      <c r="J573">
        <v>164</v>
      </c>
      <c r="K573">
        <v>4.7881729065727602E-2</v>
      </c>
      <c r="L573">
        <v>4.7881729065727602E-2</v>
      </c>
      <c r="M573">
        <v>7.4304819107055706E-2</v>
      </c>
      <c r="N573">
        <v>8.2000000045809401E-2</v>
      </c>
      <c r="O573">
        <v>59.679999999985696</v>
      </c>
      <c r="P573">
        <v>1396.03900000006</v>
      </c>
      <c r="Q573">
        <v>1455.80100000009</v>
      </c>
    </row>
    <row r="574" spans="2:17" x14ac:dyDescent="0.25">
      <c r="B574">
        <v>501</v>
      </c>
      <c r="C574">
        <v>21</v>
      </c>
      <c r="D574">
        <v>163</v>
      </c>
      <c r="E574">
        <v>40.250583892492003</v>
      </c>
      <c r="F574">
        <v>40.250583892492003</v>
      </c>
      <c r="G574">
        <v>41.233981606777697</v>
      </c>
      <c r="H574">
        <v>78</v>
      </c>
      <c r="I574">
        <v>18.473179999999999</v>
      </c>
      <c r="J574">
        <v>162</v>
      </c>
      <c r="K574">
        <v>2.4431886923984701E-2</v>
      </c>
      <c r="L574">
        <v>2.4431886923984701E-2</v>
      </c>
      <c r="M574">
        <v>2.8630971908569301E-2</v>
      </c>
      <c r="N574">
        <v>3.2000000028347103E-2</v>
      </c>
      <c r="O574">
        <v>57.505000000004699</v>
      </c>
      <c r="P574">
        <v>1340.26200000003</v>
      </c>
      <c r="Q574">
        <v>1397.79900000006</v>
      </c>
    </row>
    <row r="575" spans="2:17" x14ac:dyDescent="0.25">
      <c r="B575">
        <v>502</v>
      </c>
      <c r="C575">
        <v>21</v>
      </c>
      <c r="D575">
        <v>161</v>
      </c>
      <c r="E575">
        <v>39.226582757764</v>
      </c>
      <c r="F575">
        <v>40.215349043792997</v>
      </c>
      <c r="G575">
        <v>41.208990948240199</v>
      </c>
      <c r="H575">
        <v>41.720283324977999</v>
      </c>
      <c r="I575">
        <v>20.3246100000027</v>
      </c>
      <c r="J575">
        <v>160.00000000119999</v>
      </c>
      <c r="K575">
        <v>5.0537366528156803E-2</v>
      </c>
      <c r="L575">
        <v>2.47080263648876E-2</v>
      </c>
      <c r="M575">
        <v>7.1082088947296098</v>
      </c>
      <c r="N575">
        <v>220.31099999992901</v>
      </c>
      <c r="O575">
        <v>57.129999999895503</v>
      </c>
      <c r="P575">
        <v>383.27500000005199</v>
      </c>
      <c r="Q575">
        <v>660.715999999877</v>
      </c>
    </row>
    <row r="576" spans="2:17" x14ac:dyDescent="0.25">
      <c r="B576">
        <v>503</v>
      </c>
      <c r="C576">
        <v>21</v>
      </c>
      <c r="D576">
        <v>159.00000000119999</v>
      </c>
      <c r="E576">
        <v>38.279864675654402</v>
      </c>
      <c r="F576">
        <v>39.221024104225798</v>
      </c>
      <c r="G576">
        <v>40.232287619050602</v>
      </c>
      <c r="H576">
        <v>44.754898490952399</v>
      </c>
      <c r="I576">
        <v>20.028309999999902</v>
      </c>
      <c r="J576">
        <v>158</v>
      </c>
      <c r="K576">
        <v>5.1003914458401002E-2</v>
      </c>
      <c r="L576">
        <v>2.5783710087158601E-2</v>
      </c>
      <c r="M576">
        <v>1.06603503227234</v>
      </c>
      <c r="N576">
        <v>27.978999999970299</v>
      </c>
      <c r="O576">
        <v>57.706000000049201</v>
      </c>
      <c r="P576">
        <v>1095.20500000006</v>
      </c>
      <c r="Q576">
        <v>1180.8900000000799</v>
      </c>
    </row>
    <row r="577" spans="2:17" x14ac:dyDescent="0.25">
      <c r="B577">
        <v>504</v>
      </c>
      <c r="C577">
        <v>21</v>
      </c>
      <c r="D577">
        <v>157</v>
      </c>
      <c r="E577">
        <v>39.218391619047601</v>
      </c>
      <c r="F577">
        <v>39.218391619047601</v>
      </c>
      <c r="G577">
        <v>40.2209643421292</v>
      </c>
      <c r="H577">
        <v>78</v>
      </c>
      <c r="I577">
        <v>20.03444</v>
      </c>
      <c r="J577">
        <v>157</v>
      </c>
      <c r="K577">
        <v>2.5563840884149199E-2</v>
      </c>
      <c r="L577">
        <v>2.55638408841494E-2</v>
      </c>
      <c r="M577">
        <v>7.5205087661743206E-2</v>
      </c>
      <c r="N577">
        <v>8.4999999933643294E-2</v>
      </c>
      <c r="O577">
        <v>57.1230000000796</v>
      </c>
      <c r="P577">
        <v>828.60399999996298</v>
      </c>
      <c r="Q577">
        <v>885.81199999997602</v>
      </c>
    </row>
    <row r="578" spans="2:17" x14ac:dyDescent="0.25">
      <c r="B578">
        <v>505</v>
      </c>
      <c r="C578">
        <v>21</v>
      </c>
      <c r="D578">
        <v>156</v>
      </c>
      <c r="E578">
        <v>39.242526974359002</v>
      </c>
      <c r="F578">
        <v>39.242526974359002</v>
      </c>
      <c r="G578">
        <v>40.218416571428598</v>
      </c>
      <c r="H578">
        <v>78</v>
      </c>
      <c r="I578">
        <v>19.17118</v>
      </c>
      <c r="J578">
        <v>153</v>
      </c>
      <c r="K578">
        <v>2.4868164012659899E-2</v>
      </c>
      <c r="L578">
        <v>2.4868164012659899E-2</v>
      </c>
      <c r="M578">
        <v>7.4953079223632799E-2</v>
      </c>
      <c r="N578">
        <v>8.4000000024388996E-2</v>
      </c>
      <c r="O578">
        <v>55.6360000000059</v>
      </c>
      <c r="P578">
        <v>656.66400000003296</v>
      </c>
      <c r="Q578">
        <v>712.38400000006402</v>
      </c>
    </row>
    <row r="579" spans="2:17" x14ac:dyDescent="0.25">
      <c r="B579">
        <v>506</v>
      </c>
      <c r="C579">
        <v>21</v>
      </c>
      <c r="D579">
        <v>152</v>
      </c>
      <c r="E579">
        <v>37.246316481203003</v>
      </c>
      <c r="F579">
        <v>38.212266666666899</v>
      </c>
      <c r="G579">
        <v>39.221976300751898</v>
      </c>
      <c r="H579">
        <v>41.536467133287402</v>
      </c>
      <c r="I579">
        <v>20.3559999999997</v>
      </c>
      <c r="J579">
        <v>151.99999999991601</v>
      </c>
      <c r="K579" s="84">
        <v>5.30430927457195E-2</v>
      </c>
      <c r="L579" s="84">
        <v>2.6423704275197499E-2</v>
      </c>
      <c r="M579">
        <v>2.9255528450012198</v>
      </c>
      <c r="N579">
        <v>87.854000000013897</v>
      </c>
      <c r="O579">
        <v>56.178000000079898</v>
      </c>
      <c r="P579">
        <v>634.53700000008405</v>
      </c>
      <c r="Q579">
        <v>778.56900000017799</v>
      </c>
    </row>
    <row r="580" spans="2:17" x14ac:dyDescent="0.25">
      <c r="B580">
        <v>507</v>
      </c>
      <c r="C580">
        <v>21</v>
      </c>
      <c r="D580">
        <v>150.99999999991601</v>
      </c>
      <c r="E580">
        <v>37.233203482812797</v>
      </c>
      <c r="F580">
        <v>38.2036799999998</v>
      </c>
      <c r="G580">
        <v>39.219362149479402</v>
      </c>
      <c r="H580">
        <v>39.292797752469703</v>
      </c>
      <c r="I580">
        <v>20.806799999999999</v>
      </c>
      <c r="J580">
        <v>150.99999999998701</v>
      </c>
      <c r="K580">
        <v>5.3343749150768102E-2</v>
      </c>
      <c r="L580">
        <v>2.6585976782331801E-2</v>
      </c>
      <c r="M580">
        <v>13.4203660488129</v>
      </c>
      <c r="N580">
        <v>421.83200000006798</v>
      </c>
      <c r="O580">
        <v>55.456999999936698</v>
      </c>
      <c r="P580">
        <v>838.28300000003196</v>
      </c>
      <c r="Q580">
        <v>1315.5720000000399</v>
      </c>
    </row>
    <row r="581" spans="2:17" x14ac:dyDescent="0.25">
      <c r="B581">
        <v>508</v>
      </c>
      <c r="C581">
        <v>21</v>
      </c>
      <c r="D581">
        <v>149.99999999998701</v>
      </c>
      <c r="E581">
        <v>37.237943619047599</v>
      </c>
      <c r="F581">
        <v>38.210021714285901</v>
      </c>
      <c r="G581">
        <v>39.216713142857103</v>
      </c>
      <c r="H581">
        <v>39.240979059100503</v>
      </c>
      <c r="I581">
        <v>20.473859999999998</v>
      </c>
      <c r="J581">
        <v>149.99999999991701</v>
      </c>
      <c r="K581">
        <v>5.3138528379891498E-2</v>
      </c>
      <c r="L581">
        <v>2.6346266853725899E-2</v>
      </c>
      <c r="M581">
        <v>4.8035161495208696</v>
      </c>
      <c r="N581">
        <v>147.14299999996001</v>
      </c>
      <c r="O581">
        <v>54.590999999956701</v>
      </c>
      <c r="P581">
        <v>676.13700000003905</v>
      </c>
      <c r="Q581">
        <v>877.87099999995598</v>
      </c>
    </row>
    <row r="582" spans="2:17" x14ac:dyDescent="0.25">
      <c r="B582">
        <v>509</v>
      </c>
      <c r="C582">
        <v>21</v>
      </c>
      <c r="D582">
        <v>148.99999999991701</v>
      </c>
      <c r="E582">
        <v>37.235732563758198</v>
      </c>
      <c r="F582">
        <v>37.235732563758198</v>
      </c>
      <c r="G582">
        <v>38.2342687542344</v>
      </c>
      <c r="H582">
        <v>78</v>
      </c>
      <c r="I582">
        <v>19.264980000000001</v>
      </c>
      <c r="J582">
        <v>148</v>
      </c>
      <c r="K582">
        <v>2.6816611940329301E-2</v>
      </c>
      <c r="L582">
        <v>2.6816611940329301E-2</v>
      </c>
      <c r="M582">
        <v>7.5495958328247098E-2</v>
      </c>
      <c r="N582">
        <v>8.4999999999126899E-2</v>
      </c>
      <c r="O582">
        <v>54.6899999999805</v>
      </c>
      <c r="P582">
        <v>813.45700000001705</v>
      </c>
      <c r="Q582">
        <v>868.23199999999599</v>
      </c>
    </row>
    <row r="583" spans="2:17" x14ac:dyDescent="0.25">
      <c r="B583">
        <v>510</v>
      </c>
      <c r="C583">
        <v>21</v>
      </c>
      <c r="D583">
        <v>147</v>
      </c>
      <c r="E583">
        <v>37.227427564625799</v>
      </c>
      <c r="F583">
        <v>37.227427564625899</v>
      </c>
      <c r="G583">
        <v>38.205940326530602</v>
      </c>
      <c r="H583">
        <v>78</v>
      </c>
      <c r="I583">
        <v>19.702909999999999</v>
      </c>
      <c r="J583">
        <v>146</v>
      </c>
      <c r="K583">
        <v>2.62847267704997E-2</v>
      </c>
      <c r="L583">
        <v>2.6284726770499499E-2</v>
      </c>
      <c r="M583">
        <v>2.8691053390502898E-2</v>
      </c>
      <c r="N583">
        <v>3.2999999915773501E-2</v>
      </c>
      <c r="O583">
        <v>53.599999999925799</v>
      </c>
      <c r="P583">
        <v>630.05499999999995</v>
      </c>
      <c r="Q583">
        <v>683.68799999984196</v>
      </c>
    </row>
    <row r="584" spans="2:17" x14ac:dyDescent="0.25">
      <c r="B584">
        <v>511</v>
      </c>
      <c r="C584">
        <v>21</v>
      </c>
      <c r="D584">
        <v>145</v>
      </c>
      <c r="E584">
        <v>36.248625221674899</v>
      </c>
      <c r="F584">
        <v>36.248625221674899</v>
      </c>
      <c r="G584">
        <v>37.237400334975398</v>
      </c>
      <c r="H584">
        <v>78</v>
      </c>
      <c r="I584">
        <v>19.170300000000001</v>
      </c>
      <c r="J584">
        <v>140.00700000000001</v>
      </c>
      <c r="K584">
        <v>2.7277589350043902E-2</v>
      </c>
      <c r="L584">
        <v>2.7277589350043902E-2</v>
      </c>
      <c r="M584">
        <v>2.8888940811157199E-2</v>
      </c>
      <c r="N584">
        <v>3.2000000028347103E-2</v>
      </c>
      <c r="O584">
        <v>55.366999999961998</v>
      </c>
      <c r="P584">
        <v>692.41500000004498</v>
      </c>
      <c r="Q584">
        <v>747.81400000003498</v>
      </c>
    </row>
    <row r="585" spans="2:17" x14ac:dyDescent="0.25">
      <c r="B585">
        <v>512</v>
      </c>
      <c r="C585">
        <v>21</v>
      </c>
      <c r="D585">
        <v>139.00700000000001</v>
      </c>
      <c r="E585">
        <v>35.226836523822897</v>
      </c>
      <c r="F585">
        <v>35.226836523822897</v>
      </c>
      <c r="G585">
        <v>36.215361182609897</v>
      </c>
      <c r="H585">
        <v>78</v>
      </c>
      <c r="I585">
        <v>19.592140000000001</v>
      </c>
      <c r="J585">
        <v>139</v>
      </c>
      <c r="K585">
        <v>2.8061692627961501E-2</v>
      </c>
      <c r="L585" s="84">
        <v>2.8061692627961501E-2</v>
      </c>
      <c r="M585">
        <v>7.6810121536254897E-2</v>
      </c>
      <c r="N585">
        <v>8.7000000028638197E-2</v>
      </c>
      <c r="O585">
        <v>53.052999999956199</v>
      </c>
      <c r="P585">
        <v>379.44599999995302</v>
      </c>
      <c r="Q585">
        <v>432.58599999993697</v>
      </c>
    </row>
    <row r="586" spans="2:17" x14ac:dyDescent="0.25">
      <c r="B586">
        <v>513</v>
      </c>
      <c r="C586">
        <v>21</v>
      </c>
      <c r="D586">
        <v>138</v>
      </c>
      <c r="E586">
        <v>34.262582666666702</v>
      </c>
      <c r="F586">
        <v>35.211344761905401</v>
      </c>
      <c r="G586">
        <v>36.212505482401902</v>
      </c>
      <c r="H586">
        <v>37.971876708011003</v>
      </c>
      <c r="I586">
        <v>20.4043999999619</v>
      </c>
      <c r="J586">
        <v>137.999999999924</v>
      </c>
      <c r="K586">
        <v>5.6911145161052702E-2</v>
      </c>
      <c r="L586">
        <v>2.84329021588428E-2</v>
      </c>
      <c r="M586">
        <v>2.98486304283142</v>
      </c>
      <c r="N586">
        <v>89.659000000072396</v>
      </c>
      <c r="O586">
        <v>53.534000000057901</v>
      </c>
      <c r="P586">
        <v>477.06200000008499</v>
      </c>
      <c r="Q586">
        <v>620.255000000216</v>
      </c>
    </row>
    <row r="587" spans="2:17" x14ac:dyDescent="0.25">
      <c r="B587">
        <v>514</v>
      </c>
      <c r="C587">
        <v>21</v>
      </c>
      <c r="D587">
        <v>136.999999999924</v>
      </c>
      <c r="E587">
        <v>34.235503695515902</v>
      </c>
      <c r="F587">
        <v>35.2243644449077</v>
      </c>
      <c r="G587">
        <v>36.209628088981397</v>
      </c>
      <c r="H587">
        <v>39.201017979679499</v>
      </c>
      <c r="I587">
        <v>20.487290000000002</v>
      </c>
      <c r="J587">
        <v>132</v>
      </c>
      <c r="K587">
        <v>5.7663074305051902E-2</v>
      </c>
      <c r="L587">
        <v>2.7971083640548702E-2</v>
      </c>
      <c r="M587">
        <v>0.73147392272949197</v>
      </c>
      <c r="N587">
        <v>16.055000000029398</v>
      </c>
      <c r="O587">
        <v>52.400999999954401</v>
      </c>
      <c r="P587">
        <v>643.68600000005995</v>
      </c>
      <c r="Q587">
        <v>712.14200000004303</v>
      </c>
    </row>
    <row r="588" spans="2:17" x14ac:dyDescent="0.25">
      <c r="B588">
        <v>515</v>
      </c>
      <c r="C588">
        <v>21</v>
      </c>
      <c r="D588">
        <v>131</v>
      </c>
      <c r="E588">
        <v>33.2252633529626</v>
      </c>
      <c r="F588">
        <v>33.2252633529626</v>
      </c>
      <c r="G588">
        <v>34.238158476190499</v>
      </c>
      <c r="H588">
        <v>78</v>
      </c>
      <c r="I588">
        <v>20.154589999999999</v>
      </c>
      <c r="J588">
        <v>128</v>
      </c>
      <c r="K588" s="84">
        <v>3.0485691338774702E-2</v>
      </c>
      <c r="L588">
        <v>3.0485691338774702E-2</v>
      </c>
      <c r="M588">
        <v>7.7013015747070299E-2</v>
      </c>
      <c r="N588">
        <v>8.70000000795699E-2</v>
      </c>
      <c r="O588">
        <v>53.713999999999899</v>
      </c>
      <c r="P588">
        <v>378.211999999949</v>
      </c>
      <c r="Q588">
        <v>432.013000000028</v>
      </c>
    </row>
    <row r="589" spans="2:17" x14ac:dyDescent="0.25">
      <c r="B589">
        <v>516</v>
      </c>
      <c r="C589">
        <v>21</v>
      </c>
      <c r="D589">
        <v>127</v>
      </c>
      <c r="E589">
        <v>32.256560380952401</v>
      </c>
      <c r="F589">
        <v>32.256560380952401</v>
      </c>
      <c r="G589">
        <v>33.240665225346802</v>
      </c>
      <c r="H589">
        <v>78</v>
      </c>
      <c r="I589">
        <v>18.03058</v>
      </c>
      <c r="J589">
        <v>127</v>
      </c>
      <c r="K589" s="84">
        <v>3.0508672740431699E-2</v>
      </c>
      <c r="L589" s="84">
        <v>3.0508672740431699E-2</v>
      </c>
      <c r="M589">
        <v>7.7111005783081096E-2</v>
      </c>
      <c r="N589">
        <v>8.6000000053900294E-2</v>
      </c>
      <c r="O589">
        <v>51.973999999907399</v>
      </c>
      <c r="P589">
        <v>395.05099999999902</v>
      </c>
      <c r="Q589">
        <v>447.110999999961</v>
      </c>
    </row>
    <row r="590" spans="2:17" x14ac:dyDescent="0.25">
      <c r="B590">
        <v>517</v>
      </c>
      <c r="C590">
        <v>21</v>
      </c>
      <c r="D590">
        <v>126</v>
      </c>
      <c r="E590">
        <v>32.212158285714303</v>
      </c>
      <c r="F590">
        <v>32.212158285714303</v>
      </c>
      <c r="G590">
        <v>33.237515619047599</v>
      </c>
      <c r="H590">
        <v>78</v>
      </c>
      <c r="I590">
        <v>20.361689999999999</v>
      </c>
      <c r="J590">
        <v>126</v>
      </c>
      <c r="K590" s="84">
        <v>3.1831376346739999E-2</v>
      </c>
      <c r="L590" s="84">
        <v>3.1831376346739999E-2</v>
      </c>
      <c r="M590">
        <v>7.6292991638183594E-2</v>
      </c>
      <c r="N590">
        <v>8.59999999083811E-2</v>
      </c>
      <c r="O590">
        <v>50.656000000060899</v>
      </c>
      <c r="P590">
        <v>257.20300000010297</v>
      </c>
      <c r="Q590">
        <v>307.94500000007201</v>
      </c>
    </row>
    <row r="591" spans="2:17" x14ac:dyDescent="0.25">
      <c r="B591">
        <v>518</v>
      </c>
      <c r="C591">
        <v>21</v>
      </c>
      <c r="D591">
        <v>125</v>
      </c>
      <c r="E591">
        <v>32.235875047618997</v>
      </c>
      <c r="F591">
        <v>32.235875047618997</v>
      </c>
      <c r="G591">
        <v>33.213003809523798</v>
      </c>
      <c r="H591">
        <v>78</v>
      </c>
      <c r="I591">
        <v>19.11656</v>
      </c>
      <c r="J591">
        <v>125</v>
      </c>
      <c r="K591" s="84">
        <v>3.0311842332846398E-2</v>
      </c>
      <c r="L591" s="84">
        <v>3.0311842332846398E-2</v>
      </c>
      <c r="M591">
        <v>7.7023983001708998E-2</v>
      </c>
      <c r="N591">
        <v>8.7000000057742E-2</v>
      </c>
      <c r="O591">
        <v>49.8109999999579</v>
      </c>
      <c r="P591">
        <v>323.20599999989599</v>
      </c>
      <c r="Q591">
        <v>373.10399999991199</v>
      </c>
    </row>
    <row r="592" spans="2:17" x14ac:dyDescent="0.25">
      <c r="B592">
        <v>519</v>
      </c>
      <c r="C592">
        <v>21</v>
      </c>
      <c r="D592">
        <v>124</v>
      </c>
      <c r="E592">
        <v>32.207928000000003</v>
      </c>
      <c r="F592">
        <v>32.207928000000003</v>
      </c>
      <c r="G592">
        <v>33.209803809523798</v>
      </c>
      <c r="H592">
        <v>78</v>
      </c>
      <c r="I592">
        <v>20.583780000000001</v>
      </c>
      <c r="J592">
        <v>124</v>
      </c>
      <c r="K592" s="84">
        <v>3.1106496807984999E-2</v>
      </c>
      <c r="L592">
        <v>3.1106496807984999E-2</v>
      </c>
      <c r="M592">
        <v>7.7337026596069294E-2</v>
      </c>
      <c r="N592">
        <v>8.6999999984982396E-2</v>
      </c>
      <c r="O592">
        <v>49.957999999984203</v>
      </c>
      <c r="P592">
        <v>481.27499999997201</v>
      </c>
      <c r="Q592">
        <v>531.31999999994196</v>
      </c>
    </row>
    <row r="593" spans="2:17" x14ac:dyDescent="0.25">
      <c r="B593">
        <v>520</v>
      </c>
      <c r="C593">
        <v>21</v>
      </c>
      <c r="D593">
        <v>123</v>
      </c>
      <c r="E593">
        <v>32.240977365853702</v>
      </c>
      <c r="F593">
        <v>32.240977365853702</v>
      </c>
      <c r="G593">
        <v>32.240977365853702</v>
      </c>
      <c r="H593">
        <v>78</v>
      </c>
      <c r="I593">
        <v>19.01942</v>
      </c>
      <c r="J593">
        <v>122</v>
      </c>
      <c r="K593">
        <v>0</v>
      </c>
      <c r="L593" s="84">
        <v>0</v>
      </c>
      <c r="M593">
        <v>3.0433177947997998E-2</v>
      </c>
      <c r="N593">
        <v>3.5999999934574603E-2</v>
      </c>
      <c r="O593">
        <v>48.899000000019399</v>
      </c>
      <c r="P593">
        <v>370.818000000079</v>
      </c>
      <c r="Q593">
        <v>419.75300000003301</v>
      </c>
    </row>
    <row r="594" spans="2:17" x14ac:dyDescent="0.25">
      <c r="B594">
        <v>521</v>
      </c>
      <c r="C594">
        <v>21</v>
      </c>
      <c r="D594">
        <v>121</v>
      </c>
      <c r="E594">
        <v>30.2750672380952</v>
      </c>
      <c r="F594">
        <v>31.200538857124499</v>
      </c>
      <c r="G594">
        <v>32.2161671184573</v>
      </c>
      <c r="H594">
        <v>33.271092748256301</v>
      </c>
      <c r="I594">
        <v>20.971709999723601</v>
      </c>
      <c r="J594">
        <v>120.999999999933</v>
      </c>
      <c r="K594" s="84">
        <v>6.4115460589945703E-2</v>
      </c>
      <c r="L594">
        <v>3.2551625662097301E-2</v>
      </c>
      <c r="M594">
        <v>2.0705649852752699</v>
      </c>
      <c r="N594">
        <v>60.489999999997998</v>
      </c>
      <c r="O594">
        <v>50.371000000042798</v>
      </c>
      <c r="P594">
        <v>465.88099999993602</v>
      </c>
      <c r="Q594">
        <v>576.741999999977</v>
      </c>
    </row>
    <row r="595" spans="2:17" x14ac:dyDescent="0.25">
      <c r="B595">
        <v>522</v>
      </c>
      <c r="C595">
        <v>21</v>
      </c>
      <c r="D595">
        <v>119.999999999933</v>
      </c>
      <c r="E595">
        <v>30.288965904761699</v>
      </c>
      <c r="F595">
        <v>31.240524000000001</v>
      </c>
      <c r="G595">
        <v>32.212861333333301</v>
      </c>
      <c r="H595">
        <v>34.235952421179199</v>
      </c>
      <c r="I595">
        <v>18.8724899999998</v>
      </c>
      <c r="J595">
        <v>119.999999999933</v>
      </c>
      <c r="K595">
        <v>6.35180294573605E-2</v>
      </c>
      <c r="L595">
        <v>3.1124232529944999E-2</v>
      </c>
      <c r="M595">
        <v>1.09805011749268</v>
      </c>
      <c r="N595">
        <v>29.372000000054001</v>
      </c>
      <c r="O595">
        <v>48.209000000060797</v>
      </c>
      <c r="P595">
        <v>538.92400000002101</v>
      </c>
      <c r="Q595">
        <v>616.50500000013596</v>
      </c>
    </row>
    <row r="596" spans="2:17" x14ac:dyDescent="0.25">
      <c r="B596">
        <v>523</v>
      </c>
      <c r="C596">
        <v>21</v>
      </c>
      <c r="D596">
        <v>118.999999999933</v>
      </c>
      <c r="E596">
        <v>30.285716605041799</v>
      </c>
      <c r="F596">
        <v>30.285716605041799</v>
      </c>
      <c r="G596">
        <v>31.229446532212702</v>
      </c>
      <c r="H596">
        <v>78</v>
      </c>
      <c r="I596">
        <v>17.02929</v>
      </c>
      <c r="J596">
        <v>116</v>
      </c>
      <c r="K596">
        <v>3.1160891435329598E-2</v>
      </c>
      <c r="L596">
        <v>3.1160891435329598E-2</v>
      </c>
      <c r="M596">
        <v>7.6669931411743206E-2</v>
      </c>
      <c r="N596">
        <v>8.6000000002968605E-2</v>
      </c>
      <c r="O596">
        <v>48.649000000070401</v>
      </c>
      <c r="P596">
        <v>301.80800000003399</v>
      </c>
      <c r="Q596">
        <v>350.54300000010699</v>
      </c>
    </row>
    <row r="597" spans="2:17" x14ac:dyDescent="0.25">
      <c r="B597">
        <v>524</v>
      </c>
      <c r="C597">
        <v>21</v>
      </c>
      <c r="D597">
        <v>115</v>
      </c>
      <c r="E597">
        <v>29.278175403726699</v>
      </c>
      <c r="F597">
        <v>30.2162008824235</v>
      </c>
      <c r="G597">
        <v>31.216118070393399</v>
      </c>
      <c r="H597">
        <v>32.119346740688599</v>
      </c>
      <c r="I597">
        <v>20.3320900000001</v>
      </c>
      <c r="J597">
        <v>114</v>
      </c>
      <c r="K597">
        <v>6.6190691186992195E-2</v>
      </c>
      <c r="L597">
        <v>3.3092088309207103E-2</v>
      </c>
      <c r="M597">
        <v>1.30520296096802</v>
      </c>
      <c r="N597">
        <v>35.618000000002198</v>
      </c>
      <c r="O597">
        <v>48.309999999961299</v>
      </c>
      <c r="P597">
        <v>223.927000000025</v>
      </c>
      <c r="Q597">
        <v>307.85499999998899</v>
      </c>
    </row>
    <row r="598" spans="2:17" x14ac:dyDescent="0.25">
      <c r="B598">
        <v>525</v>
      </c>
      <c r="C598">
        <v>21</v>
      </c>
      <c r="D598">
        <v>113</v>
      </c>
      <c r="E598">
        <v>28.286013591234699</v>
      </c>
      <c r="F598">
        <v>29.217586857142901</v>
      </c>
      <c r="G598">
        <v>30.241032380952401</v>
      </c>
      <c r="H598">
        <v>31.642552976960701</v>
      </c>
      <c r="I598">
        <v>20.076689999999999</v>
      </c>
      <c r="J598">
        <v>113</v>
      </c>
      <c r="K598">
        <v>6.9116094546580201E-2</v>
      </c>
      <c r="L598">
        <v>3.5028406993827199E-2</v>
      </c>
      <c r="M598">
        <v>1.24050116539001</v>
      </c>
      <c r="N598">
        <v>33.626000000018401</v>
      </c>
      <c r="O598">
        <v>47.2730000000738</v>
      </c>
      <c r="P598">
        <v>339.07399999997102</v>
      </c>
      <c r="Q598">
        <v>419.97300000006402</v>
      </c>
    </row>
    <row r="599" spans="2:17" x14ac:dyDescent="0.25">
      <c r="B599">
        <v>526</v>
      </c>
      <c r="C599">
        <v>21</v>
      </c>
      <c r="D599">
        <v>112</v>
      </c>
      <c r="E599">
        <v>29.2275807619048</v>
      </c>
      <c r="F599">
        <v>29.2275807619048</v>
      </c>
      <c r="G599">
        <v>30.230053714285699</v>
      </c>
      <c r="H599">
        <v>78</v>
      </c>
      <c r="I599">
        <v>19.927009999999999</v>
      </c>
      <c r="J599">
        <v>110</v>
      </c>
      <c r="K599" s="84">
        <v>3.4298868611376099E-2</v>
      </c>
      <c r="L599">
        <v>3.4298868611376099E-2</v>
      </c>
      <c r="M599">
        <v>8.1776857376098605E-2</v>
      </c>
      <c r="N599">
        <v>9.2000000004190993E-2</v>
      </c>
      <c r="O599">
        <v>47.092000000033302</v>
      </c>
      <c r="P599">
        <v>240.48599999996799</v>
      </c>
      <c r="Q599">
        <v>287.67000000000598</v>
      </c>
    </row>
    <row r="600" spans="2:17" x14ac:dyDescent="0.25">
      <c r="B600">
        <v>527</v>
      </c>
      <c r="C600">
        <v>21</v>
      </c>
      <c r="D600">
        <v>109</v>
      </c>
      <c r="E600">
        <v>28.276575428571402</v>
      </c>
      <c r="F600">
        <v>28.276575428571402</v>
      </c>
      <c r="G600">
        <v>29.2303007619048</v>
      </c>
      <c r="H600">
        <v>78</v>
      </c>
      <c r="I600">
        <v>16.979790000000001</v>
      </c>
      <c r="J600">
        <v>109</v>
      </c>
      <c r="K600" s="84">
        <v>3.3728459648252301E-2</v>
      </c>
      <c r="L600">
        <v>3.3728459648252197E-2</v>
      </c>
      <c r="M600">
        <v>8.3114862442016602E-2</v>
      </c>
      <c r="N600">
        <v>9.2000000026018797E-2</v>
      </c>
      <c r="O600">
        <v>45.209000000017099</v>
      </c>
      <c r="P600">
        <v>285.43599999997201</v>
      </c>
      <c r="Q600">
        <v>330.737000000016</v>
      </c>
    </row>
    <row r="601" spans="2:17" x14ac:dyDescent="0.25">
      <c r="B601">
        <v>528</v>
      </c>
      <c r="C601">
        <v>21</v>
      </c>
      <c r="D601">
        <v>108</v>
      </c>
      <c r="E601">
        <v>27.2893248253968</v>
      </c>
      <c r="F601">
        <v>28.269996380952399</v>
      </c>
      <c r="G601">
        <v>29.2008546666667</v>
      </c>
      <c r="H601">
        <v>31.396979881619799</v>
      </c>
      <c r="I601">
        <v>17.3251899999999</v>
      </c>
      <c r="J601">
        <v>108</v>
      </c>
      <c r="K601">
        <v>7.0046798647465103E-2</v>
      </c>
      <c r="L601">
        <v>3.2927428541925E-2</v>
      </c>
      <c r="M601">
        <v>0.80357885360717796</v>
      </c>
      <c r="N601">
        <v>19.656999999984698</v>
      </c>
      <c r="O601">
        <v>46.959000000017099</v>
      </c>
      <c r="P601">
        <v>479.013999999916</v>
      </c>
      <c r="Q601">
        <v>545.629999999917</v>
      </c>
    </row>
    <row r="602" spans="2:17" x14ac:dyDescent="0.25">
      <c r="B602">
        <v>529</v>
      </c>
      <c r="C602">
        <v>21</v>
      </c>
      <c r="D602">
        <v>107</v>
      </c>
      <c r="E602">
        <v>28.221761555852201</v>
      </c>
      <c r="F602">
        <v>28.2217615558523</v>
      </c>
      <c r="G602">
        <v>28.244989904761901</v>
      </c>
      <c r="H602">
        <v>78</v>
      </c>
      <c r="I602">
        <v>20.05378</v>
      </c>
      <c r="J602">
        <v>106</v>
      </c>
      <c r="K602">
        <v>8.2306516776723803E-4</v>
      </c>
      <c r="L602">
        <v>8.2306516776711205E-4</v>
      </c>
      <c r="M602">
        <v>8.7157964706420898E-2</v>
      </c>
      <c r="N602">
        <v>9.7000000037951395E-2</v>
      </c>
      <c r="O602">
        <v>45.671000000060303</v>
      </c>
      <c r="P602">
        <v>270.44199999998801</v>
      </c>
      <c r="Q602">
        <v>316.21000000008598</v>
      </c>
    </row>
    <row r="603" spans="2:17" x14ac:dyDescent="0.25">
      <c r="B603">
        <v>530</v>
      </c>
      <c r="C603">
        <v>21</v>
      </c>
      <c r="D603">
        <v>105</v>
      </c>
      <c r="E603">
        <v>27.252818666666698</v>
      </c>
      <c r="F603">
        <v>27.252818666666698</v>
      </c>
      <c r="G603">
        <v>28.227163809523802</v>
      </c>
      <c r="H603">
        <v>78</v>
      </c>
      <c r="I603">
        <v>18.627020000000002</v>
      </c>
      <c r="J603">
        <v>103</v>
      </c>
      <c r="K603">
        <v>3.5752086959316302E-2</v>
      </c>
      <c r="L603">
        <v>3.5752086959316302E-2</v>
      </c>
      <c r="M603">
        <v>9.7434997558593806E-2</v>
      </c>
      <c r="N603">
        <v>0.10699999995267701</v>
      </c>
      <c r="O603">
        <v>43.628999999906199</v>
      </c>
      <c r="P603">
        <v>373.93399999994301</v>
      </c>
      <c r="Q603">
        <v>417.66999999980197</v>
      </c>
    </row>
    <row r="604" spans="2:17" x14ac:dyDescent="0.25">
      <c r="B604">
        <v>531</v>
      </c>
      <c r="C604">
        <v>21</v>
      </c>
      <c r="D604">
        <v>102</v>
      </c>
      <c r="E604">
        <v>26.2939394173669</v>
      </c>
      <c r="F604">
        <v>28.215735238095199</v>
      </c>
      <c r="G604">
        <v>28.215735238095199</v>
      </c>
      <c r="H604">
        <v>29.161835721266101</v>
      </c>
      <c r="I604">
        <v>20.1739</v>
      </c>
      <c r="J604">
        <v>102</v>
      </c>
      <c r="K604">
        <v>7.3088927080244198E-2</v>
      </c>
      <c r="L604" s="84">
        <v>0</v>
      </c>
      <c r="M604">
        <v>1.16026711463928</v>
      </c>
      <c r="N604">
        <v>30.644999999967698</v>
      </c>
      <c r="O604">
        <v>43.884000000020002</v>
      </c>
      <c r="P604">
        <v>232.46100000003199</v>
      </c>
      <c r="Q604">
        <v>306.99000000002002</v>
      </c>
    </row>
    <row r="605" spans="2:17" x14ac:dyDescent="0.25">
      <c r="B605">
        <v>532</v>
      </c>
      <c r="C605">
        <v>21</v>
      </c>
      <c r="D605">
        <v>101</v>
      </c>
      <c r="E605">
        <v>26.290134330975999</v>
      </c>
      <c r="F605">
        <v>26.290134330975999</v>
      </c>
      <c r="G605">
        <v>27.222729729372901</v>
      </c>
      <c r="H605">
        <v>78</v>
      </c>
      <c r="I605">
        <v>16.89171</v>
      </c>
      <c r="J605">
        <v>98</v>
      </c>
      <c r="K605">
        <v>3.5473207807012401E-2</v>
      </c>
      <c r="L605">
        <v>3.5473207807012401E-2</v>
      </c>
      <c r="M605">
        <v>0.105149030685425</v>
      </c>
      <c r="N605">
        <v>0.114999999990687</v>
      </c>
      <c r="O605">
        <v>43.475000000020401</v>
      </c>
      <c r="P605">
        <v>243.69299999993399</v>
      </c>
      <c r="Q605">
        <v>287.28299999994499</v>
      </c>
    </row>
    <row r="606" spans="2:17" x14ac:dyDescent="0.25">
      <c r="B606">
        <v>533</v>
      </c>
      <c r="C606">
        <v>21</v>
      </c>
      <c r="D606">
        <v>97</v>
      </c>
      <c r="E606">
        <v>25.2231368483063</v>
      </c>
      <c r="F606">
        <v>25.2231368483063</v>
      </c>
      <c r="G606">
        <v>26.228361517918501</v>
      </c>
      <c r="H606">
        <v>78</v>
      </c>
      <c r="I606">
        <v>20.875800000000002</v>
      </c>
      <c r="J606">
        <v>91.962999999999994</v>
      </c>
      <c r="K606">
        <v>3.9853277395974399E-2</v>
      </c>
      <c r="L606">
        <v>3.9853277395974197E-2</v>
      </c>
      <c r="M606">
        <v>0.110471963882446</v>
      </c>
      <c r="N606">
        <v>0.12000000003172299</v>
      </c>
      <c r="O606">
        <v>41.7380000000121</v>
      </c>
      <c r="P606">
        <v>123.13099999995001</v>
      </c>
      <c r="Q606">
        <v>164.98899999999401</v>
      </c>
    </row>
    <row r="607" spans="2:17" x14ac:dyDescent="0.25">
      <c r="B607">
        <v>534</v>
      </c>
      <c r="C607">
        <v>21</v>
      </c>
      <c r="D607">
        <v>90.962999999999994</v>
      </c>
      <c r="E607">
        <v>24.2768840221629</v>
      </c>
      <c r="F607">
        <v>24.2768840221629</v>
      </c>
      <c r="G607">
        <v>25.2063832602581</v>
      </c>
      <c r="H607">
        <v>78</v>
      </c>
      <c r="I607">
        <v>17.18591</v>
      </c>
      <c r="J607">
        <v>90</v>
      </c>
      <c r="K607">
        <v>3.8287419309936198E-2</v>
      </c>
      <c r="L607">
        <v>3.8287419309936198E-2</v>
      </c>
      <c r="M607">
        <v>0.115631818771362</v>
      </c>
      <c r="N607">
        <v>0.125999999967462</v>
      </c>
      <c r="O607">
        <v>40.097000000059801</v>
      </c>
      <c r="P607">
        <v>183.124999999935</v>
      </c>
      <c r="Q607">
        <v>223.34799999996201</v>
      </c>
    </row>
    <row r="608" spans="2:17" x14ac:dyDescent="0.25">
      <c r="B608">
        <v>535</v>
      </c>
      <c r="C608">
        <v>21</v>
      </c>
      <c r="D608">
        <v>89</v>
      </c>
      <c r="E608">
        <v>23.24672</v>
      </c>
      <c r="F608">
        <v>23.24672</v>
      </c>
      <c r="G608">
        <v>24.226359143927201</v>
      </c>
      <c r="H608">
        <v>78</v>
      </c>
      <c r="I608">
        <v>18.5472</v>
      </c>
      <c r="J608">
        <v>89</v>
      </c>
      <c r="K608">
        <v>4.2140961990647902E-2</v>
      </c>
      <c r="L608">
        <v>4.21409619906477E-2</v>
      </c>
      <c r="M608">
        <v>0.11638212203979501</v>
      </c>
      <c r="N608">
        <v>0.12599999998929001</v>
      </c>
      <c r="O608">
        <v>40.342000000025998</v>
      </c>
      <c r="P608">
        <v>178.56200000008499</v>
      </c>
      <c r="Q608">
        <v>219.03000000010101</v>
      </c>
    </row>
    <row r="609" spans="2:17" x14ac:dyDescent="0.25">
      <c r="B609">
        <v>536</v>
      </c>
      <c r="C609">
        <v>21</v>
      </c>
      <c r="D609">
        <v>88</v>
      </c>
      <c r="E609">
        <v>23.232464761904801</v>
      </c>
      <c r="F609">
        <v>23.232464761904801</v>
      </c>
      <c r="G609">
        <v>24.221864761904801</v>
      </c>
      <c r="H609">
        <v>78</v>
      </c>
      <c r="I609">
        <v>19.2956</v>
      </c>
      <c r="J609">
        <v>88</v>
      </c>
      <c r="K609">
        <v>4.2586957954730699E-2</v>
      </c>
      <c r="L609">
        <v>4.2586957954730699E-2</v>
      </c>
      <c r="M609">
        <v>0.11532402038574199</v>
      </c>
      <c r="N609">
        <v>0.125</v>
      </c>
      <c r="O609">
        <v>38.741000000038198</v>
      </c>
      <c r="P609">
        <v>178.777999999911</v>
      </c>
      <c r="Q609">
        <v>217.64399999994899</v>
      </c>
    </row>
    <row r="610" spans="2:17" x14ac:dyDescent="0.25">
      <c r="B610">
        <v>537</v>
      </c>
      <c r="C610">
        <v>21</v>
      </c>
      <c r="D610">
        <v>87</v>
      </c>
      <c r="E610">
        <v>23.282398095238101</v>
      </c>
      <c r="F610">
        <v>23.282398095238101</v>
      </c>
      <c r="G610">
        <v>23.282398095238101</v>
      </c>
      <c r="H610">
        <v>78</v>
      </c>
      <c r="I610">
        <v>16.674099999999999</v>
      </c>
      <c r="J610">
        <v>87</v>
      </c>
      <c r="K610">
        <v>0</v>
      </c>
      <c r="L610">
        <v>0</v>
      </c>
      <c r="M610">
        <v>0.11457896232605</v>
      </c>
      <c r="N610">
        <v>0.124999999970896</v>
      </c>
      <c r="O610">
        <v>38.850999999907799</v>
      </c>
      <c r="P610">
        <v>106.713000000025</v>
      </c>
      <c r="Q610">
        <v>145.68899999990401</v>
      </c>
    </row>
    <row r="611" spans="2:17" x14ac:dyDescent="0.25">
      <c r="B611">
        <v>538</v>
      </c>
      <c r="C611">
        <v>21</v>
      </c>
      <c r="D611">
        <v>86</v>
      </c>
      <c r="E611">
        <v>22.238366378737499</v>
      </c>
      <c r="F611">
        <v>22.238366378737499</v>
      </c>
      <c r="G611">
        <v>23.2371630121816</v>
      </c>
      <c r="H611">
        <v>78</v>
      </c>
      <c r="I611">
        <v>18.994800000000001</v>
      </c>
      <c r="J611">
        <v>85.962999999999994</v>
      </c>
      <c r="K611">
        <v>4.4913219632852101E-2</v>
      </c>
      <c r="L611">
        <v>4.4913219632852101E-2</v>
      </c>
      <c r="M611">
        <v>0.115995168685913</v>
      </c>
      <c r="N611">
        <v>0.12499999991996399</v>
      </c>
      <c r="O611">
        <v>40.146999999975399</v>
      </c>
      <c r="P611">
        <v>81.114000000037805</v>
      </c>
      <c r="Q611">
        <v>121.38599999993301</v>
      </c>
    </row>
    <row r="612" spans="2:17" x14ac:dyDescent="0.25">
      <c r="B612">
        <v>539</v>
      </c>
      <c r="C612">
        <v>21</v>
      </c>
      <c r="D612">
        <v>84.962999999999994</v>
      </c>
      <c r="E612">
        <v>22.242477925550801</v>
      </c>
      <c r="F612">
        <v>22.242477925550801</v>
      </c>
      <c r="G612">
        <v>23.232451193712901</v>
      </c>
      <c r="H612">
        <v>78</v>
      </c>
      <c r="I612">
        <v>19.0062</v>
      </c>
      <c r="J612">
        <v>84.007000000000005</v>
      </c>
      <c r="K612">
        <v>4.4508227521938198E-2</v>
      </c>
      <c r="L612">
        <v>4.4508227521938198E-2</v>
      </c>
      <c r="M612">
        <v>0.115051984786987</v>
      </c>
      <c r="N612">
        <v>0.124000000061642</v>
      </c>
      <c r="O612">
        <v>40.022999999913701</v>
      </c>
      <c r="P612">
        <v>131.22699999999199</v>
      </c>
      <c r="Q612">
        <v>171.373999999967</v>
      </c>
    </row>
    <row r="613" spans="2:17" x14ac:dyDescent="0.25">
      <c r="B613">
        <v>540</v>
      </c>
      <c r="C613">
        <v>21</v>
      </c>
      <c r="D613">
        <v>83.007000000000005</v>
      </c>
      <c r="E613">
        <v>22.2509059225711</v>
      </c>
      <c r="F613">
        <v>22.2509059225711</v>
      </c>
      <c r="G613">
        <v>23.2232432559044</v>
      </c>
      <c r="H613">
        <v>78</v>
      </c>
      <c r="I613">
        <v>18.32921</v>
      </c>
      <c r="J613">
        <v>83</v>
      </c>
      <c r="K613">
        <v>4.3698775084343999E-2</v>
      </c>
      <c r="L613">
        <v>4.3698775084343999E-2</v>
      </c>
      <c r="M613">
        <v>0.113312005996704</v>
      </c>
      <c r="N613">
        <v>0.12300000002142</v>
      </c>
      <c r="O613">
        <v>38.3130000000019</v>
      </c>
      <c r="P613">
        <v>120.752999999946</v>
      </c>
      <c r="Q613">
        <v>159.18899999996901</v>
      </c>
    </row>
    <row r="614" spans="2:17" x14ac:dyDescent="0.25">
      <c r="B614">
        <v>541</v>
      </c>
      <c r="C614">
        <v>21</v>
      </c>
      <c r="D614">
        <v>82</v>
      </c>
      <c r="E614">
        <v>21.328953955865298</v>
      </c>
      <c r="F614">
        <v>21.328953955865298</v>
      </c>
      <c r="G614">
        <v>22.231121667828099</v>
      </c>
      <c r="H614">
        <v>78</v>
      </c>
      <c r="I614">
        <v>14.99821</v>
      </c>
      <c r="J614">
        <v>79</v>
      </c>
      <c r="K614">
        <v>4.2297794529897598E-2</v>
      </c>
      <c r="L614">
        <v>4.2297794529897799E-2</v>
      </c>
      <c r="M614">
        <v>0.110894918441772</v>
      </c>
      <c r="N614">
        <v>0.119999999958964</v>
      </c>
      <c r="O614">
        <v>37.472999999998102</v>
      </c>
      <c r="P614">
        <v>133.33999999996001</v>
      </c>
      <c r="Q614">
        <v>170.932999999917</v>
      </c>
    </row>
    <row r="615" spans="2:17" x14ac:dyDescent="0.25">
      <c r="B615">
        <v>542</v>
      </c>
      <c r="C615">
        <v>21</v>
      </c>
      <c r="D615">
        <v>78</v>
      </c>
      <c r="E615">
        <v>21.2195053479854</v>
      </c>
      <c r="F615">
        <v>21.2195053479854</v>
      </c>
      <c r="G615">
        <v>21.219511649937299</v>
      </c>
      <c r="H615">
        <v>78</v>
      </c>
      <c r="I615">
        <v>20.245200000000001</v>
      </c>
      <c r="J615">
        <v>77</v>
      </c>
      <c r="K615" s="84">
        <v>2.96988634103428E-7</v>
      </c>
      <c r="L615" s="84">
        <v>2.96988634103428E-7</v>
      </c>
      <c r="M615">
        <v>0.10992479324340799</v>
      </c>
      <c r="N615">
        <v>0.119000000035157</v>
      </c>
      <c r="O615">
        <v>35.8659999999145</v>
      </c>
      <c r="P615">
        <v>56.914000000033397</v>
      </c>
      <c r="Q615">
        <v>92.898999999983104</v>
      </c>
    </row>
    <row r="616" spans="2:17" x14ac:dyDescent="0.25">
      <c r="B616">
        <v>543</v>
      </c>
      <c r="C616">
        <v>21</v>
      </c>
      <c r="D616">
        <v>76</v>
      </c>
      <c r="E616">
        <v>20.2314901253133</v>
      </c>
      <c r="F616">
        <v>20.2314901253133</v>
      </c>
      <c r="G616">
        <v>20.2412431077694</v>
      </c>
      <c r="H616">
        <v>78</v>
      </c>
      <c r="I616">
        <v>19.8994</v>
      </c>
      <c r="J616">
        <v>74</v>
      </c>
      <c r="K616">
        <v>4.8206940743013602E-4</v>
      </c>
      <c r="L616">
        <v>4.8206940743013602E-4</v>
      </c>
      <c r="M616">
        <v>0.10415911674499501</v>
      </c>
      <c r="N616">
        <v>0.1129999999539</v>
      </c>
      <c r="O616">
        <v>35.043000000063302</v>
      </c>
      <c r="P616">
        <v>119.822</v>
      </c>
      <c r="Q616">
        <v>154.978000000017</v>
      </c>
    </row>
    <row r="617" spans="2:17" x14ac:dyDescent="0.25">
      <c r="B617">
        <v>544</v>
      </c>
      <c r="C617">
        <v>21</v>
      </c>
      <c r="D617">
        <v>73</v>
      </c>
      <c r="E617">
        <v>20.223092785388101</v>
      </c>
      <c r="F617">
        <v>20.223092785388101</v>
      </c>
      <c r="G617">
        <v>20.225669928245299</v>
      </c>
      <c r="H617">
        <v>78</v>
      </c>
      <c r="I617">
        <v>20.075299999999999</v>
      </c>
      <c r="J617">
        <v>72</v>
      </c>
      <c r="K617">
        <v>1.2743564421561899E-4</v>
      </c>
      <c r="L617">
        <v>1.2743564421579501E-4</v>
      </c>
      <c r="M617">
        <v>0.103900909423828</v>
      </c>
      <c r="N617">
        <v>0.113999999979569</v>
      </c>
      <c r="O617">
        <v>34.7330000000075</v>
      </c>
      <c r="P617">
        <v>30.048999999948101</v>
      </c>
      <c r="Q617">
        <v>64.895999999935199</v>
      </c>
    </row>
    <row r="618" spans="2:17" x14ac:dyDescent="0.25">
      <c r="B618">
        <v>545</v>
      </c>
      <c r="C618">
        <v>21</v>
      </c>
      <c r="D618">
        <v>71</v>
      </c>
      <c r="E618">
        <v>19.283874095238101</v>
      </c>
      <c r="F618">
        <v>19.283874095238101</v>
      </c>
      <c r="G618">
        <v>19.283874095238101</v>
      </c>
      <c r="H618">
        <v>78</v>
      </c>
      <c r="I618">
        <v>16.596609999999998</v>
      </c>
      <c r="J618">
        <v>71</v>
      </c>
      <c r="K618">
        <v>0</v>
      </c>
      <c r="L618">
        <v>0</v>
      </c>
      <c r="M618">
        <v>0.10022401809692399</v>
      </c>
      <c r="N618">
        <v>0.111000000091735</v>
      </c>
      <c r="O618">
        <v>34.412999999971397</v>
      </c>
      <c r="P618">
        <v>58.355000000025001</v>
      </c>
      <c r="Q618">
        <v>92.879000000088098</v>
      </c>
    </row>
    <row r="619" spans="2:17" x14ac:dyDescent="0.25">
      <c r="B619">
        <v>546</v>
      </c>
      <c r="C619">
        <v>21</v>
      </c>
      <c r="D619">
        <v>70</v>
      </c>
      <c r="E619">
        <v>19.235053333333301</v>
      </c>
      <c r="F619">
        <v>19.235053333333301</v>
      </c>
      <c r="G619">
        <v>19.235053333333301</v>
      </c>
      <c r="H619">
        <v>78</v>
      </c>
      <c r="I619">
        <v>19.459700000000002</v>
      </c>
      <c r="J619">
        <v>69</v>
      </c>
      <c r="K619">
        <v>0</v>
      </c>
      <c r="L619">
        <v>0</v>
      </c>
      <c r="M619">
        <v>9.9337100982666002E-2</v>
      </c>
      <c r="N619">
        <v>0.108000000000175</v>
      </c>
      <c r="O619">
        <v>34.378999999986299</v>
      </c>
      <c r="P619">
        <v>29.682000000000698</v>
      </c>
      <c r="Q619">
        <v>64.168999999987093</v>
      </c>
    </row>
    <row r="620" spans="2:17" x14ac:dyDescent="0.25">
      <c r="B620">
        <v>547</v>
      </c>
      <c r="C620">
        <v>21</v>
      </c>
      <c r="D620">
        <v>68</v>
      </c>
      <c r="E620">
        <v>18.316900952381001</v>
      </c>
      <c r="F620">
        <v>18.316900952381001</v>
      </c>
      <c r="G620">
        <v>18.316900952381001</v>
      </c>
      <c r="H620">
        <v>78</v>
      </c>
      <c r="I620">
        <v>14.8627</v>
      </c>
      <c r="J620">
        <v>68</v>
      </c>
      <c r="K620">
        <v>0</v>
      </c>
      <c r="L620">
        <v>0</v>
      </c>
      <c r="M620">
        <v>9.7232103347778306E-2</v>
      </c>
      <c r="N620">
        <v>0.107000000003609</v>
      </c>
      <c r="O620">
        <v>32.931000000047803</v>
      </c>
      <c r="P620">
        <v>39.778000000027497</v>
      </c>
      <c r="Q620">
        <v>72.816000000078901</v>
      </c>
    </row>
    <row r="621" spans="2:17" x14ac:dyDescent="0.25">
      <c r="B621">
        <v>548</v>
      </c>
      <c r="C621">
        <v>21</v>
      </c>
      <c r="D621">
        <v>67</v>
      </c>
      <c r="E621">
        <v>17.295012054015601</v>
      </c>
      <c r="F621">
        <v>18.209348952380999</v>
      </c>
      <c r="G621">
        <v>18.209348952380999</v>
      </c>
      <c r="H621">
        <v>18.478613518209801</v>
      </c>
      <c r="I621">
        <v>20.509180000000001</v>
      </c>
      <c r="J621">
        <v>67</v>
      </c>
      <c r="K621">
        <v>5.2867086505037797E-2</v>
      </c>
      <c r="L621">
        <v>0</v>
      </c>
      <c r="M621">
        <v>0.905487060546875</v>
      </c>
      <c r="N621">
        <v>21.869000000013301</v>
      </c>
      <c r="O621">
        <v>32.326000000044601</v>
      </c>
      <c r="P621">
        <v>73.890000000043102</v>
      </c>
      <c r="Q621">
        <v>128.08500000010099</v>
      </c>
    </row>
    <row r="622" spans="2:17" x14ac:dyDescent="0.25">
      <c r="B622">
        <v>549</v>
      </c>
      <c r="C622">
        <v>21</v>
      </c>
      <c r="D622">
        <v>66</v>
      </c>
      <c r="E622">
        <v>17.277367619047599</v>
      </c>
      <c r="F622">
        <v>17.277367619047599</v>
      </c>
      <c r="G622">
        <v>17.289041904761898</v>
      </c>
      <c r="H622">
        <v>78</v>
      </c>
      <c r="I622">
        <v>16.938199999999998</v>
      </c>
      <c r="J622">
        <v>66</v>
      </c>
      <c r="K622">
        <v>6.7569817183347201E-4</v>
      </c>
      <c r="L622">
        <v>6.7569817183347201E-4</v>
      </c>
      <c r="M622">
        <v>9.6704006195068401E-2</v>
      </c>
      <c r="N622">
        <v>0.106999999996333</v>
      </c>
      <c r="O622">
        <v>31.628999999935299</v>
      </c>
      <c r="P622">
        <v>58.665000000015397</v>
      </c>
      <c r="Q622">
        <v>90.400999999947103</v>
      </c>
    </row>
    <row r="623" spans="2:17" x14ac:dyDescent="0.25">
      <c r="B623">
        <v>550</v>
      </c>
      <c r="C623">
        <v>21</v>
      </c>
      <c r="D623">
        <v>65</v>
      </c>
      <c r="E623">
        <v>17.256319809523799</v>
      </c>
      <c r="F623">
        <v>17.256319809523799</v>
      </c>
      <c r="G623">
        <v>17.256320164068001</v>
      </c>
      <c r="H623">
        <v>78</v>
      </c>
      <c r="I623">
        <v>18.043209999999998</v>
      </c>
      <c r="J623">
        <v>65</v>
      </c>
      <c r="K623" s="84">
        <v>2.05457608385817E-8</v>
      </c>
      <c r="L623" s="84">
        <v>2.05457608385817E-8</v>
      </c>
      <c r="M623">
        <v>9.56878662109375E-2</v>
      </c>
      <c r="N623">
        <v>0.104999999944994</v>
      </c>
      <c r="O623">
        <v>31.569000000017699</v>
      </c>
      <c r="P623">
        <v>32.454999999958098</v>
      </c>
      <c r="Q623">
        <v>64.128999999920794</v>
      </c>
    </row>
    <row r="624" spans="2:17" x14ac:dyDescent="0.25">
      <c r="B624">
        <v>551</v>
      </c>
      <c r="C624">
        <v>21</v>
      </c>
      <c r="D624">
        <v>64</v>
      </c>
      <c r="E624">
        <v>16.356885523809499</v>
      </c>
      <c r="F624">
        <v>16.356885523809499</v>
      </c>
      <c r="G624">
        <v>16.356886347973099</v>
      </c>
      <c r="H624">
        <v>78</v>
      </c>
      <c r="I624">
        <v>14.07601</v>
      </c>
      <c r="J624">
        <v>60</v>
      </c>
      <c r="K624" s="84">
        <v>5.0386340911120699E-8</v>
      </c>
      <c r="L624" s="84">
        <v>5.0386340911120699E-8</v>
      </c>
      <c r="M624">
        <v>9.7549200057983398E-2</v>
      </c>
      <c r="N624">
        <v>0.107000000039989</v>
      </c>
      <c r="O624">
        <v>32.523999999983097</v>
      </c>
      <c r="P624">
        <v>108.35099999994399</v>
      </c>
      <c r="Q624">
        <v>140.981999999967</v>
      </c>
    </row>
    <row r="625" spans="2:17" x14ac:dyDescent="0.25">
      <c r="B625">
        <v>552</v>
      </c>
      <c r="C625">
        <v>21</v>
      </c>
      <c r="D625">
        <v>59</v>
      </c>
      <c r="E625">
        <v>15.2997566133979</v>
      </c>
      <c r="F625">
        <v>15.2997566133979</v>
      </c>
      <c r="G625">
        <v>15.299758080131699</v>
      </c>
      <c r="H625">
        <v>78</v>
      </c>
      <c r="I625">
        <v>16.11871</v>
      </c>
      <c r="J625">
        <v>58</v>
      </c>
      <c r="K625" s="84">
        <v>9.5866480952093303E-8</v>
      </c>
      <c r="L625" s="84">
        <v>9.5866480952093303E-8</v>
      </c>
      <c r="M625">
        <v>0.11453580856323201</v>
      </c>
      <c r="N625">
        <v>0.124000000039814</v>
      </c>
      <c r="O625">
        <v>30.266000000017801</v>
      </c>
      <c r="P625">
        <v>47.621999999908397</v>
      </c>
      <c r="Q625">
        <v>78.011999999966093</v>
      </c>
    </row>
    <row r="626" spans="2:17" x14ac:dyDescent="0.25">
      <c r="B626">
        <v>553</v>
      </c>
      <c r="C626">
        <v>21</v>
      </c>
      <c r="D626">
        <v>57</v>
      </c>
      <c r="E626">
        <v>15.236143659147899</v>
      </c>
      <c r="F626">
        <v>15.236143659147899</v>
      </c>
      <c r="G626">
        <v>15.2407599542419</v>
      </c>
      <c r="H626">
        <v>78</v>
      </c>
      <c r="I626">
        <v>19.839300000000001</v>
      </c>
      <c r="J626">
        <v>55</v>
      </c>
      <c r="K626">
        <v>3.0298316931766302E-4</v>
      </c>
      <c r="L626">
        <v>3.0298316931766302E-4</v>
      </c>
      <c r="M626">
        <v>0.11632108688354501</v>
      </c>
      <c r="N626">
        <v>0.12599999990197799</v>
      </c>
      <c r="O626">
        <v>29.600000000078602</v>
      </c>
      <c r="P626">
        <v>41.779999999926098</v>
      </c>
      <c r="Q626">
        <v>71.505999999906606</v>
      </c>
    </row>
    <row r="627" spans="2:17" x14ac:dyDescent="0.25">
      <c r="B627">
        <v>554</v>
      </c>
      <c r="C627">
        <v>21</v>
      </c>
      <c r="D627">
        <v>54</v>
      </c>
      <c r="E627">
        <v>15.219706666666699</v>
      </c>
      <c r="F627">
        <v>15.219706666666699</v>
      </c>
      <c r="G627">
        <v>15.219706666666699</v>
      </c>
      <c r="H627">
        <v>78</v>
      </c>
      <c r="I627">
        <v>19.965399999999999</v>
      </c>
      <c r="J627">
        <v>54</v>
      </c>
      <c r="K627">
        <v>0</v>
      </c>
      <c r="L627" s="84">
        <v>0</v>
      </c>
      <c r="M627">
        <v>0.119760036468506</v>
      </c>
      <c r="N627">
        <v>0.129999999924621</v>
      </c>
      <c r="O627">
        <v>28.568000000021101</v>
      </c>
      <c r="P627">
        <v>27.412000000033</v>
      </c>
      <c r="Q627">
        <v>56.109999999978797</v>
      </c>
    </row>
    <row r="628" spans="2:17" x14ac:dyDescent="0.25">
      <c r="B628">
        <v>555</v>
      </c>
      <c r="C628">
        <v>21</v>
      </c>
      <c r="D628">
        <v>53</v>
      </c>
      <c r="E628">
        <v>14.299338857142899</v>
      </c>
      <c r="F628">
        <v>14.299338857142899</v>
      </c>
      <c r="G628">
        <v>14.299338857142899</v>
      </c>
      <c r="H628">
        <v>78</v>
      </c>
      <c r="I628">
        <v>15.78471</v>
      </c>
      <c r="J628">
        <v>53</v>
      </c>
      <c r="K628" s="84">
        <v>-1.2422650145904601E-16</v>
      </c>
      <c r="L628">
        <v>0</v>
      </c>
      <c r="M628">
        <v>0.123677015304565</v>
      </c>
      <c r="N628">
        <v>0.132999999950698</v>
      </c>
      <c r="O628">
        <v>27.5519999999742</v>
      </c>
      <c r="P628">
        <v>21.860999999938901</v>
      </c>
      <c r="Q628">
        <v>49.545999999863902</v>
      </c>
    </row>
    <row r="629" spans="2:17" x14ac:dyDescent="0.25">
      <c r="B629">
        <v>556</v>
      </c>
      <c r="C629">
        <v>21</v>
      </c>
      <c r="D629">
        <v>52</v>
      </c>
      <c r="E629">
        <v>13.359048351648401</v>
      </c>
      <c r="F629">
        <v>13.359048351648401</v>
      </c>
      <c r="G629">
        <v>13.359048351648401</v>
      </c>
      <c r="H629">
        <v>78</v>
      </c>
      <c r="I629">
        <v>13.861499999999999</v>
      </c>
      <c r="J629">
        <v>49</v>
      </c>
      <c r="K629">
        <v>0</v>
      </c>
      <c r="L629">
        <v>0</v>
      </c>
      <c r="M629">
        <v>0.125002861022949</v>
      </c>
      <c r="N629">
        <v>0.13299999995797401</v>
      </c>
      <c r="O629">
        <v>28.522000000106299</v>
      </c>
      <c r="P629">
        <v>25.821999999963701</v>
      </c>
      <c r="Q629">
        <v>54.477000000028099</v>
      </c>
    </row>
    <row r="630" spans="2:17" x14ac:dyDescent="0.25">
      <c r="B630">
        <v>557</v>
      </c>
      <c r="C630">
        <v>20.5</v>
      </c>
      <c r="D630">
        <v>1000</v>
      </c>
      <c r="E630">
        <v>61.490767024390202</v>
      </c>
      <c r="F630">
        <v>61.490767024390202</v>
      </c>
      <c r="G630">
        <v>64.468714126576302</v>
      </c>
      <c r="H630">
        <v>78</v>
      </c>
      <c r="I630">
        <v>20.194189999999999</v>
      </c>
      <c r="J630">
        <v>288</v>
      </c>
      <c r="K630">
        <v>4.8429174757323501E-2</v>
      </c>
      <c r="L630">
        <v>4.8429174757323598E-2</v>
      </c>
      <c r="M630">
        <v>7.0657014846801799E-2</v>
      </c>
      <c r="N630">
        <v>7.9999999972642399E-2</v>
      </c>
      <c r="O630">
        <v>72.591999999953302</v>
      </c>
      <c r="P630">
        <v>9793.3439999999791</v>
      </c>
      <c r="Q630">
        <v>9866.0159999998996</v>
      </c>
    </row>
    <row r="631" spans="2:17" x14ac:dyDescent="0.25">
      <c r="B631">
        <v>558</v>
      </c>
      <c r="C631">
        <v>20.5</v>
      </c>
      <c r="D631">
        <v>287</v>
      </c>
      <c r="E631">
        <v>56.254849588850199</v>
      </c>
      <c r="F631">
        <v>59.224042871080101</v>
      </c>
      <c r="G631">
        <v>61.217717296167301</v>
      </c>
      <c r="H631">
        <v>71.0230564423331</v>
      </c>
      <c r="I631">
        <v>20.41066</v>
      </c>
      <c r="J631">
        <v>271</v>
      </c>
      <c r="K631">
        <v>8.8221153262148702E-2</v>
      </c>
      <c r="L631">
        <v>3.3663261210096301E-2</v>
      </c>
      <c r="M631">
        <v>0.93996500968933105</v>
      </c>
      <c r="N631">
        <v>15.758000000016199</v>
      </c>
      <c r="O631">
        <v>68.041999999964901</v>
      </c>
      <c r="P631">
        <v>35705.978000000003</v>
      </c>
      <c r="Q631">
        <v>35789.777999999998</v>
      </c>
    </row>
    <row r="632" spans="2:17" x14ac:dyDescent="0.25">
      <c r="B632">
        <v>559</v>
      </c>
      <c r="C632">
        <v>20.5</v>
      </c>
      <c r="D632">
        <v>270</v>
      </c>
      <c r="E632">
        <v>56.251101550135502</v>
      </c>
      <c r="F632">
        <v>58.232634196928601</v>
      </c>
      <c r="G632">
        <v>60.209354926829299</v>
      </c>
      <c r="H632">
        <v>63.157738295447103</v>
      </c>
      <c r="I632">
        <v>20.27009</v>
      </c>
      <c r="J632">
        <v>251</v>
      </c>
      <c r="K632">
        <v>7.0367570902871199E-2</v>
      </c>
      <c r="L632">
        <v>3.3945239763941398E-2</v>
      </c>
      <c r="M632">
        <v>83.848320960998507</v>
      </c>
      <c r="N632">
        <v>2642.03799999996</v>
      </c>
      <c r="O632">
        <v>69.038000000058702</v>
      </c>
      <c r="P632">
        <v>19389.282999999999</v>
      </c>
      <c r="Q632">
        <v>22100.359</v>
      </c>
    </row>
    <row r="633" spans="2:17" x14ac:dyDescent="0.25">
      <c r="B633">
        <v>560</v>
      </c>
      <c r="C633">
        <v>20.5</v>
      </c>
      <c r="D633">
        <v>250</v>
      </c>
      <c r="E633">
        <v>56.2164035121951</v>
      </c>
      <c r="F633">
        <v>56.2164035121951</v>
      </c>
      <c r="G633">
        <v>57.225183804878</v>
      </c>
      <c r="H633">
        <v>78</v>
      </c>
      <c r="I633">
        <v>20.479320000000001</v>
      </c>
      <c r="J633">
        <v>240</v>
      </c>
      <c r="K633">
        <v>1.79445896510276E-2</v>
      </c>
      <c r="L633" s="84">
        <v>1.7944589651027701E-2</v>
      </c>
      <c r="M633">
        <v>2.7870178222656201E-2</v>
      </c>
      <c r="N633">
        <v>3.7000000003899899E-2</v>
      </c>
      <c r="O633">
        <v>67.170999999922103</v>
      </c>
      <c r="P633">
        <v>10401.003000000001</v>
      </c>
      <c r="Q633">
        <v>10468.210999999999</v>
      </c>
    </row>
    <row r="634" spans="2:17" x14ac:dyDescent="0.25">
      <c r="B634">
        <v>561</v>
      </c>
      <c r="C634">
        <v>20.5</v>
      </c>
      <c r="D634">
        <v>239</v>
      </c>
      <c r="E634">
        <v>53.240863980406203</v>
      </c>
      <c r="F634">
        <v>54.202949268292699</v>
      </c>
      <c r="G634">
        <v>56.207987121951199</v>
      </c>
      <c r="H634">
        <v>58.197863554365398</v>
      </c>
      <c r="I634">
        <v>20.348849999999999</v>
      </c>
      <c r="J634">
        <v>239</v>
      </c>
      <c r="K634">
        <v>5.5730183917320097E-2</v>
      </c>
      <c r="L634">
        <v>3.6991305468159E-2</v>
      </c>
      <c r="M634">
        <v>40.584395885467501</v>
      </c>
      <c r="N634">
        <v>1267.9300000000201</v>
      </c>
      <c r="O634">
        <v>64.964000000043598</v>
      </c>
      <c r="P634">
        <v>3525.0069999999</v>
      </c>
      <c r="Q634">
        <v>4857.9009999999698</v>
      </c>
    </row>
    <row r="635" spans="2:17" x14ac:dyDescent="0.25">
      <c r="B635">
        <v>562</v>
      </c>
      <c r="C635">
        <v>20.5</v>
      </c>
      <c r="D635">
        <v>238</v>
      </c>
      <c r="E635">
        <v>53.236942332445203</v>
      </c>
      <c r="F635">
        <v>53.236942332445203</v>
      </c>
      <c r="G635">
        <v>55.224482234884199</v>
      </c>
      <c r="H635">
        <v>78</v>
      </c>
      <c r="I635">
        <v>19.468050000000002</v>
      </c>
      <c r="J635">
        <v>228</v>
      </c>
      <c r="K635">
        <v>3.7333847801167198E-2</v>
      </c>
      <c r="L635">
        <v>3.73338478011674E-2</v>
      </c>
      <c r="M635">
        <v>7.1012973785400405E-2</v>
      </c>
      <c r="N635">
        <v>8.1000000020139906E-2</v>
      </c>
      <c r="O635">
        <v>64.9490000000078</v>
      </c>
      <c r="P635">
        <v>7409.3089999998601</v>
      </c>
      <c r="Q635">
        <v>7474.3389999998799</v>
      </c>
    </row>
    <row r="636" spans="2:17" x14ac:dyDescent="0.25">
      <c r="B636">
        <v>563</v>
      </c>
      <c r="C636">
        <v>20.5</v>
      </c>
      <c r="D636">
        <v>227</v>
      </c>
      <c r="E636">
        <v>53.224745401955502</v>
      </c>
      <c r="F636">
        <v>53.224745401955502</v>
      </c>
      <c r="G636">
        <v>54.215620133662803</v>
      </c>
      <c r="H636">
        <v>78</v>
      </c>
      <c r="I636">
        <v>19.683340000000001</v>
      </c>
      <c r="J636">
        <v>222</v>
      </c>
      <c r="K636" s="84">
        <v>1.8616805476929701E-2</v>
      </c>
      <c r="L636" s="84">
        <v>1.86168054769296E-2</v>
      </c>
      <c r="M636">
        <v>6.9900035858154297E-2</v>
      </c>
      <c r="N636">
        <v>7.8999999925144906E-2</v>
      </c>
      <c r="O636">
        <v>66.884000000027299</v>
      </c>
      <c r="P636">
        <v>1447.7660000000601</v>
      </c>
      <c r="Q636">
        <v>1514.72900000001</v>
      </c>
    </row>
    <row r="637" spans="2:17" x14ac:dyDescent="0.25">
      <c r="B637">
        <v>564</v>
      </c>
      <c r="C637">
        <v>20.5</v>
      </c>
      <c r="D637">
        <v>221</v>
      </c>
      <c r="E637">
        <v>52.215570341463398</v>
      </c>
      <c r="F637">
        <v>52.215570341463398</v>
      </c>
      <c r="G637">
        <v>53.2082692718243</v>
      </c>
      <c r="H637">
        <v>78</v>
      </c>
      <c r="I637">
        <v>19.702020000000001</v>
      </c>
      <c r="J637">
        <v>221</v>
      </c>
      <c r="K637" s="84">
        <v>1.9011550077288001E-2</v>
      </c>
      <c r="L637" s="84">
        <v>1.9011550077288001E-2</v>
      </c>
      <c r="M637">
        <v>7.0539951324462905E-2</v>
      </c>
      <c r="N637">
        <v>8.0000000023574103E-2</v>
      </c>
      <c r="O637">
        <v>64.454000000048794</v>
      </c>
      <c r="P637">
        <v>2882.03599999985</v>
      </c>
      <c r="Q637">
        <v>2946.5699999999201</v>
      </c>
    </row>
    <row r="638" spans="2:17" x14ac:dyDescent="0.25">
      <c r="B638">
        <v>565</v>
      </c>
      <c r="C638">
        <v>20.5</v>
      </c>
      <c r="D638">
        <v>220</v>
      </c>
      <c r="E638">
        <v>50.252770891352498</v>
      </c>
      <c r="F638">
        <v>51.208125268292697</v>
      </c>
      <c r="G638">
        <v>53.206459317073197</v>
      </c>
      <c r="H638">
        <v>53.268345815601897</v>
      </c>
      <c r="I638">
        <v>20.083580000000001</v>
      </c>
      <c r="J638">
        <v>220</v>
      </c>
      <c r="K638">
        <v>5.8776628100897302E-2</v>
      </c>
      <c r="L638">
        <v>3.9023768948984197E-2</v>
      </c>
      <c r="M638">
        <v>41.6032650470734</v>
      </c>
      <c r="N638">
        <v>1304.4280000000699</v>
      </c>
      <c r="O638">
        <v>65.358000000196597</v>
      </c>
      <c r="P638">
        <v>2776.6330000001099</v>
      </c>
      <c r="Q638">
        <v>4146.41900000037</v>
      </c>
    </row>
    <row r="639" spans="2:17" x14ac:dyDescent="0.25">
      <c r="B639">
        <v>566</v>
      </c>
      <c r="C639">
        <v>20.5</v>
      </c>
      <c r="D639">
        <v>219</v>
      </c>
      <c r="E639">
        <v>51.224548600066797</v>
      </c>
      <c r="F639">
        <v>51.224548600066797</v>
      </c>
      <c r="G639">
        <v>52.229430761554703</v>
      </c>
      <c r="H639">
        <v>78</v>
      </c>
      <c r="I639">
        <v>20.084350000000001</v>
      </c>
      <c r="J639">
        <v>210</v>
      </c>
      <c r="K639">
        <v>1.9617198959301502E-2</v>
      </c>
      <c r="L639">
        <v>1.9617198959301502E-2</v>
      </c>
      <c r="M639">
        <v>7.1263074874877902E-2</v>
      </c>
      <c r="N639">
        <v>7.9999999958090498E-2</v>
      </c>
      <c r="O639">
        <v>63.902000000198299</v>
      </c>
      <c r="P639">
        <v>3950.0860000000898</v>
      </c>
      <c r="Q639">
        <v>4014.0680000002499</v>
      </c>
    </row>
    <row r="640" spans="2:17" x14ac:dyDescent="0.25">
      <c r="B640">
        <v>567</v>
      </c>
      <c r="C640">
        <v>20.5</v>
      </c>
      <c r="D640">
        <v>209</v>
      </c>
      <c r="E640">
        <v>48.235494841405099</v>
      </c>
      <c r="F640">
        <v>48.235494841405099</v>
      </c>
      <c r="G640">
        <v>50.217833529233303</v>
      </c>
      <c r="H640">
        <v>78</v>
      </c>
      <c r="I640">
        <v>19.171320000000001</v>
      </c>
      <c r="J640">
        <v>204</v>
      </c>
      <c r="K640">
        <v>4.1097094460127402E-2</v>
      </c>
      <c r="L640">
        <v>4.1097094460127201E-2</v>
      </c>
      <c r="M640">
        <v>7.1042060852050795E-2</v>
      </c>
      <c r="N640">
        <v>8.1000000151107102E-2</v>
      </c>
      <c r="O640">
        <v>66.474999999904</v>
      </c>
      <c r="P640">
        <v>3929.9989999999498</v>
      </c>
      <c r="Q640">
        <v>3996.5550000000098</v>
      </c>
    </row>
    <row r="641" spans="2:17" x14ac:dyDescent="0.25">
      <c r="B641">
        <v>568</v>
      </c>
      <c r="C641">
        <v>20.5</v>
      </c>
      <c r="D641">
        <v>203</v>
      </c>
      <c r="E641">
        <v>48.253812589691201</v>
      </c>
      <c r="F641">
        <v>48.253812589691201</v>
      </c>
      <c r="G641">
        <v>49.227742931154602</v>
      </c>
      <c r="H641">
        <v>78</v>
      </c>
      <c r="I641">
        <v>17.84309</v>
      </c>
      <c r="J641">
        <v>202</v>
      </c>
      <c r="K641">
        <v>2.0183489950211402E-2</v>
      </c>
      <c r="L641">
        <v>2.0183489950211402E-2</v>
      </c>
      <c r="M641">
        <v>7.2576999664306599E-2</v>
      </c>
      <c r="N641">
        <v>8.1999999922118094E-2</v>
      </c>
      <c r="O641">
        <v>62.570999999996303</v>
      </c>
      <c r="P641">
        <v>1538.3749999999</v>
      </c>
      <c r="Q641">
        <v>1601.0279999998199</v>
      </c>
    </row>
    <row r="642" spans="2:17" x14ac:dyDescent="0.25">
      <c r="B642">
        <v>569</v>
      </c>
      <c r="C642">
        <v>20.5</v>
      </c>
      <c r="D642">
        <v>201</v>
      </c>
      <c r="E642">
        <v>47.229706929741504</v>
      </c>
      <c r="F642">
        <v>47.229706929741504</v>
      </c>
      <c r="G642">
        <v>49.213713173644003</v>
      </c>
      <c r="H642">
        <v>78</v>
      </c>
      <c r="I642">
        <v>19.28349</v>
      </c>
      <c r="J642">
        <v>198</v>
      </c>
      <c r="K642">
        <v>4.2007591680673202E-2</v>
      </c>
      <c r="L642">
        <v>4.2007591680673202E-2</v>
      </c>
      <c r="M642">
        <v>7.2213172912597698E-2</v>
      </c>
      <c r="N642">
        <v>8.2000000125845005E-2</v>
      </c>
      <c r="O642">
        <v>62.818999999901301</v>
      </c>
      <c r="P642">
        <v>2066.9169999999599</v>
      </c>
      <c r="Q642">
        <v>2129.8179999999802</v>
      </c>
    </row>
    <row r="643" spans="2:17" x14ac:dyDescent="0.25">
      <c r="B643">
        <v>570</v>
      </c>
      <c r="C643">
        <v>20.5</v>
      </c>
      <c r="D643">
        <v>197</v>
      </c>
      <c r="E643">
        <v>47.228960869629802</v>
      </c>
      <c r="F643">
        <v>47.228960869629802</v>
      </c>
      <c r="G643">
        <v>48.222601578804003</v>
      </c>
      <c r="H643">
        <v>78</v>
      </c>
      <c r="I643">
        <v>19.536059999999999</v>
      </c>
      <c r="J643">
        <v>192</v>
      </c>
      <c r="K643">
        <v>2.1038801000026901E-2</v>
      </c>
      <c r="L643">
        <v>2.1038801000026901E-2</v>
      </c>
      <c r="M643">
        <v>7.33990669250488E-2</v>
      </c>
      <c r="N643">
        <v>8.3000000042375205E-2</v>
      </c>
      <c r="O643">
        <v>61.7839999999997</v>
      </c>
      <c r="P643">
        <v>2120.9710000001501</v>
      </c>
      <c r="Q643">
        <v>2182.8380000001898</v>
      </c>
    </row>
    <row r="644" spans="2:17" x14ac:dyDescent="0.25">
      <c r="B644">
        <v>571</v>
      </c>
      <c r="C644">
        <v>20.5</v>
      </c>
      <c r="D644">
        <v>191</v>
      </c>
      <c r="E644">
        <v>46.228845259098399</v>
      </c>
      <c r="F644">
        <v>46.228845259098499</v>
      </c>
      <c r="G644">
        <v>47.223326045715702</v>
      </c>
      <c r="H644">
        <v>78</v>
      </c>
      <c r="I644">
        <v>19.343669999999999</v>
      </c>
      <c r="J644">
        <v>188</v>
      </c>
      <c r="K644">
        <v>2.1512126920833399E-2</v>
      </c>
      <c r="L644">
        <v>2.1512126920833301E-2</v>
      </c>
      <c r="M644">
        <v>7.2901010513305706E-2</v>
      </c>
      <c r="N644">
        <v>8.1000000020139906E-2</v>
      </c>
      <c r="O644">
        <v>63.325999999826301</v>
      </c>
      <c r="P644">
        <v>1749.3039999999601</v>
      </c>
      <c r="Q644">
        <v>1812.7109999998099</v>
      </c>
    </row>
    <row r="645" spans="2:17" x14ac:dyDescent="0.25">
      <c r="B645">
        <v>572</v>
      </c>
      <c r="C645">
        <v>20.5</v>
      </c>
      <c r="D645">
        <v>187</v>
      </c>
      <c r="E645">
        <v>45.2403405984088</v>
      </c>
      <c r="F645">
        <v>45.2403405984088</v>
      </c>
      <c r="G645">
        <v>46.224617476457503</v>
      </c>
      <c r="H645">
        <v>78</v>
      </c>
      <c r="I645">
        <v>18.542169999999999</v>
      </c>
      <c r="J645">
        <v>186</v>
      </c>
      <c r="K645">
        <v>2.17566195353401E-2</v>
      </c>
      <c r="L645">
        <v>2.1756619535340301E-2</v>
      </c>
      <c r="M645">
        <v>7.0004940032958998E-2</v>
      </c>
      <c r="N645">
        <v>7.8999999910593005E-2</v>
      </c>
      <c r="O645">
        <v>62.156999999977401</v>
      </c>
      <c r="P645">
        <v>1031.3720000001599</v>
      </c>
      <c r="Q645">
        <v>1093.60800000005</v>
      </c>
    </row>
    <row r="646" spans="2:17" x14ac:dyDescent="0.25">
      <c r="B646">
        <v>573</v>
      </c>
      <c r="C646">
        <v>20.5</v>
      </c>
      <c r="D646">
        <v>185</v>
      </c>
      <c r="E646">
        <v>45.216969998681598</v>
      </c>
      <c r="F646">
        <v>45.216969998681598</v>
      </c>
      <c r="G646">
        <v>45.228207430454802</v>
      </c>
      <c r="H646">
        <v>78</v>
      </c>
      <c r="I646">
        <v>19.962720000000001</v>
      </c>
      <c r="J646">
        <v>182</v>
      </c>
      <c r="K646">
        <v>2.4852244132146499E-4</v>
      </c>
      <c r="L646">
        <v>2.4852244132146499E-4</v>
      </c>
      <c r="M646">
        <v>7.3980093002319294E-2</v>
      </c>
      <c r="N646">
        <v>8.4000000031664995E-2</v>
      </c>
      <c r="O646">
        <v>62.848000000012703</v>
      </c>
      <c r="P646">
        <v>2257.1120000001201</v>
      </c>
      <c r="Q646">
        <v>2320.0440000001699</v>
      </c>
    </row>
    <row r="647" spans="2:17" x14ac:dyDescent="0.25">
      <c r="B647">
        <v>574</v>
      </c>
      <c r="C647">
        <v>20.5</v>
      </c>
      <c r="D647">
        <v>181</v>
      </c>
      <c r="E647">
        <v>43.2284893130306</v>
      </c>
      <c r="F647">
        <v>43.2284893130306</v>
      </c>
      <c r="G647">
        <v>45.211112774019703</v>
      </c>
      <c r="H647">
        <v>78</v>
      </c>
      <c r="I647">
        <v>19.131209999999999</v>
      </c>
      <c r="J647">
        <v>180.19399999999999</v>
      </c>
      <c r="K647" s="84">
        <v>4.5863815564599203E-2</v>
      </c>
      <c r="L647">
        <v>4.5863815564599203E-2</v>
      </c>
      <c r="M647">
        <v>7.3929071426391602E-2</v>
      </c>
      <c r="N647">
        <v>8.4000000060768798E-2</v>
      </c>
      <c r="O647">
        <v>61.201000000015497</v>
      </c>
      <c r="P647">
        <v>930.66499999984796</v>
      </c>
      <c r="Q647">
        <v>991.94999999992399</v>
      </c>
    </row>
    <row r="648" spans="2:17" x14ac:dyDescent="0.25">
      <c r="B648">
        <v>575</v>
      </c>
      <c r="C648">
        <v>20.5</v>
      </c>
      <c r="D648">
        <v>179.19399999999999</v>
      </c>
      <c r="E648">
        <v>43.252881072688403</v>
      </c>
      <c r="F648">
        <v>43.252881072688403</v>
      </c>
      <c r="G648">
        <v>44.228640877566399</v>
      </c>
      <c r="H648">
        <v>78</v>
      </c>
      <c r="I648">
        <v>17.926439999999999</v>
      </c>
      <c r="J648">
        <v>178</v>
      </c>
      <c r="K648">
        <v>2.2559417561994002E-2</v>
      </c>
      <c r="L648">
        <v>2.2559417561994002E-2</v>
      </c>
      <c r="M648">
        <v>7.47790336608887E-2</v>
      </c>
      <c r="N648">
        <v>8.3999999813386197E-2</v>
      </c>
      <c r="O648">
        <v>60.982000000076397</v>
      </c>
      <c r="P648">
        <v>1434.51599999992</v>
      </c>
      <c r="Q648">
        <v>1495.58199999981</v>
      </c>
    </row>
    <row r="649" spans="2:17" x14ac:dyDescent="0.25">
      <c r="B649">
        <v>576</v>
      </c>
      <c r="C649">
        <v>20.5</v>
      </c>
      <c r="D649">
        <v>177</v>
      </c>
      <c r="E649">
        <v>43.209978130908098</v>
      </c>
      <c r="F649">
        <v>43.209978130908098</v>
      </c>
      <c r="G649">
        <v>44.223219317073202</v>
      </c>
      <c r="H649">
        <v>78</v>
      </c>
      <c r="I649">
        <v>20.10444</v>
      </c>
      <c r="J649">
        <v>176</v>
      </c>
      <c r="K649">
        <v>2.3449240892818499E-2</v>
      </c>
      <c r="L649">
        <v>2.3449240892818499E-2</v>
      </c>
      <c r="M649">
        <v>7.35321044921875E-2</v>
      </c>
      <c r="N649">
        <v>8.3000000056927106E-2</v>
      </c>
      <c r="O649">
        <v>60.699999999953398</v>
      </c>
      <c r="P649">
        <v>1387.6879999999701</v>
      </c>
      <c r="Q649">
        <v>1448.47099999998</v>
      </c>
    </row>
    <row r="650" spans="2:17" x14ac:dyDescent="0.25">
      <c r="B650">
        <v>577</v>
      </c>
      <c r="C650">
        <v>20.5</v>
      </c>
      <c r="D650">
        <v>175</v>
      </c>
      <c r="E650">
        <v>42.247140097561001</v>
      </c>
      <c r="F650">
        <v>42.247140097561001</v>
      </c>
      <c r="G650">
        <v>44.211122592334497</v>
      </c>
      <c r="H650">
        <v>78</v>
      </c>
      <c r="I650">
        <v>18.084070000000001</v>
      </c>
      <c r="J650">
        <v>175</v>
      </c>
      <c r="K650">
        <v>4.6487939544265E-2</v>
      </c>
      <c r="L650">
        <v>4.6487939544265201E-2</v>
      </c>
      <c r="M650">
        <v>7.3580980300903306E-2</v>
      </c>
      <c r="N650">
        <v>8.3000000115134795E-2</v>
      </c>
      <c r="O650">
        <v>59.3299999998708</v>
      </c>
      <c r="P650">
        <v>1401.4049999998399</v>
      </c>
      <c r="Q650">
        <v>1460.8179999998199</v>
      </c>
    </row>
    <row r="651" spans="2:17" x14ac:dyDescent="0.25">
      <c r="B651">
        <v>578</v>
      </c>
      <c r="C651">
        <v>20.5</v>
      </c>
      <c r="D651">
        <v>174</v>
      </c>
      <c r="E651">
        <v>41.2576680302775</v>
      </c>
      <c r="F651">
        <v>42.239085853658501</v>
      </c>
      <c r="G651">
        <v>44.2088368780488</v>
      </c>
      <c r="H651">
        <v>48.200628940348501</v>
      </c>
      <c r="I651">
        <v>18.496849999999998</v>
      </c>
      <c r="J651">
        <v>174</v>
      </c>
      <c r="K651">
        <v>7.1530190354080994E-2</v>
      </c>
      <c r="L651">
        <v>4.6633372493302301E-2</v>
      </c>
      <c r="M651">
        <v>0.59835314750671398</v>
      </c>
      <c r="N651">
        <v>1.6199999998789301</v>
      </c>
      <c r="O651">
        <v>60.033999999868698</v>
      </c>
      <c r="P651">
        <v>421.01600000003202</v>
      </c>
      <c r="Q651">
        <v>482.66999999977998</v>
      </c>
    </row>
    <row r="652" spans="2:17" x14ac:dyDescent="0.25">
      <c r="B652">
        <v>579</v>
      </c>
      <c r="C652">
        <v>20.5</v>
      </c>
      <c r="D652">
        <v>173</v>
      </c>
      <c r="E652">
        <v>42.234370562526401</v>
      </c>
      <c r="F652">
        <v>42.234370562526401</v>
      </c>
      <c r="G652">
        <v>43.223816724094199</v>
      </c>
      <c r="H652">
        <v>78</v>
      </c>
      <c r="I652">
        <v>19.094000000000001</v>
      </c>
      <c r="J652">
        <v>170</v>
      </c>
      <c r="K652">
        <v>2.3427510541512701E-2</v>
      </c>
      <c r="L652">
        <v>2.3427510541512899E-2</v>
      </c>
      <c r="M652">
        <v>7.2539091110229506E-2</v>
      </c>
      <c r="N652">
        <v>7.9999999943538597E-2</v>
      </c>
      <c r="O652">
        <v>58.8409999998985</v>
      </c>
      <c r="P652">
        <v>1268.7060000000199</v>
      </c>
      <c r="Q652">
        <v>1327.6269999998599</v>
      </c>
    </row>
    <row r="653" spans="2:17" x14ac:dyDescent="0.25">
      <c r="B653">
        <v>580</v>
      </c>
      <c r="C653">
        <v>20.5</v>
      </c>
      <c r="D653">
        <v>169</v>
      </c>
      <c r="E653">
        <v>41.235955490258299</v>
      </c>
      <c r="F653">
        <v>41.235955490258299</v>
      </c>
      <c r="G653">
        <v>42.229426250252601</v>
      </c>
      <c r="H653">
        <v>78</v>
      </c>
      <c r="I653">
        <v>19.26379</v>
      </c>
      <c r="J653">
        <v>164</v>
      </c>
      <c r="K653" s="84">
        <v>2.4092342427446099E-2</v>
      </c>
      <c r="L653">
        <v>2.4092342427446001E-2</v>
      </c>
      <c r="M653">
        <v>7.4537992477417006E-2</v>
      </c>
      <c r="N653">
        <v>8.3999999988009194E-2</v>
      </c>
      <c r="O653">
        <v>58.000999999974702</v>
      </c>
      <c r="P653">
        <v>1066.7609999999399</v>
      </c>
      <c r="Q653">
        <v>1124.8459999999</v>
      </c>
    </row>
    <row r="654" spans="2:17" x14ac:dyDescent="0.25">
      <c r="B654">
        <v>581</v>
      </c>
      <c r="C654">
        <v>20.5</v>
      </c>
      <c r="D654">
        <v>163</v>
      </c>
      <c r="E654">
        <v>40.244567548705703</v>
      </c>
      <c r="F654">
        <v>40.244567548705703</v>
      </c>
      <c r="G654">
        <v>41.224994475534899</v>
      </c>
      <c r="H654">
        <v>78</v>
      </c>
      <c r="I654">
        <v>18.34168</v>
      </c>
      <c r="J654">
        <v>162</v>
      </c>
      <c r="K654">
        <v>2.4361721010984199E-2</v>
      </c>
      <c r="L654">
        <v>2.4361721010984001E-2</v>
      </c>
      <c r="M654">
        <v>7.5198888778686496E-2</v>
      </c>
      <c r="N654">
        <v>8.3999999973457307E-2</v>
      </c>
      <c r="O654">
        <v>57.8779999999824</v>
      </c>
      <c r="P654">
        <v>947.00899999985995</v>
      </c>
      <c r="Q654">
        <v>1004.97099999982</v>
      </c>
    </row>
    <row r="655" spans="2:17" x14ac:dyDescent="0.25">
      <c r="B655">
        <v>582</v>
      </c>
      <c r="C655">
        <v>20.5</v>
      </c>
      <c r="D655">
        <v>161</v>
      </c>
      <c r="E655">
        <v>39.259046228147199</v>
      </c>
      <c r="F655">
        <v>39.259046228147199</v>
      </c>
      <c r="G655">
        <v>40.228732862293597</v>
      </c>
      <c r="H655">
        <v>78</v>
      </c>
      <c r="I655">
        <v>17.601209999999998</v>
      </c>
      <c r="J655">
        <v>160</v>
      </c>
      <c r="K655" s="84">
        <v>2.4699699236481E-2</v>
      </c>
      <c r="L655" s="84">
        <v>2.4699699236481E-2</v>
      </c>
      <c r="M655">
        <v>7.5084924697876004E-2</v>
      </c>
      <c r="N655">
        <v>8.3999999973457307E-2</v>
      </c>
      <c r="O655">
        <v>58.024999999877799</v>
      </c>
      <c r="P655">
        <v>1294.39600000007</v>
      </c>
      <c r="Q655">
        <v>1352.5049999999201</v>
      </c>
    </row>
    <row r="656" spans="2:17" x14ac:dyDescent="0.25">
      <c r="B656">
        <v>583</v>
      </c>
      <c r="C656">
        <v>20.5</v>
      </c>
      <c r="D656">
        <v>159</v>
      </c>
      <c r="E656">
        <v>38.268527852738103</v>
      </c>
      <c r="F656">
        <v>39.223149300199402</v>
      </c>
      <c r="G656">
        <v>40.2233190243902</v>
      </c>
      <c r="H656">
        <v>45.085181676756903</v>
      </c>
      <c r="I656">
        <v>19.571460000000101</v>
      </c>
      <c r="J656">
        <v>157</v>
      </c>
      <c r="K656">
        <v>5.1080908551652801E-2</v>
      </c>
      <c r="L656">
        <v>2.5499475234278299E-2</v>
      </c>
      <c r="M656">
        <v>0.49267387390136702</v>
      </c>
      <c r="N656">
        <v>9.9710000000195596</v>
      </c>
      <c r="O656">
        <v>56.769000000087502</v>
      </c>
      <c r="P656">
        <v>654.41299999994203</v>
      </c>
      <c r="Q656">
        <v>721.15300000004902</v>
      </c>
    </row>
    <row r="657" spans="2:17" x14ac:dyDescent="0.25">
      <c r="B657">
        <v>584</v>
      </c>
      <c r="C657">
        <v>20.5</v>
      </c>
      <c r="D657">
        <v>156</v>
      </c>
      <c r="E657">
        <v>38.2583436197623</v>
      </c>
      <c r="F657">
        <v>39.205945170731702</v>
      </c>
      <c r="G657">
        <v>40.209109658536597</v>
      </c>
      <c r="H657">
        <v>43.774882910124298</v>
      </c>
      <c r="I657">
        <v>20.1953099999999</v>
      </c>
      <c r="J657">
        <v>156</v>
      </c>
      <c r="K657" s="84">
        <v>5.0989296822734502E-2</v>
      </c>
      <c r="L657" s="84">
        <v>2.5587050214867998E-2</v>
      </c>
      <c r="M657">
        <v>1.26949906349182</v>
      </c>
      <c r="N657">
        <v>34.608999999924002</v>
      </c>
      <c r="O657">
        <v>57.4529999999504</v>
      </c>
      <c r="P657">
        <v>1220.8020000000299</v>
      </c>
      <c r="Q657">
        <v>1312.8639999999</v>
      </c>
    </row>
    <row r="658" spans="2:17" x14ac:dyDescent="0.25">
      <c r="B658">
        <v>585</v>
      </c>
      <c r="C658">
        <v>20.5</v>
      </c>
      <c r="D658">
        <v>155</v>
      </c>
      <c r="E658">
        <v>38.221084645161298</v>
      </c>
      <c r="F658">
        <v>38.221084645161298</v>
      </c>
      <c r="G658">
        <v>39.2310894854445</v>
      </c>
      <c r="H658">
        <v>78</v>
      </c>
      <c r="I658">
        <v>19.551670000000001</v>
      </c>
      <c r="J658">
        <v>154</v>
      </c>
      <c r="K658">
        <v>2.64253317157262E-2</v>
      </c>
      <c r="L658">
        <v>2.6425331715726402E-2</v>
      </c>
      <c r="M658">
        <v>7.4529886245727497E-2</v>
      </c>
      <c r="N658">
        <v>8.3999999973457307E-2</v>
      </c>
      <c r="O658">
        <v>58.229000000035697</v>
      </c>
      <c r="P658">
        <v>1478.68399999998</v>
      </c>
      <c r="Q658">
        <v>1536.9969999999901</v>
      </c>
    </row>
    <row r="659" spans="2:17" x14ac:dyDescent="0.25">
      <c r="B659">
        <v>586</v>
      </c>
      <c r="C659">
        <v>20.5</v>
      </c>
      <c r="D659">
        <v>153</v>
      </c>
      <c r="E659">
        <v>37.246342680057403</v>
      </c>
      <c r="F659">
        <v>38.206080927148101</v>
      </c>
      <c r="G659">
        <v>39.225928195122002</v>
      </c>
      <c r="H659">
        <v>39.423018185332602</v>
      </c>
      <c r="I659">
        <v>20.19331</v>
      </c>
      <c r="J659">
        <v>152.96299999999999</v>
      </c>
      <c r="K659" s="84">
        <v>5.3148453582920002E-2</v>
      </c>
      <c r="L659">
        <v>2.6693323241358299E-2</v>
      </c>
      <c r="M659">
        <v>6.5140380859375</v>
      </c>
      <c r="N659">
        <v>201.40699999997699</v>
      </c>
      <c r="O659">
        <v>56.1399999998685</v>
      </c>
      <c r="P659">
        <v>613.23999999981595</v>
      </c>
      <c r="Q659">
        <v>870.78699999966204</v>
      </c>
    </row>
    <row r="660" spans="2:17" x14ac:dyDescent="0.25">
      <c r="B660">
        <v>587</v>
      </c>
      <c r="C660">
        <v>20.5</v>
      </c>
      <c r="D660">
        <v>151.96299999999999</v>
      </c>
      <c r="E660">
        <v>37.238026729995703</v>
      </c>
      <c r="F660">
        <v>39.2125317301686</v>
      </c>
      <c r="G660">
        <v>39.2125317301686</v>
      </c>
      <c r="H660">
        <v>39.759345991221203</v>
      </c>
      <c r="I660">
        <v>20.12256</v>
      </c>
      <c r="J660">
        <v>150</v>
      </c>
      <c r="K660" s="84">
        <v>5.3023889114467301E-2</v>
      </c>
      <c r="L660" s="84">
        <v>0</v>
      </c>
      <c r="M660">
        <v>15.848528861999499</v>
      </c>
      <c r="N660">
        <v>499.08900000000699</v>
      </c>
      <c r="O660">
        <v>54.7010000000882</v>
      </c>
      <c r="P660">
        <v>1679.17500000002</v>
      </c>
      <c r="Q660">
        <v>2232.9650000001102</v>
      </c>
    </row>
    <row r="661" spans="2:17" x14ac:dyDescent="0.25">
      <c r="B661">
        <v>588</v>
      </c>
      <c r="C661">
        <v>20.5</v>
      </c>
      <c r="D661">
        <v>149</v>
      </c>
      <c r="E661">
        <v>36.278033983958103</v>
      </c>
      <c r="F661">
        <v>37.231252054346001</v>
      </c>
      <c r="G661">
        <v>38.225283002782803</v>
      </c>
      <c r="H661">
        <v>39.213357083434403</v>
      </c>
      <c r="I661">
        <v>19.173499999999901</v>
      </c>
      <c r="J661">
        <v>147</v>
      </c>
      <c r="K661" s="84">
        <v>5.3675704137819198E-2</v>
      </c>
      <c r="L661" s="84">
        <v>2.6698832125918299E-2</v>
      </c>
      <c r="M661">
        <v>3.1863639354705802</v>
      </c>
      <c r="N661">
        <v>96.201000000030007</v>
      </c>
      <c r="O661">
        <v>57.551999999908702</v>
      </c>
      <c r="P661">
        <v>680.77099999990605</v>
      </c>
      <c r="Q661">
        <v>834.52399999984505</v>
      </c>
    </row>
    <row r="662" spans="2:17" x14ac:dyDescent="0.25">
      <c r="B662">
        <v>589</v>
      </c>
      <c r="C662">
        <v>20.5</v>
      </c>
      <c r="D662">
        <v>146</v>
      </c>
      <c r="E662">
        <v>36.251889793518203</v>
      </c>
      <c r="F662">
        <v>36.251889793518203</v>
      </c>
      <c r="G662">
        <v>37.231209988640202</v>
      </c>
      <c r="H662">
        <v>78</v>
      </c>
      <c r="I662">
        <v>18.121469999999999</v>
      </c>
      <c r="J662">
        <v>144</v>
      </c>
      <c r="K662">
        <v>2.70143212036646E-2</v>
      </c>
      <c r="L662">
        <v>2.70143212036646E-2</v>
      </c>
      <c r="M662">
        <v>7.5839996337890597E-2</v>
      </c>
      <c r="N662">
        <v>8.6000000068452195E-2</v>
      </c>
      <c r="O662">
        <v>57.510999999940402</v>
      </c>
      <c r="P662">
        <v>786.12100000002795</v>
      </c>
      <c r="Q662">
        <v>843.71800000003702</v>
      </c>
    </row>
    <row r="663" spans="2:17" x14ac:dyDescent="0.25">
      <c r="B663">
        <v>590</v>
      </c>
      <c r="C663">
        <v>20.5</v>
      </c>
      <c r="D663">
        <v>143</v>
      </c>
      <c r="E663">
        <v>35.275018925464799</v>
      </c>
      <c r="F663">
        <v>36.2311486174316</v>
      </c>
      <c r="G663">
        <v>37.2028112515777</v>
      </c>
      <c r="H663">
        <v>38.978729940321102</v>
      </c>
      <c r="I663">
        <v>19.046989999999301</v>
      </c>
      <c r="J663">
        <v>141.99999999992099</v>
      </c>
      <c r="K663">
        <v>5.4650355544423601E-2</v>
      </c>
      <c r="L663">
        <v>2.6818433067248501E-2</v>
      </c>
      <c r="M663">
        <v>2.3421540260314901</v>
      </c>
      <c r="N663">
        <v>69.254000000058994</v>
      </c>
      <c r="O663">
        <v>54.074999999997097</v>
      </c>
      <c r="P663">
        <v>437.69399999997398</v>
      </c>
      <c r="Q663">
        <v>561.02300000003004</v>
      </c>
    </row>
    <row r="664" spans="2:17" x14ac:dyDescent="0.25">
      <c r="B664">
        <v>591</v>
      </c>
      <c r="C664">
        <v>20.5</v>
      </c>
      <c r="D664">
        <v>140.99999999992099</v>
      </c>
      <c r="E664">
        <v>35.2687338550422</v>
      </c>
      <c r="F664">
        <v>35.2687338550422</v>
      </c>
      <c r="G664">
        <v>36.228782245286098</v>
      </c>
      <c r="H664">
        <v>78</v>
      </c>
      <c r="I664">
        <v>17.122779999999999</v>
      </c>
      <c r="J664">
        <v>140</v>
      </c>
      <c r="K664">
        <v>2.7220948565655802E-2</v>
      </c>
      <c r="L664">
        <v>2.7220948565655802E-2</v>
      </c>
      <c r="M664">
        <v>7.6244115829467801E-2</v>
      </c>
      <c r="N664">
        <v>8.59999999083811E-2</v>
      </c>
      <c r="O664">
        <v>53.002000000211403</v>
      </c>
      <c r="P664">
        <v>652.40700000000697</v>
      </c>
      <c r="Q664">
        <v>705.49500000012597</v>
      </c>
    </row>
    <row r="665" spans="2:17" x14ac:dyDescent="0.25">
      <c r="B665">
        <v>592</v>
      </c>
      <c r="C665">
        <v>20.5</v>
      </c>
      <c r="D665">
        <v>139</v>
      </c>
      <c r="E665">
        <v>34.254347746622201</v>
      </c>
      <c r="F665">
        <v>35.2043297954027</v>
      </c>
      <c r="G665">
        <v>36.204975844183203</v>
      </c>
      <c r="H665">
        <v>39.438730226183999</v>
      </c>
      <c r="I665">
        <v>20.4255800000001</v>
      </c>
      <c r="J665">
        <v>138</v>
      </c>
      <c r="K665" s="84">
        <v>5.6945416447268998E-2</v>
      </c>
      <c r="L665">
        <v>2.8423948264203601E-2</v>
      </c>
      <c r="M665">
        <v>1.1567640304565401</v>
      </c>
      <c r="N665">
        <v>31.160000000119901</v>
      </c>
      <c r="O665">
        <v>53.462000000057699</v>
      </c>
      <c r="P665">
        <v>491.218000000183</v>
      </c>
      <c r="Q665">
        <v>575.84000000035996</v>
      </c>
    </row>
    <row r="666" spans="2:17" x14ac:dyDescent="0.25">
      <c r="B666">
        <v>593</v>
      </c>
      <c r="C666">
        <v>20.5</v>
      </c>
      <c r="D666">
        <v>137</v>
      </c>
      <c r="E666">
        <v>34.2492501477657</v>
      </c>
      <c r="F666">
        <v>34.2492501477657</v>
      </c>
      <c r="G666">
        <v>35.2320403916681</v>
      </c>
      <c r="H666">
        <v>78</v>
      </c>
      <c r="I666">
        <v>18.275200000000002</v>
      </c>
      <c r="J666">
        <v>135</v>
      </c>
      <c r="K666" s="84">
        <v>2.8695233900370501E-2</v>
      </c>
      <c r="L666" s="84">
        <v>2.8695233900370501E-2</v>
      </c>
      <c r="M666">
        <v>7.6724052429199205E-2</v>
      </c>
      <c r="N666">
        <v>8.59999999083811E-2</v>
      </c>
      <c r="O666">
        <v>54.338999999963598</v>
      </c>
      <c r="P666">
        <v>556.774999999805</v>
      </c>
      <c r="Q666">
        <v>611.19999999967695</v>
      </c>
    </row>
    <row r="667" spans="2:17" x14ac:dyDescent="0.25">
      <c r="B667">
        <v>594</v>
      </c>
      <c r="C667">
        <v>20.5</v>
      </c>
      <c r="D667">
        <v>134</v>
      </c>
      <c r="E667">
        <v>34.215683025846403</v>
      </c>
      <c r="F667">
        <v>34.215683025846403</v>
      </c>
      <c r="G667">
        <v>35.215185756097597</v>
      </c>
      <c r="H667">
        <v>78</v>
      </c>
      <c r="I667">
        <v>19.849229999999999</v>
      </c>
      <c r="J667">
        <v>133</v>
      </c>
      <c r="K667" s="84">
        <v>2.9211830419874001E-2</v>
      </c>
      <c r="L667" s="84">
        <v>2.92118304198738E-2</v>
      </c>
      <c r="M667">
        <v>7.7610969543457003E-2</v>
      </c>
      <c r="N667">
        <v>8.6999999912222806E-2</v>
      </c>
      <c r="O667">
        <v>52.518999999898398</v>
      </c>
      <c r="P667">
        <v>343.48700000008103</v>
      </c>
      <c r="Q667">
        <v>396.09299999989202</v>
      </c>
    </row>
    <row r="668" spans="2:17" x14ac:dyDescent="0.25">
      <c r="B668">
        <v>595</v>
      </c>
      <c r="C668">
        <v>20.5</v>
      </c>
      <c r="D668">
        <v>132</v>
      </c>
      <c r="E668">
        <v>32.278420860310398</v>
      </c>
      <c r="F668">
        <v>35.200248000000101</v>
      </c>
      <c r="G668">
        <v>35.207637463414599</v>
      </c>
      <c r="H668">
        <v>37.030127064366901</v>
      </c>
      <c r="I668">
        <v>20.487290000170599</v>
      </c>
      <c r="J668">
        <v>131.99999999992701</v>
      </c>
      <c r="K668" s="84">
        <v>9.0748448190226996E-2</v>
      </c>
      <c r="L668">
        <v>2.09926458884947E-4</v>
      </c>
      <c r="M668">
        <v>1.85895299911499</v>
      </c>
      <c r="N668">
        <v>53.515999999872299</v>
      </c>
      <c r="O668">
        <v>51.1539999999804</v>
      </c>
      <c r="P668">
        <v>280.39699999988102</v>
      </c>
      <c r="Q668">
        <v>385.06699999973398</v>
      </c>
    </row>
    <row r="669" spans="2:17" x14ac:dyDescent="0.25">
      <c r="B669">
        <v>596</v>
      </c>
      <c r="C669">
        <v>20.5</v>
      </c>
      <c r="D669">
        <v>130.99999999992701</v>
      </c>
      <c r="E669">
        <v>32.274647943399501</v>
      </c>
      <c r="F669">
        <v>33.249844069260803</v>
      </c>
      <c r="G669">
        <v>34.229333073170601</v>
      </c>
      <c r="H669">
        <v>35.524670842230599</v>
      </c>
      <c r="I669">
        <v>18.101979999999902</v>
      </c>
      <c r="J669">
        <v>129.99999999992801</v>
      </c>
      <c r="K669" s="84">
        <v>6.0564103850148703E-2</v>
      </c>
      <c r="L669">
        <v>2.94584540567886E-2</v>
      </c>
      <c r="M669">
        <v>4.4579939842224103</v>
      </c>
      <c r="N669">
        <v>135.472999999954</v>
      </c>
      <c r="O669">
        <v>50.700000000171698</v>
      </c>
      <c r="P669">
        <v>353.77400000003399</v>
      </c>
      <c r="Q669">
        <v>539.94700000015996</v>
      </c>
    </row>
    <row r="670" spans="2:17" x14ac:dyDescent="0.25">
      <c r="B670">
        <v>597</v>
      </c>
      <c r="C670">
        <v>20.5</v>
      </c>
      <c r="D670">
        <v>128.99999999992801</v>
      </c>
      <c r="E670">
        <v>32.2426854528264</v>
      </c>
      <c r="F670">
        <v>33.204049311400802</v>
      </c>
      <c r="G670">
        <v>34.213870336169201</v>
      </c>
      <c r="H670">
        <v>36.220654378052203</v>
      </c>
      <c r="I670">
        <v>20.37781</v>
      </c>
      <c r="J670">
        <v>128.46299999999999</v>
      </c>
      <c r="K670">
        <v>6.1135877972285702E-2</v>
      </c>
      <c r="L670">
        <v>3.0412586588397399E-2</v>
      </c>
      <c r="M670">
        <v>0.95443582534789995</v>
      </c>
      <c r="N670">
        <v>24.288000000131401</v>
      </c>
      <c r="O670">
        <v>51.370999999940999</v>
      </c>
      <c r="P670">
        <v>389.63400000000502</v>
      </c>
      <c r="Q670">
        <v>465.293000000078</v>
      </c>
    </row>
    <row r="671" spans="2:17" x14ac:dyDescent="0.25">
      <c r="B671">
        <v>598</v>
      </c>
      <c r="C671">
        <v>20.5</v>
      </c>
      <c r="D671">
        <v>127.46299999999999</v>
      </c>
      <c r="E671">
        <v>32.236174726763601</v>
      </c>
      <c r="F671">
        <v>32.236174726763601</v>
      </c>
      <c r="G671">
        <v>33.233265672836701</v>
      </c>
      <c r="H671">
        <v>78</v>
      </c>
      <c r="I671">
        <v>18.720510000000001</v>
      </c>
      <c r="J671">
        <v>127</v>
      </c>
      <c r="K671" s="84">
        <v>3.09308084636137E-2</v>
      </c>
      <c r="L671">
        <v>3.09308084636137E-2</v>
      </c>
      <c r="M671">
        <v>7.6638936996460003E-2</v>
      </c>
      <c r="N671">
        <v>8.4999999977298998E-2</v>
      </c>
      <c r="O671">
        <v>49.7230000000418</v>
      </c>
      <c r="P671">
        <v>374.867999999929</v>
      </c>
      <c r="Q671">
        <v>424.675999999949</v>
      </c>
    </row>
    <row r="672" spans="2:17" x14ac:dyDescent="0.25">
      <c r="B672">
        <v>599</v>
      </c>
      <c r="C672">
        <v>20.5</v>
      </c>
      <c r="D672">
        <v>126</v>
      </c>
      <c r="E672">
        <v>33.2066360356175</v>
      </c>
      <c r="F672">
        <v>33.2066360356175</v>
      </c>
      <c r="G672">
        <v>33.228674536585402</v>
      </c>
      <c r="H672">
        <v>78</v>
      </c>
      <c r="I672">
        <v>20.485299999999999</v>
      </c>
      <c r="J672">
        <v>124</v>
      </c>
      <c r="K672">
        <v>6.6367761384370297E-4</v>
      </c>
      <c r="L672">
        <v>6.6367761384370297E-4</v>
      </c>
      <c r="M672">
        <v>7.72531032562256E-2</v>
      </c>
      <c r="N672">
        <v>8.6000000053900294E-2</v>
      </c>
      <c r="O672">
        <v>49.557000000044397</v>
      </c>
      <c r="P672">
        <v>336.33499999990499</v>
      </c>
      <c r="Q672">
        <v>385.97800000000302</v>
      </c>
    </row>
    <row r="673" spans="2:17" x14ac:dyDescent="0.25">
      <c r="B673">
        <v>600</v>
      </c>
      <c r="C673">
        <v>20.5</v>
      </c>
      <c r="D673">
        <v>123</v>
      </c>
      <c r="E673">
        <v>31.271833495934999</v>
      </c>
      <c r="F673">
        <v>31.271833495934999</v>
      </c>
      <c r="G673">
        <v>32.232141398373997</v>
      </c>
      <c r="H673">
        <v>78</v>
      </c>
      <c r="I673">
        <v>16.985199999999999</v>
      </c>
      <c r="J673">
        <v>122</v>
      </c>
      <c r="K673">
        <v>3.0708397784346701E-2</v>
      </c>
      <c r="L673">
        <v>3.0708397784346701E-2</v>
      </c>
      <c r="M673">
        <v>7.7495813369751004E-2</v>
      </c>
      <c r="N673">
        <v>8.59999999083811E-2</v>
      </c>
      <c r="O673">
        <v>49.159000000014203</v>
      </c>
      <c r="P673">
        <v>326.89899999978701</v>
      </c>
      <c r="Q673">
        <v>376.14399999970902</v>
      </c>
    </row>
    <row r="674" spans="2:17" x14ac:dyDescent="0.25">
      <c r="B674">
        <v>601</v>
      </c>
      <c r="C674">
        <v>20.5</v>
      </c>
      <c r="D674">
        <v>121</v>
      </c>
      <c r="E674">
        <v>31.249118272928801</v>
      </c>
      <c r="F674">
        <v>31.249118272928801</v>
      </c>
      <c r="G674">
        <v>32.2067247119532</v>
      </c>
      <c r="H674">
        <v>78</v>
      </c>
      <c r="I674">
        <v>18.15211</v>
      </c>
      <c r="J674">
        <v>120</v>
      </c>
      <c r="K674">
        <v>3.0644270685037899E-2</v>
      </c>
      <c r="L674">
        <v>3.0644270685037899E-2</v>
      </c>
      <c r="M674">
        <v>7.7564001083373996E-2</v>
      </c>
      <c r="N674">
        <v>8.6999999999534297E-2</v>
      </c>
      <c r="O674">
        <v>49.524999999834101</v>
      </c>
      <c r="P674">
        <v>335.562999999922</v>
      </c>
      <c r="Q674">
        <v>385.17499999975598</v>
      </c>
    </row>
    <row r="675" spans="2:17" x14ac:dyDescent="0.25">
      <c r="B675">
        <v>602</v>
      </c>
      <c r="C675">
        <v>20.5</v>
      </c>
      <c r="D675">
        <v>119</v>
      </c>
      <c r="E675">
        <v>30.230670765320799</v>
      </c>
      <c r="F675">
        <v>30.230670765320799</v>
      </c>
      <c r="G675">
        <v>31.219998722689098</v>
      </c>
      <c r="H675">
        <v>78</v>
      </c>
      <c r="I675">
        <v>19.444929999999999</v>
      </c>
      <c r="J675">
        <v>116</v>
      </c>
      <c r="K675">
        <v>3.27259677778379E-2</v>
      </c>
      <c r="L675">
        <v>3.2725967777837803E-2</v>
      </c>
      <c r="M675">
        <v>7.7814102172851604E-2</v>
      </c>
      <c r="N675">
        <v>8.7000000014086296E-2</v>
      </c>
      <c r="O675">
        <v>48.087999999959699</v>
      </c>
      <c r="P675">
        <v>342.477999999872</v>
      </c>
      <c r="Q675">
        <v>390.65299999984597</v>
      </c>
    </row>
    <row r="676" spans="2:17" x14ac:dyDescent="0.25">
      <c r="B676">
        <v>603</v>
      </c>
      <c r="C676">
        <v>20.5</v>
      </c>
      <c r="D676">
        <v>115</v>
      </c>
      <c r="E676">
        <v>30.212446829268298</v>
      </c>
      <c r="F676">
        <v>30.212446829268298</v>
      </c>
      <c r="G676">
        <v>31.2066702608696</v>
      </c>
      <c r="H676">
        <v>78</v>
      </c>
      <c r="I676">
        <v>19.862100000000002</v>
      </c>
      <c r="J676">
        <v>115</v>
      </c>
      <c r="K676">
        <v>3.2907742865702597E-2</v>
      </c>
      <c r="L676">
        <v>3.2907742865702597E-2</v>
      </c>
      <c r="M676">
        <v>7.8790187835693401E-2</v>
      </c>
      <c r="N676">
        <v>8.8000000076135607E-2</v>
      </c>
      <c r="O676">
        <v>46.873999999908797</v>
      </c>
      <c r="P676">
        <v>256.02500000000902</v>
      </c>
      <c r="Q676">
        <v>302.986999999994</v>
      </c>
    </row>
    <row r="677" spans="2:17" x14ac:dyDescent="0.25">
      <c r="B677">
        <v>604</v>
      </c>
      <c r="C677">
        <v>20.5</v>
      </c>
      <c r="D677">
        <v>114</v>
      </c>
      <c r="E677">
        <v>29.253294243902399</v>
      </c>
      <c r="F677">
        <v>30.200263609756099</v>
      </c>
      <c r="G677">
        <v>31.203192000000001</v>
      </c>
      <c r="H677">
        <v>33.224463524392</v>
      </c>
      <c r="I677">
        <v>20.486489999999801</v>
      </c>
      <c r="J677">
        <v>114</v>
      </c>
      <c r="K677">
        <v>6.6655664139569401E-2</v>
      </c>
      <c r="L677">
        <v>3.3209259468844801E-2</v>
      </c>
      <c r="M677">
        <v>0.51582407951355003</v>
      </c>
      <c r="N677">
        <v>10.009999999805601</v>
      </c>
      <c r="O677">
        <v>48.556999999855201</v>
      </c>
      <c r="P677">
        <v>121.00400000005899</v>
      </c>
      <c r="Q677">
        <v>179.57099999971999</v>
      </c>
    </row>
    <row r="678" spans="2:17" x14ac:dyDescent="0.25">
      <c r="B678">
        <v>605</v>
      </c>
      <c r="C678">
        <v>20.5</v>
      </c>
      <c r="D678">
        <v>113</v>
      </c>
      <c r="E678">
        <v>29.243426341463401</v>
      </c>
      <c r="F678">
        <v>29.243426341463401</v>
      </c>
      <c r="G678">
        <v>30.2322770731707</v>
      </c>
      <c r="H678">
        <v>78</v>
      </c>
      <c r="I678">
        <v>18.2744</v>
      </c>
      <c r="J678">
        <v>113</v>
      </c>
      <c r="K678" s="84">
        <v>3.3814462100333897E-2</v>
      </c>
      <c r="L678" s="84">
        <v>3.3814462100333897E-2</v>
      </c>
      <c r="M678">
        <v>7.7028989791870103E-2</v>
      </c>
      <c r="N678">
        <v>8.7000000057742E-2</v>
      </c>
      <c r="O678">
        <v>46.817000000009998</v>
      </c>
      <c r="P678">
        <v>296.65399999993701</v>
      </c>
      <c r="Q678">
        <v>343.55800000000499</v>
      </c>
    </row>
    <row r="679" spans="2:17" x14ac:dyDescent="0.25">
      <c r="B679">
        <v>606</v>
      </c>
      <c r="C679">
        <v>20.5</v>
      </c>
      <c r="D679">
        <v>112</v>
      </c>
      <c r="E679">
        <v>30.214068142857101</v>
      </c>
      <c r="F679">
        <v>30.214068142857101</v>
      </c>
      <c r="G679">
        <v>30.2208568775157</v>
      </c>
      <c r="H679">
        <v>78</v>
      </c>
      <c r="I679">
        <v>19.785779999999999</v>
      </c>
      <c r="J679">
        <v>111.96299999999999</v>
      </c>
      <c r="K679">
        <v>2.24687871440885E-4</v>
      </c>
      <c r="L679">
        <v>2.2468787144076701E-4</v>
      </c>
      <c r="M679">
        <v>8.0353021621704102E-2</v>
      </c>
      <c r="N679">
        <v>9.0000000011059497E-2</v>
      </c>
      <c r="O679">
        <v>46.778999999995001</v>
      </c>
      <c r="P679">
        <v>159.156000000017</v>
      </c>
      <c r="Q679">
        <v>206.025000000023</v>
      </c>
    </row>
    <row r="680" spans="2:17" x14ac:dyDescent="0.25">
      <c r="B680">
        <v>607</v>
      </c>
      <c r="C680">
        <v>20.5</v>
      </c>
      <c r="D680">
        <v>110.96299999999999</v>
      </c>
      <c r="E680">
        <v>28.2757632570083</v>
      </c>
      <c r="F680">
        <v>29.2130497688762</v>
      </c>
      <c r="G680">
        <v>30.217184988393299</v>
      </c>
      <c r="H680">
        <v>31.2079144431559</v>
      </c>
      <c r="I680">
        <v>20.00911</v>
      </c>
      <c r="J680">
        <v>110</v>
      </c>
      <c r="K680">
        <v>6.8660276779753907E-2</v>
      </c>
      <c r="L680">
        <v>3.43728308910414E-2</v>
      </c>
      <c r="M680">
        <v>1.09215712547302</v>
      </c>
      <c r="N680">
        <v>28.770000000047698</v>
      </c>
      <c r="O680">
        <v>46.334000000206302</v>
      </c>
      <c r="P680">
        <v>208.38299999989999</v>
      </c>
      <c r="Q680">
        <v>283.48700000015401</v>
      </c>
    </row>
    <row r="681" spans="2:17" x14ac:dyDescent="0.25">
      <c r="B681">
        <v>608</v>
      </c>
      <c r="C681">
        <v>20.5</v>
      </c>
      <c r="D681">
        <v>109</v>
      </c>
      <c r="E681">
        <v>28.2693108955024</v>
      </c>
      <c r="F681">
        <v>28.2693108955024</v>
      </c>
      <c r="G681">
        <v>29.221283707317099</v>
      </c>
      <c r="H681">
        <v>78</v>
      </c>
      <c r="I681">
        <v>17.13589</v>
      </c>
      <c r="J681">
        <v>108</v>
      </c>
      <c r="K681">
        <v>3.3675133268500898E-2</v>
      </c>
      <c r="L681">
        <v>3.3675133268500898E-2</v>
      </c>
      <c r="M681">
        <v>8.2867860794067397E-2</v>
      </c>
      <c r="N681">
        <v>9.2000000120606301E-2</v>
      </c>
      <c r="O681">
        <v>46.428000000072601</v>
      </c>
      <c r="P681">
        <v>243.362999999983</v>
      </c>
      <c r="Q681">
        <v>289.88300000017603</v>
      </c>
    </row>
    <row r="682" spans="2:17" x14ac:dyDescent="0.25">
      <c r="B682">
        <v>609</v>
      </c>
      <c r="C682">
        <v>20.5</v>
      </c>
      <c r="D682">
        <v>107</v>
      </c>
      <c r="E682">
        <v>27.277687757465198</v>
      </c>
      <c r="F682">
        <v>27.277687757465198</v>
      </c>
      <c r="G682">
        <v>28.236331121951199</v>
      </c>
      <c r="H682">
        <v>78</v>
      </c>
      <c r="I682">
        <v>16.901679999999999</v>
      </c>
      <c r="J682">
        <v>105</v>
      </c>
      <c r="K682">
        <v>3.5143864575677801E-2</v>
      </c>
      <c r="L682">
        <v>3.5143864575677801E-2</v>
      </c>
      <c r="M682">
        <v>9.1642856597900405E-2</v>
      </c>
      <c r="N682">
        <v>0.10200000004260799</v>
      </c>
      <c r="O682">
        <v>45.185000000128603</v>
      </c>
      <c r="P682">
        <v>352.44599999995302</v>
      </c>
      <c r="Q682">
        <v>397.73300000012398</v>
      </c>
    </row>
    <row r="683" spans="2:17" x14ac:dyDescent="0.25">
      <c r="B683">
        <v>610</v>
      </c>
      <c r="C683">
        <v>20.5</v>
      </c>
      <c r="D683">
        <v>104</v>
      </c>
      <c r="E683">
        <v>26.3101043001876</v>
      </c>
      <c r="F683">
        <v>27.207148983114401</v>
      </c>
      <c r="G683">
        <v>28.214055234521599</v>
      </c>
      <c r="H683">
        <v>28.852108209413899</v>
      </c>
      <c r="I683">
        <v>20.330729999999999</v>
      </c>
      <c r="J683">
        <v>103</v>
      </c>
      <c r="K683">
        <v>7.2365769158900195E-2</v>
      </c>
      <c r="L683">
        <v>3.7008885129127103E-2</v>
      </c>
      <c r="M683">
        <v>1.36598992347717</v>
      </c>
      <c r="N683">
        <v>37.227000000086299</v>
      </c>
      <c r="O683">
        <v>43.926000000021297</v>
      </c>
      <c r="P683">
        <v>131.11999999998099</v>
      </c>
      <c r="Q683">
        <v>212.27300000008799</v>
      </c>
    </row>
    <row r="684" spans="2:17" x14ac:dyDescent="0.25">
      <c r="B684">
        <v>611</v>
      </c>
      <c r="C684">
        <v>20.5</v>
      </c>
      <c r="D684">
        <v>102</v>
      </c>
      <c r="E684">
        <v>27.2045283978957</v>
      </c>
      <c r="F684">
        <v>27.2045283978957</v>
      </c>
      <c r="G684">
        <v>28.2063629268293</v>
      </c>
      <c r="H684">
        <v>78</v>
      </c>
      <c r="I684">
        <v>20.468900000000001</v>
      </c>
      <c r="J684">
        <v>101</v>
      </c>
      <c r="K684">
        <v>3.6826020810969702E-2</v>
      </c>
      <c r="L684">
        <v>3.6826020810969702E-2</v>
      </c>
      <c r="M684">
        <v>0.101346015930176</v>
      </c>
      <c r="N684">
        <v>0.11199999989185</v>
      </c>
      <c r="O684">
        <v>44.164999999993597</v>
      </c>
      <c r="P684">
        <v>281.75400000007397</v>
      </c>
      <c r="Q684">
        <v>326.03099999995902</v>
      </c>
    </row>
    <row r="685" spans="2:17" x14ac:dyDescent="0.25">
      <c r="B685">
        <v>612</v>
      </c>
      <c r="C685">
        <v>20.5</v>
      </c>
      <c r="D685">
        <v>100</v>
      </c>
      <c r="E685">
        <v>26.278405658536599</v>
      </c>
      <c r="F685">
        <v>26.278405658536599</v>
      </c>
      <c r="G685">
        <v>27.209471024390201</v>
      </c>
      <c r="H685">
        <v>78</v>
      </c>
      <c r="I685">
        <v>16.89171</v>
      </c>
      <c r="J685">
        <v>98</v>
      </c>
      <c r="K685">
        <v>3.5430816387873397E-2</v>
      </c>
      <c r="L685">
        <v>3.5430816387873203E-2</v>
      </c>
      <c r="M685">
        <v>7.9224109649658203E-2</v>
      </c>
      <c r="N685">
        <v>8.8999999861698598E-2</v>
      </c>
      <c r="O685">
        <v>43.367000000071101</v>
      </c>
      <c r="P685">
        <v>285.22799999990099</v>
      </c>
      <c r="Q685">
        <v>328.68399999983399</v>
      </c>
    </row>
    <row r="686" spans="2:17" x14ac:dyDescent="0.25">
      <c r="B686">
        <v>613</v>
      </c>
      <c r="C686">
        <v>20.5</v>
      </c>
      <c r="D686">
        <v>97</v>
      </c>
      <c r="E686">
        <v>25.268177365853699</v>
      </c>
      <c r="F686">
        <v>25.268177365853699</v>
      </c>
      <c r="G686">
        <v>26.2190960080463</v>
      </c>
      <c r="H686">
        <v>78</v>
      </c>
      <c r="I686">
        <v>17.00591</v>
      </c>
      <c r="J686">
        <v>97</v>
      </c>
      <c r="K686">
        <v>3.7633052373523698E-2</v>
      </c>
      <c r="L686">
        <v>3.7633052373523698E-2</v>
      </c>
      <c r="M686">
        <v>0.111325979232788</v>
      </c>
      <c r="N686">
        <v>0.120999999955529</v>
      </c>
      <c r="O686">
        <v>41.783999999868698</v>
      </c>
      <c r="P686">
        <v>198.42999999993501</v>
      </c>
      <c r="Q686">
        <v>240.33499999975899</v>
      </c>
    </row>
    <row r="687" spans="2:17" x14ac:dyDescent="0.25">
      <c r="B687">
        <v>614</v>
      </c>
      <c r="C687">
        <v>20.5</v>
      </c>
      <c r="D687">
        <v>96</v>
      </c>
      <c r="E687">
        <v>25.210900292682901</v>
      </c>
      <c r="F687">
        <v>25.210900292682901</v>
      </c>
      <c r="G687">
        <v>26.215015252032501</v>
      </c>
      <c r="H687">
        <v>78</v>
      </c>
      <c r="I687">
        <v>19.94136</v>
      </c>
      <c r="J687">
        <v>96</v>
      </c>
      <c r="K687">
        <v>3.9828603805990299E-2</v>
      </c>
      <c r="L687">
        <v>3.9828603805990299E-2</v>
      </c>
      <c r="M687">
        <v>0.11115908622741701</v>
      </c>
      <c r="N687">
        <v>0.12000000003899899</v>
      </c>
      <c r="O687">
        <v>41.956999999980297</v>
      </c>
      <c r="P687">
        <v>253.82299999991699</v>
      </c>
      <c r="Q687">
        <v>295.89999999993597</v>
      </c>
    </row>
    <row r="688" spans="2:17" x14ac:dyDescent="0.25">
      <c r="B688">
        <v>615</v>
      </c>
      <c r="C688">
        <v>20.5</v>
      </c>
      <c r="D688">
        <v>95</v>
      </c>
      <c r="E688">
        <v>25.233772302952499</v>
      </c>
      <c r="F688">
        <v>25.233772302952499</v>
      </c>
      <c r="G688">
        <v>26.210848585365898</v>
      </c>
      <c r="H688">
        <v>78</v>
      </c>
      <c r="I688">
        <v>19.39798</v>
      </c>
      <c r="J688">
        <v>92.085999999999999</v>
      </c>
      <c r="K688">
        <v>3.8720975630703799E-2</v>
      </c>
      <c r="L688">
        <v>3.8720975630703702E-2</v>
      </c>
      <c r="M688">
        <v>0.11176800727844199</v>
      </c>
      <c r="N688">
        <v>0.12100000018836</v>
      </c>
      <c r="O688">
        <v>40.722999999896302</v>
      </c>
      <c r="P688">
        <v>108.245000000068</v>
      </c>
      <c r="Q688">
        <v>149.08900000015299</v>
      </c>
    </row>
    <row r="689" spans="2:17" x14ac:dyDescent="0.25">
      <c r="B689">
        <v>616</v>
      </c>
      <c r="C689">
        <v>20.5</v>
      </c>
      <c r="D689">
        <v>91.085999999999999</v>
      </c>
      <c r="E689">
        <v>24.219411616283299</v>
      </c>
      <c r="F689">
        <v>24.219411616283299</v>
      </c>
      <c r="G689">
        <v>25.221747811405301</v>
      </c>
      <c r="H689">
        <v>78</v>
      </c>
      <c r="I689">
        <v>19.524509999999999</v>
      </c>
      <c r="J689">
        <v>91</v>
      </c>
      <c r="K689">
        <v>4.1385654243064098E-2</v>
      </c>
      <c r="L689">
        <v>4.1385654243064098E-2</v>
      </c>
      <c r="M689">
        <v>0.1164710521698</v>
      </c>
      <c r="N689">
        <v>0.12599999991652999</v>
      </c>
      <c r="O689">
        <v>39.279999999824199</v>
      </c>
      <c r="P689">
        <v>251.991999999998</v>
      </c>
      <c r="Q689">
        <v>291.397999999739</v>
      </c>
    </row>
    <row r="690" spans="2:17" x14ac:dyDescent="0.25">
      <c r="B690">
        <v>617</v>
      </c>
      <c r="C690">
        <v>20.5</v>
      </c>
      <c r="D690">
        <v>90</v>
      </c>
      <c r="E690">
        <v>24.268587121951199</v>
      </c>
      <c r="F690">
        <v>24.268587121951199</v>
      </c>
      <c r="G690">
        <v>24.268587121951199</v>
      </c>
      <c r="H690">
        <v>78</v>
      </c>
      <c r="I690">
        <v>16.984909999999999</v>
      </c>
      <c r="J690">
        <v>90</v>
      </c>
      <c r="K690">
        <v>0</v>
      </c>
      <c r="L690">
        <v>0</v>
      </c>
      <c r="M690">
        <v>0.115415811538696</v>
      </c>
      <c r="N690">
        <v>0.125</v>
      </c>
      <c r="O690">
        <v>41.503000000026098</v>
      </c>
      <c r="P690">
        <v>211.781999999992</v>
      </c>
      <c r="Q690">
        <v>253.41000000001799</v>
      </c>
    </row>
    <row r="691" spans="2:17" x14ac:dyDescent="0.25">
      <c r="B691">
        <v>618</v>
      </c>
      <c r="C691">
        <v>20.5</v>
      </c>
      <c r="D691">
        <v>89</v>
      </c>
      <c r="E691">
        <v>23.275040438476299</v>
      </c>
      <c r="F691">
        <v>23.275040438476299</v>
      </c>
      <c r="G691">
        <v>24.217136333241999</v>
      </c>
      <c r="H691">
        <v>78</v>
      </c>
      <c r="I691">
        <v>16.662700000000001</v>
      </c>
      <c r="J691">
        <v>88.962999999999994</v>
      </c>
      <c r="K691">
        <v>4.0476659847529198E-2</v>
      </c>
      <c r="L691">
        <v>4.0476659847529101E-2</v>
      </c>
      <c r="M691">
        <v>0.116410970687866</v>
      </c>
      <c r="N691">
        <v>0.126000000091153</v>
      </c>
      <c r="O691">
        <v>39.417999999961502</v>
      </c>
      <c r="P691">
        <v>88.831999999994906</v>
      </c>
      <c r="Q691">
        <v>128.37600000004699</v>
      </c>
    </row>
    <row r="692" spans="2:17" x14ac:dyDescent="0.25">
      <c r="B692">
        <v>619</v>
      </c>
      <c r="C692">
        <v>20.5</v>
      </c>
      <c r="D692">
        <v>87.962999999999994</v>
      </c>
      <c r="E692">
        <v>23.279030821262701</v>
      </c>
      <c r="F692">
        <v>23.279030821262701</v>
      </c>
      <c r="G692">
        <v>23.279030821262701</v>
      </c>
      <c r="H692">
        <v>78</v>
      </c>
      <c r="I692">
        <v>16.674099999999999</v>
      </c>
      <c r="J692">
        <v>87</v>
      </c>
      <c r="K692" s="84">
        <v>1.5261432944001699E-16</v>
      </c>
      <c r="L692">
        <v>0</v>
      </c>
      <c r="M692">
        <v>0.115062952041626</v>
      </c>
      <c r="N692">
        <v>0.124000000156229</v>
      </c>
      <c r="O692">
        <v>39.582999999911401</v>
      </c>
      <c r="P692">
        <v>215.512000000017</v>
      </c>
      <c r="Q692">
        <v>255.219000000085</v>
      </c>
    </row>
    <row r="693" spans="2:17" x14ac:dyDescent="0.25">
      <c r="B693">
        <v>620</v>
      </c>
      <c r="C693">
        <v>20.5</v>
      </c>
      <c r="D693">
        <v>86</v>
      </c>
      <c r="E693">
        <v>23.2279730005672</v>
      </c>
      <c r="F693">
        <v>23.2279730005672</v>
      </c>
      <c r="G693">
        <v>23.227974123405801</v>
      </c>
      <c r="H693">
        <v>78</v>
      </c>
      <c r="I693">
        <v>19.781500000000001</v>
      </c>
      <c r="J693">
        <v>83</v>
      </c>
      <c r="K693" s="84">
        <v>4.8339930970092599E-8</v>
      </c>
      <c r="L693" s="84">
        <v>4.8339930970092599E-8</v>
      </c>
      <c r="M693">
        <v>0.111322164535522</v>
      </c>
      <c r="N693">
        <v>0.120000000111759</v>
      </c>
      <c r="O693">
        <v>38.623000000065097</v>
      </c>
      <c r="P693">
        <v>166.860999999917</v>
      </c>
      <c r="Q693">
        <v>205.604000000094</v>
      </c>
    </row>
    <row r="694" spans="2:17" x14ac:dyDescent="0.25">
      <c r="B694">
        <v>621</v>
      </c>
      <c r="C694">
        <v>20.5</v>
      </c>
      <c r="D694">
        <v>82</v>
      </c>
      <c r="E694">
        <v>21.321986146341501</v>
      </c>
      <c r="F694">
        <v>21.321986146341501</v>
      </c>
      <c r="G694">
        <v>22.222005658536599</v>
      </c>
      <c r="H694">
        <v>78</v>
      </c>
      <c r="I694">
        <v>14.99821</v>
      </c>
      <c r="J694">
        <v>79</v>
      </c>
      <c r="K694">
        <v>4.2210866568335698E-2</v>
      </c>
      <c r="L694">
        <v>4.2210866568335698E-2</v>
      </c>
      <c r="M694">
        <v>0.11150097846984899</v>
      </c>
      <c r="N694">
        <v>0.120999999970081</v>
      </c>
      <c r="O694">
        <v>37.600000000093097</v>
      </c>
      <c r="P694">
        <v>131.91700000005901</v>
      </c>
      <c r="Q694">
        <v>169.63800000012299</v>
      </c>
    </row>
    <row r="695" spans="2:17" x14ac:dyDescent="0.25">
      <c r="B695">
        <v>622</v>
      </c>
      <c r="C695">
        <v>20.5</v>
      </c>
      <c r="D695">
        <v>78</v>
      </c>
      <c r="E695">
        <v>20.216672585365899</v>
      </c>
      <c r="F695">
        <v>20.216672585365899</v>
      </c>
      <c r="G695">
        <v>21.210099912445301</v>
      </c>
      <c r="H695">
        <v>78</v>
      </c>
      <c r="I695">
        <v>19.645530000000001</v>
      </c>
      <c r="J695">
        <v>78</v>
      </c>
      <c r="K695">
        <v>4.9139012509829702E-2</v>
      </c>
      <c r="L695">
        <v>4.9139012509829702E-2</v>
      </c>
      <c r="M695">
        <v>0.110154151916504</v>
      </c>
      <c r="N695">
        <v>0.120000000097207</v>
      </c>
      <c r="O695">
        <v>36.286000000080101</v>
      </c>
      <c r="P695">
        <v>87.387999999846201</v>
      </c>
      <c r="Q695">
        <v>123.794000000024</v>
      </c>
    </row>
    <row r="696" spans="2:17" x14ac:dyDescent="0.25">
      <c r="B696">
        <v>623</v>
      </c>
      <c r="C696">
        <v>20.5</v>
      </c>
      <c r="D696">
        <v>77</v>
      </c>
      <c r="E696">
        <v>21.2049717073171</v>
      </c>
      <c r="F696">
        <v>21.2049717073171</v>
      </c>
      <c r="G696">
        <v>21.2049717073171</v>
      </c>
      <c r="H696">
        <v>78</v>
      </c>
      <c r="I696">
        <v>20.245200000000001</v>
      </c>
      <c r="J696">
        <v>77</v>
      </c>
      <c r="K696">
        <v>0</v>
      </c>
      <c r="L696">
        <v>0</v>
      </c>
      <c r="M696">
        <v>0.108382940292358</v>
      </c>
      <c r="N696">
        <v>0.117000000012922</v>
      </c>
      <c r="O696">
        <v>36.015999999915898</v>
      </c>
      <c r="P696">
        <v>35.948999999978703</v>
      </c>
      <c r="Q696">
        <v>72.081999999907595</v>
      </c>
    </row>
    <row r="697" spans="2:17" x14ac:dyDescent="0.25">
      <c r="B697">
        <v>624</v>
      </c>
      <c r="C697">
        <v>20.5</v>
      </c>
      <c r="D697">
        <v>76</v>
      </c>
      <c r="E697">
        <v>20.231979460847199</v>
      </c>
      <c r="F697">
        <v>20.231979460847199</v>
      </c>
      <c r="G697">
        <v>20.231979464164301</v>
      </c>
      <c r="H697">
        <v>78</v>
      </c>
      <c r="I697">
        <v>19.940000000000001</v>
      </c>
      <c r="J697">
        <v>72</v>
      </c>
      <c r="K697" s="84">
        <v>1.6395337227162401E-10</v>
      </c>
      <c r="L697" s="84">
        <v>1.6395337227162401E-10</v>
      </c>
      <c r="M697">
        <v>0.105947971343994</v>
      </c>
      <c r="N697">
        <v>0.116000000067288</v>
      </c>
      <c r="O697">
        <v>35.394000000058398</v>
      </c>
      <c r="P697">
        <v>147.795999999944</v>
      </c>
      <c r="Q697">
        <v>183.30600000006999</v>
      </c>
    </row>
    <row r="698" spans="2:17" x14ac:dyDescent="0.25">
      <c r="B698">
        <v>625</v>
      </c>
      <c r="C698">
        <v>20.5</v>
      </c>
      <c r="D698">
        <v>71</v>
      </c>
      <c r="E698">
        <v>19.276163707317099</v>
      </c>
      <c r="F698">
        <v>19.276163707317099</v>
      </c>
      <c r="G698">
        <v>19.276163707317099</v>
      </c>
      <c r="H698">
        <v>78</v>
      </c>
      <c r="I698">
        <v>16.596609999999998</v>
      </c>
      <c r="J698">
        <v>71</v>
      </c>
      <c r="K698">
        <v>0</v>
      </c>
      <c r="L698">
        <v>0</v>
      </c>
      <c r="M698">
        <v>0.101215124130249</v>
      </c>
      <c r="N698">
        <v>0.11000000001513401</v>
      </c>
      <c r="O698">
        <v>33.633000000088899</v>
      </c>
      <c r="P698">
        <v>27.972000000154399</v>
      </c>
      <c r="Q698">
        <v>61.715000000258399</v>
      </c>
    </row>
    <row r="699" spans="2:17" x14ac:dyDescent="0.25">
      <c r="B699">
        <v>626</v>
      </c>
      <c r="C699">
        <v>20.5</v>
      </c>
      <c r="D699">
        <v>70</v>
      </c>
      <c r="E699">
        <v>19.226012822299701</v>
      </c>
      <c r="F699">
        <v>19.226012822299701</v>
      </c>
      <c r="G699">
        <v>19.226012822299701</v>
      </c>
      <c r="H699">
        <v>78</v>
      </c>
      <c r="I699">
        <v>19.459700000000002</v>
      </c>
      <c r="J699">
        <v>69</v>
      </c>
      <c r="K699">
        <v>0</v>
      </c>
      <c r="L699">
        <v>0</v>
      </c>
      <c r="M699">
        <v>9.9093914031982394E-2</v>
      </c>
      <c r="N699">
        <v>0.108000000167522</v>
      </c>
      <c r="O699">
        <v>33.503000000055202</v>
      </c>
      <c r="P699">
        <v>27.7850000000908</v>
      </c>
      <c r="Q699">
        <v>61.396000000313499</v>
      </c>
    </row>
    <row r="700" spans="2:17" x14ac:dyDescent="0.25">
      <c r="B700">
        <v>627</v>
      </c>
      <c r="C700">
        <v>20.5</v>
      </c>
      <c r="D700">
        <v>68</v>
      </c>
      <c r="E700">
        <v>18.309996097561001</v>
      </c>
      <c r="F700">
        <v>18.309996097561001</v>
      </c>
      <c r="G700">
        <v>18.309997086836901</v>
      </c>
      <c r="H700">
        <v>78</v>
      </c>
      <c r="I700">
        <v>14.8627</v>
      </c>
      <c r="J700">
        <v>68</v>
      </c>
      <c r="K700" s="84">
        <v>5.4029278333498798E-8</v>
      </c>
      <c r="L700" s="84">
        <v>5.4029278333498798E-8</v>
      </c>
      <c r="M700">
        <v>9.8186969757080106E-2</v>
      </c>
      <c r="N700">
        <v>0.108000000094762</v>
      </c>
      <c r="O700">
        <v>32.8809999999648</v>
      </c>
      <c r="P700">
        <v>32.840999999985797</v>
      </c>
      <c r="Q700">
        <v>65.830000000045402</v>
      </c>
    </row>
    <row r="701" spans="2:17" x14ac:dyDescent="0.25">
      <c r="B701">
        <v>628</v>
      </c>
      <c r="C701">
        <v>20.5</v>
      </c>
      <c r="D701">
        <v>67</v>
      </c>
      <c r="E701">
        <v>17.275468685839101</v>
      </c>
      <c r="F701">
        <v>17.275468685839101</v>
      </c>
      <c r="G701">
        <v>17.287427710229299</v>
      </c>
      <c r="H701">
        <v>78</v>
      </c>
      <c r="I701">
        <v>16.938199999999998</v>
      </c>
      <c r="J701">
        <v>66</v>
      </c>
      <c r="K701" s="84">
        <v>6.9225469987084097E-4</v>
      </c>
      <c r="L701">
        <v>6.9225469987084097E-4</v>
      </c>
      <c r="M701">
        <v>9.8218917846679701E-2</v>
      </c>
      <c r="N701">
        <v>0.106999999916297</v>
      </c>
      <c r="O701">
        <v>32.171999999845902</v>
      </c>
      <c r="P701">
        <v>103.393000000098</v>
      </c>
      <c r="Q701">
        <v>135.67199999985999</v>
      </c>
    </row>
    <row r="702" spans="2:17" x14ac:dyDescent="0.25">
      <c r="B702">
        <v>629</v>
      </c>
      <c r="C702">
        <v>20.5</v>
      </c>
      <c r="D702">
        <v>65</v>
      </c>
      <c r="E702">
        <v>17.247937365853701</v>
      </c>
      <c r="F702">
        <v>17.247937365853701</v>
      </c>
      <c r="G702">
        <v>17.247937365853701</v>
      </c>
      <c r="H702">
        <v>78</v>
      </c>
      <c r="I702">
        <v>18.043209999999998</v>
      </c>
      <c r="J702">
        <v>65</v>
      </c>
      <c r="K702">
        <v>0</v>
      </c>
      <c r="L702">
        <v>0</v>
      </c>
      <c r="M702">
        <v>9.6805095672607394E-2</v>
      </c>
      <c r="N702">
        <v>0.105000000141445</v>
      </c>
      <c r="O702">
        <v>31.831000000107501</v>
      </c>
      <c r="P702">
        <v>39.462999999974301</v>
      </c>
      <c r="Q702">
        <v>71.399000000223197</v>
      </c>
    </row>
    <row r="703" spans="2:17" x14ac:dyDescent="0.25">
      <c r="B703">
        <v>630</v>
      </c>
      <c r="C703">
        <v>20.5</v>
      </c>
      <c r="D703">
        <v>64</v>
      </c>
      <c r="E703">
        <v>16.350346146341501</v>
      </c>
      <c r="F703">
        <v>16.350346146341501</v>
      </c>
      <c r="G703">
        <v>16.350347122000599</v>
      </c>
      <c r="H703">
        <v>78</v>
      </c>
      <c r="I703">
        <v>14.07601</v>
      </c>
      <c r="J703">
        <v>60</v>
      </c>
      <c r="K703" s="84">
        <v>5.9672080160884597E-8</v>
      </c>
      <c r="L703" s="84">
        <v>5.9672079943597802E-8</v>
      </c>
      <c r="M703">
        <v>9.7728967666626004E-2</v>
      </c>
      <c r="N703">
        <v>0.106999999843538</v>
      </c>
      <c r="O703">
        <v>31.051999999908698</v>
      </c>
      <c r="P703">
        <v>82.707999999838606</v>
      </c>
      <c r="Q703">
        <v>113.866999999591</v>
      </c>
    </row>
    <row r="704" spans="2:17" x14ac:dyDescent="0.25">
      <c r="B704">
        <v>631</v>
      </c>
      <c r="C704">
        <v>20.5</v>
      </c>
      <c r="D704">
        <v>59</v>
      </c>
      <c r="E704">
        <v>15.2922682463828</v>
      </c>
      <c r="F704">
        <v>15.2922682463828</v>
      </c>
      <c r="G704">
        <v>15.2922685228814</v>
      </c>
      <c r="H704">
        <v>78</v>
      </c>
      <c r="I704">
        <v>16.11871</v>
      </c>
      <c r="J704">
        <v>58</v>
      </c>
      <c r="K704" s="84">
        <v>1.8080938102322799E-8</v>
      </c>
      <c r="L704" s="84">
        <v>1.8080938102322799E-8</v>
      </c>
      <c r="M704">
        <v>0.113847970962524</v>
      </c>
      <c r="N704">
        <v>0.123000000065076</v>
      </c>
      <c r="O704">
        <v>29.5249999999069</v>
      </c>
      <c r="P704">
        <v>36.873999999967097</v>
      </c>
      <c r="Q704">
        <v>66.521999999938998</v>
      </c>
    </row>
    <row r="705" spans="2:17" x14ac:dyDescent="0.25">
      <c r="B705">
        <v>632</v>
      </c>
      <c r="C705">
        <v>20.5</v>
      </c>
      <c r="D705">
        <v>57</v>
      </c>
      <c r="E705">
        <v>15.231483851091101</v>
      </c>
      <c r="F705">
        <v>15.231483851091101</v>
      </c>
      <c r="G705">
        <v>15.231483851091101</v>
      </c>
      <c r="H705">
        <v>78</v>
      </c>
      <c r="I705">
        <v>19.965399999999999</v>
      </c>
      <c r="J705">
        <v>54</v>
      </c>
      <c r="K705" s="84">
        <v>0</v>
      </c>
      <c r="L705" s="84">
        <v>0</v>
      </c>
      <c r="M705">
        <v>0.112401008605957</v>
      </c>
      <c r="N705">
        <v>0.121000000130152</v>
      </c>
      <c r="O705">
        <v>30.422999999922499</v>
      </c>
      <c r="P705">
        <v>39.862000000139197</v>
      </c>
      <c r="Q705">
        <v>70.406000000191895</v>
      </c>
    </row>
    <row r="706" spans="2:17" x14ac:dyDescent="0.25">
      <c r="B706">
        <v>633</v>
      </c>
      <c r="C706">
        <v>20.5</v>
      </c>
      <c r="D706">
        <v>53</v>
      </c>
      <c r="E706">
        <v>14.292005658536601</v>
      </c>
      <c r="F706">
        <v>14.292005658536601</v>
      </c>
      <c r="G706">
        <v>14.292005658536601</v>
      </c>
      <c r="H706">
        <v>78</v>
      </c>
      <c r="I706">
        <v>15.78471</v>
      </c>
      <c r="J706">
        <v>53</v>
      </c>
      <c r="K706" s="84">
        <v>1.2429024182055499E-16</v>
      </c>
      <c r="L706">
        <v>0</v>
      </c>
      <c r="M706">
        <v>0.123028039932251</v>
      </c>
      <c r="N706">
        <v>0.13200000007054799</v>
      </c>
      <c r="O706">
        <v>27.498000000036001</v>
      </c>
      <c r="P706">
        <v>29.357000000061799</v>
      </c>
      <c r="Q706">
        <v>56.987000000168301</v>
      </c>
    </row>
    <row r="707" spans="2:17" x14ac:dyDescent="0.25">
      <c r="B707">
        <v>634</v>
      </c>
      <c r="C707">
        <v>20.5</v>
      </c>
      <c r="D707">
        <v>52</v>
      </c>
      <c r="E707">
        <v>13.352608630394</v>
      </c>
      <c r="F707">
        <v>13.352608630394</v>
      </c>
      <c r="G707">
        <v>13.352608630394</v>
      </c>
      <c r="H707">
        <v>78</v>
      </c>
      <c r="I707">
        <v>13.861499999999999</v>
      </c>
      <c r="J707">
        <v>49</v>
      </c>
      <c r="K707">
        <v>0</v>
      </c>
      <c r="L707">
        <v>0</v>
      </c>
      <c r="M707">
        <v>0.125237941741943</v>
      </c>
      <c r="N707">
        <v>0.13500000016938399</v>
      </c>
      <c r="O707">
        <v>27.978000000031901</v>
      </c>
      <c r="P707">
        <v>28.244999999995301</v>
      </c>
      <c r="Q707">
        <v>56.358000000196597</v>
      </c>
    </row>
    <row r="708" spans="2:17" x14ac:dyDescent="0.25">
      <c r="B708">
        <v>635</v>
      </c>
      <c r="C708">
        <v>20</v>
      </c>
      <c r="D708">
        <v>1000</v>
      </c>
      <c r="E708">
        <v>60.477004800000003</v>
      </c>
      <c r="F708">
        <v>60.477004800000003</v>
      </c>
      <c r="G708">
        <v>61.486424710400001</v>
      </c>
      <c r="H708">
        <v>78</v>
      </c>
      <c r="I708">
        <v>19.949860000000001</v>
      </c>
      <c r="J708">
        <v>309.995</v>
      </c>
      <c r="K708">
        <v>1.6690970621613802E-2</v>
      </c>
      <c r="L708">
        <v>1.6690970621613802E-2</v>
      </c>
      <c r="M708">
        <v>7.1923971176147503E-2</v>
      </c>
      <c r="N708">
        <v>7.9999999943538597E-2</v>
      </c>
      <c r="O708">
        <v>72.079999999958105</v>
      </c>
      <c r="P708">
        <v>34736.472000000002</v>
      </c>
      <c r="Q708">
        <v>34808.631999999903</v>
      </c>
    </row>
    <row r="709" spans="2:17" x14ac:dyDescent="0.25">
      <c r="B709">
        <v>636</v>
      </c>
      <c r="C709">
        <v>20</v>
      </c>
      <c r="D709">
        <v>308.995</v>
      </c>
      <c r="E709">
        <v>58.249429661897402</v>
      </c>
      <c r="F709">
        <v>60.207489287208503</v>
      </c>
      <c r="G709">
        <v>61.232436480849202</v>
      </c>
      <c r="H709">
        <v>74.985506830812994</v>
      </c>
      <c r="I709">
        <v>19.941009999999899</v>
      </c>
      <c r="J709">
        <v>304.12099999999998</v>
      </c>
      <c r="K709">
        <v>5.1210918909700899E-2</v>
      </c>
      <c r="L709">
        <v>1.7023583042158601E-2</v>
      </c>
      <c r="M709">
        <v>1.3086478710174601</v>
      </c>
      <c r="N709">
        <v>14.8450000000448</v>
      </c>
      <c r="O709">
        <v>67.368999999947803</v>
      </c>
      <c r="P709">
        <v>54766.758999999904</v>
      </c>
      <c r="Q709">
        <v>54848.972999999904</v>
      </c>
    </row>
    <row r="710" spans="2:17" x14ac:dyDescent="0.25">
      <c r="B710">
        <v>637</v>
      </c>
      <c r="C710">
        <v>20</v>
      </c>
      <c r="D710">
        <v>303.12099999999998</v>
      </c>
      <c r="E710">
        <v>56.255589370302303</v>
      </c>
      <c r="F710">
        <v>59.227221277693097</v>
      </c>
      <c r="G710">
        <v>61.225313687933202</v>
      </c>
      <c r="H710">
        <v>67.997598140396207</v>
      </c>
      <c r="I710">
        <v>19.995819999999998</v>
      </c>
      <c r="J710">
        <v>282.55599999999998</v>
      </c>
      <c r="K710">
        <v>8.8341876305262898E-2</v>
      </c>
      <c r="L710">
        <v>3.3736048511745297E-2</v>
      </c>
      <c r="M710">
        <v>82.868880987167401</v>
      </c>
      <c r="N710">
        <v>2621.7030000001801</v>
      </c>
      <c r="O710">
        <v>67.483999999953099</v>
      </c>
      <c r="P710">
        <v>26288.406999999999</v>
      </c>
      <c r="Q710">
        <v>28977.594000000099</v>
      </c>
    </row>
    <row r="711" spans="2:17" x14ac:dyDescent="0.25">
      <c r="B711">
        <v>638</v>
      </c>
      <c r="C711">
        <v>20</v>
      </c>
      <c r="D711">
        <v>281.55599999999998</v>
      </c>
      <c r="E711">
        <v>57.215043002253203</v>
      </c>
      <c r="F711">
        <v>58.210887002253401</v>
      </c>
      <c r="G711">
        <v>60.212209993801999</v>
      </c>
      <c r="H711">
        <v>66.149861685489498</v>
      </c>
      <c r="I711">
        <v>19.7792799999999</v>
      </c>
      <c r="J711">
        <v>276.99999999984601</v>
      </c>
      <c r="K711">
        <v>5.2384247818022499E-2</v>
      </c>
      <c r="L711">
        <v>3.4380561688935399E-2</v>
      </c>
      <c r="M711">
        <v>11.9315619468689</v>
      </c>
      <c r="N711">
        <v>337.20499999998702</v>
      </c>
      <c r="O711">
        <v>69.442000000024606</v>
      </c>
      <c r="P711">
        <v>49331.484999999899</v>
      </c>
      <c r="Q711">
        <v>49738.131999999903</v>
      </c>
    </row>
    <row r="712" spans="2:17" x14ac:dyDescent="0.25">
      <c r="B712">
        <v>639</v>
      </c>
      <c r="C712">
        <v>20</v>
      </c>
      <c r="D712">
        <v>275.99999999984601</v>
      </c>
      <c r="E712">
        <v>56.235107008695401</v>
      </c>
      <c r="F712">
        <v>58.207490776811397</v>
      </c>
      <c r="G712">
        <v>60.204403612372701</v>
      </c>
      <c r="H712">
        <v>69.331551529804202</v>
      </c>
      <c r="I712">
        <v>19.987779999999901</v>
      </c>
      <c r="J712">
        <v>271</v>
      </c>
      <c r="K712">
        <v>7.0583961066589596E-2</v>
      </c>
      <c r="L712">
        <v>3.4306801563018997E-2</v>
      </c>
      <c r="M712">
        <v>2.8222570419311501</v>
      </c>
      <c r="N712">
        <v>53.342000000033302</v>
      </c>
      <c r="O712">
        <v>68.397000000099098</v>
      </c>
      <c r="P712">
        <v>12142.0279999999</v>
      </c>
      <c r="Q712">
        <v>12263.767</v>
      </c>
    </row>
    <row r="713" spans="2:17" x14ac:dyDescent="0.25">
      <c r="B713">
        <v>640</v>
      </c>
      <c r="C713">
        <v>20</v>
      </c>
      <c r="D713">
        <v>270</v>
      </c>
      <c r="E713">
        <v>56.217106096296298</v>
      </c>
      <c r="F713">
        <v>58.213745000000003</v>
      </c>
      <c r="G713">
        <v>59.206637999999998</v>
      </c>
      <c r="H713">
        <v>62.866514946113803</v>
      </c>
      <c r="I713">
        <v>19.312750000000001</v>
      </c>
      <c r="J713">
        <v>270</v>
      </c>
      <c r="K713" s="84">
        <v>5.31783314954496E-2</v>
      </c>
      <c r="L713" s="84">
        <v>1.7055989096733001E-2</v>
      </c>
      <c r="M713">
        <v>82.095650911331205</v>
      </c>
      <c r="N713">
        <v>2595.2689999999002</v>
      </c>
      <c r="O713">
        <v>65.128999999957202</v>
      </c>
      <c r="P713">
        <v>31637.070999999902</v>
      </c>
      <c r="Q713">
        <v>34297.468999999699</v>
      </c>
    </row>
    <row r="714" spans="2:17" x14ac:dyDescent="0.25">
      <c r="B714">
        <v>641</v>
      </c>
      <c r="C714">
        <v>20</v>
      </c>
      <c r="D714">
        <v>269</v>
      </c>
      <c r="E714">
        <v>56.241446810408902</v>
      </c>
      <c r="F714">
        <v>56.241446810408902</v>
      </c>
      <c r="G714">
        <v>58.208802944237902</v>
      </c>
      <c r="H714">
        <v>78</v>
      </c>
      <c r="I714">
        <v>19.191600000000001</v>
      </c>
      <c r="J714">
        <v>252</v>
      </c>
      <c r="K714">
        <v>3.49805391824465E-2</v>
      </c>
      <c r="L714">
        <v>3.49805391824465E-2</v>
      </c>
      <c r="M714">
        <v>7.1934938430786105E-2</v>
      </c>
      <c r="N714">
        <v>8.2000000023981598E-2</v>
      </c>
      <c r="O714">
        <v>67.213999999905397</v>
      </c>
      <c r="P714">
        <v>34592.307000000103</v>
      </c>
      <c r="Q714">
        <v>34659.603000000097</v>
      </c>
    </row>
    <row r="715" spans="2:17" x14ac:dyDescent="0.25">
      <c r="B715">
        <v>642</v>
      </c>
      <c r="C715">
        <v>20</v>
      </c>
      <c r="D715">
        <v>251</v>
      </c>
      <c r="E715">
        <v>54.208302676494</v>
      </c>
      <c r="F715">
        <v>55.200342800000001</v>
      </c>
      <c r="G715">
        <v>57.210960925851197</v>
      </c>
      <c r="H715">
        <v>59.245079879689598</v>
      </c>
      <c r="I715">
        <v>19.982859999999999</v>
      </c>
      <c r="J715">
        <v>251</v>
      </c>
      <c r="K715">
        <v>5.5391113558315497E-2</v>
      </c>
      <c r="L715">
        <v>3.64240152119353E-2</v>
      </c>
      <c r="M715">
        <v>51.0622270107269</v>
      </c>
      <c r="N715">
        <v>1603.04100000003</v>
      </c>
      <c r="O715">
        <v>63.8270000000484</v>
      </c>
      <c r="P715">
        <v>7152.7030000001396</v>
      </c>
      <c r="Q715">
        <v>8819.5710000002091</v>
      </c>
    </row>
    <row r="716" spans="2:17" x14ac:dyDescent="0.25">
      <c r="B716">
        <v>643</v>
      </c>
      <c r="C716">
        <v>20</v>
      </c>
      <c r="D716">
        <v>250</v>
      </c>
      <c r="E716">
        <v>53.242317800000002</v>
      </c>
      <c r="F716">
        <v>56.200356200000002</v>
      </c>
      <c r="G716">
        <v>57.209404769554702</v>
      </c>
      <c r="H716">
        <v>57.489155498234098</v>
      </c>
      <c r="I716">
        <v>19.998830000000002</v>
      </c>
      <c r="J716">
        <v>249.792</v>
      </c>
      <c r="K716">
        <v>7.4510035127633906E-2</v>
      </c>
      <c r="L716">
        <v>1.7954487084810601E-2</v>
      </c>
      <c r="M716">
        <v>168.79116606712299</v>
      </c>
      <c r="N716">
        <v>5332.95999999995</v>
      </c>
      <c r="O716">
        <v>63.974999999933097</v>
      </c>
      <c r="P716">
        <v>7680.1360000000604</v>
      </c>
      <c r="Q716">
        <v>13077.0709999999</v>
      </c>
    </row>
    <row r="717" spans="2:17" x14ac:dyDescent="0.25">
      <c r="B717">
        <v>644</v>
      </c>
      <c r="C717">
        <v>20</v>
      </c>
      <c r="D717">
        <v>248.792</v>
      </c>
      <c r="E717">
        <v>53.219058534010699</v>
      </c>
      <c r="F717">
        <v>55.219963102749297</v>
      </c>
      <c r="G717">
        <v>57.207508249415802</v>
      </c>
      <c r="H717">
        <v>57.254724313906202</v>
      </c>
      <c r="I717">
        <v>19.70862</v>
      </c>
      <c r="J717">
        <v>240</v>
      </c>
      <c r="K717">
        <v>7.4944011135713501E-2</v>
      </c>
      <c r="L717">
        <v>3.59932356884822E-2</v>
      </c>
      <c r="M717">
        <v>129.024137020111</v>
      </c>
      <c r="N717">
        <v>4075.93999999989</v>
      </c>
      <c r="O717">
        <v>64.845000000132103</v>
      </c>
      <c r="P717">
        <v>4878.6020000001399</v>
      </c>
      <c r="Q717">
        <v>9019.3870000001607</v>
      </c>
    </row>
    <row r="718" spans="2:17" x14ac:dyDescent="0.25">
      <c r="B718">
        <v>645</v>
      </c>
      <c r="C718">
        <v>20</v>
      </c>
      <c r="D718">
        <v>239</v>
      </c>
      <c r="E718">
        <v>52.228874041004197</v>
      </c>
      <c r="F718">
        <v>53.223520000000001</v>
      </c>
      <c r="G718">
        <v>55.202539199999997</v>
      </c>
      <c r="H718">
        <v>58.209007385290697</v>
      </c>
      <c r="I718">
        <v>18.824000000000002</v>
      </c>
      <c r="J718">
        <v>239</v>
      </c>
      <c r="K718">
        <v>5.69352721764829E-2</v>
      </c>
      <c r="L718">
        <v>3.71831701473333E-2</v>
      </c>
      <c r="M718">
        <v>8.6627941131591797</v>
      </c>
      <c r="N718">
        <v>252.23800000009899</v>
      </c>
      <c r="O718">
        <v>64.923000000082496</v>
      </c>
      <c r="P718">
        <v>5203.4430000000302</v>
      </c>
      <c r="Q718">
        <v>5520.6040000002104</v>
      </c>
    </row>
    <row r="719" spans="2:17" x14ac:dyDescent="0.25">
      <c r="B719">
        <v>646</v>
      </c>
      <c r="C719">
        <v>20</v>
      </c>
      <c r="D719">
        <v>238</v>
      </c>
      <c r="E719">
        <v>54.221137922689103</v>
      </c>
      <c r="F719">
        <v>54.221137922689103</v>
      </c>
      <c r="G719">
        <v>54.224429761344503</v>
      </c>
      <c r="H719">
        <v>78</v>
      </c>
      <c r="I719">
        <v>19.783439999999999</v>
      </c>
      <c r="J719">
        <v>228</v>
      </c>
      <c r="K719" s="84">
        <v>6.0711353202468197E-5</v>
      </c>
      <c r="L719" s="84">
        <v>6.0711353202337097E-5</v>
      </c>
      <c r="M719">
        <v>7.2030067443847698E-2</v>
      </c>
      <c r="N719">
        <v>8.2000000154948793E-2</v>
      </c>
      <c r="O719">
        <v>63.978000000148299</v>
      </c>
      <c r="P719">
        <v>13905.860000000101</v>
      </c>
      <c r="Q719">
        <v>13969.9200000004</v>
      </c>
    </row>
    <row r="720" spans="2:17" x14ac:dyDescent="0.25">
      <c r="B720">
        <v>647</v>
      </c>
      <c r="C720">
        <v>20</v>
      </c>
      <c r="D720">
        <v>227</v>
      </c>
      <c r="E720">
        <v>50.251493547136597</v>
      </c>
      <c r="F720">
        <v>52.229782772687201</v>
      </c>
      <c r="G720">
        <v>53.225279172687202</v>
      </c>
      <c r="H720">
        <v>60.821326567325102</v>
      </c>
      <c r="I720">
        <v>18.95139</v>
      </c>
      <c r="J720">
        <v>222</v>
      </c>
      <c r="K720">
        <v>5.91780545340648E-2</v>
      </c>
      <c r="L720">
        <v>1.9059937590255101E-2</v>
      </c>
      <c r="M720">
        <v>9.5375061035156194E-2</v>
      </c>
      <c r="N720">
        <v>0.147000000011758</v>
      </c>
      <c r="O720">
        <v>64.474000000132904</v>
      </c>
      <c r="P720">
        <v>4958.7840000001497</v>
      </c>
      <c r="Q720">
        <v>5023.4050000002899</v>
      </c>
    </row>
    <row r="721" spans="2:17" x14ac:dyDescent="0.25">
      <c r="B721">
        <v>648</v>
      </c>
      <c r="C721">
        <v>20</v>
      </c>
      <c r="D721">
        <v>221</v>
      </c>
      <c r="E721">
        <v>52.209234000000002</v>
      </c>
      <c r="F721">
        <v>52.209234000000002</v>
      </c>
      <c r="G721">
        <v>52.2234754832579</v>
      </c>
      <c r="H721">
        <v>78</v>
      </c>
      <c r="I721">
        <v>19.5383</v>
      </c>
      <c r="J721">
        <v>221</v>
      </c>
      <c r="K721" s="84">
        <v>2.7277709644081701E-4</v>
      </c>
      <c r="L721" s="84">
        <v>2.7277709644081701E-4</v>
      </c>
      <c r="M721">
        <v>7.2008132934570299E-2</v>
      </c>
      <c r="N721">
        <v>8.2000000023981598E-2</v>
      </c>
      <c r="O721">
        <v>65.848999999958295</v>
      </c>
      <c r="P721">
        <v>6837.4349999999204</v>
      </c>
      <c r="Q721">
        <v>6903.3659999999099</v>
      </c>
    </row>
    <row r="722" spans="2:17" x14ac:dyDescent="0.25">
      <c r="B722">
        <v>649</v>
      </c>
      <c r="C722">
        <v>20</v>
      </c>
      <c r="D722">
        <v>220</v>
      </c>
      <c r="E722">
        <v>50.243185618181798</v>
      </c>
      <c r="F722">
        <v>50.243185618181798</v>
      </c>
      <c r="G722">
        <v>52.221714890909098</v>
      </c>
      <c r="H722">
        <v>78</v>
      </c>
      <c r="I722">
        <v>18.74981</v>
      </c>
      <c r="J722">
        <v>210</v>
      </c>
      <c r="K722">
        <v>3.9379057047913203E-2</v>
      </c>
      <c r="L722">
        <v>3.9379057047913203E-2</v>
      </c>
      <c r="M722">
        <v>5.59439659118652E-2</v>
      </c>
      <c r="N722">
        <v>6.3999999794759801E-2</v>
      </c>
      <c r="O722">
        <v>64.5120000000461</v>
      </c>
      <c r="P722">
        <v>2448.5340000000701</v>
      </c>
      <c r="Q722">
        <v>2513.1099999999101</v>
      </c>
    </row>
    <row r="723" spans="2:17" x14ac:dyDescent="0.25">
      <c r="B723">
        <v>650</v>
      </c>
      <c r="C723">
        <v>20</v>
      </c>
      <c r="D723">
        <v>209</v>
      </c>
      <c r="E723">
        <v>48.254886729186602</v>
      </c>
      <c r="F723">
        <v>48.254886729186602</v>
      </c>
      <c r="G723">
        <v>50.208135826794297</v>
      </c>
      <c r="H723">
        <v>78</v>
      </c>
      <c r="I723">
        <v>17.925519999999999</v>
      </c>
      <c r="J723">
        <v>202</v>
      </c>
      <c r="K723">
        <v>4.0477747022173501E-2</v>
      </c>
      <c r="L723">
        <v>4.0477747022173501E-2</v>
      </c>
      <c r="M723">
        <v>7.2848081588745103E-2</v>
      </c>
      <c r="N723">
        <v>8.3000000042375205E-2</v>
      </c>
      <c r="O723">
        <v>64.740999999892693</v>
      </c>
      <c r="P723">
        <v>3662.2570000001601</v>
      </c>
      <c r="Q723">
        <v>3727.0810000000902</v>
      </c>
    </row>
    <row r="724" spans="2:17" x14ac:dyDescent="0.25">
      <c r="B724">
        <v>651</v>
      </c>
      <c r="C724">
        <v>20</v>
      </c>
      <c r="D724">
        <v>201</v>
      </c>
      <c r="E724">
        <v>47.229360647761197</v>
      </c>
      <c r="F724">
        <v>47.229360647761197</v>
      </c>
      <c r="G724">
        <v>49.2024598497512</v>
      </c>
      <c r="H724">
        <v>78</v>
      </c>
      <c r="I724">
        <v>19.427489999999999</v>
      </c>
      <c r="J724">
        <v>192</v>
      </c>
      <c r="K724">
        <v>4.17769619348759E-2</v>
      </c>
      <c r="L724">
        <v>4.17769619348759E-2</v>
      </c>
      <c r="M724">
        <v>6.8972110748291002E-2</v>
      </c>
      <c r="N724">
        <v>7.7999999921303201E-2</v>
      </c>
      <c r="O724">
        <v>64.515000000115805</v>
      </c>
      <c r="P724">
        <v>3153.8750000002001</v>
      </c>
      <c r="Q724">
        <v>3218.46800000024</v>
      </c>
    </row>
    <row r="725" spans="2:17" x14ac:dyDescent="0.25">
      <c r="B725">
        <v>652</v>
      </c>
      <c r="C725">
        <v>20</v>
      </c>
      <c r="D725">
        <v>191</v>
      </c>
      <c r="E725">
        <v>46.220798722513102</v>
      </c>
      <c r="F725">
        <v>46.220798722513102</v>
      </c>
      <c r="G725">
        <v>47.2138568408377</v>
      </c>
      <c r="H725">
        <v>78</v>
      </c>
      <c r="I725">
        <v>19.2742</v>
      </c>
      <c r="J725">
        <v>188</v>
      </c>
      <c r="K725" s="84">
        <v>2.1485092118084002E-2</v>
      </c>
      <c r="L725">
        <v>2.1485092118084099E-2</v>
      </c>
      <c r="M725">
        <v>7.3632001876831096E-2</v>
      </c>
      <c r="N725">
        <v>8.3000000216998202E-2</v>
      </c>
      <c r="O725">
        <v>61.799999999944703</v>
      </c>
      <c r="P725">
        <v>890.31200000000501</v>
      </c>
      <c r="Q725">
        <v>952.19500000016706</v>
      </c>
    </row>
    <row r="726" spans="2:17" x14ac:dyDescent="0.25">
      <c r="B726">
        <v>653</v>
      </c>
      <c r="C726">
        <v>20</v>
      </c>
      <c r="D726">
        <v>187</v>
      </c>
      <c r="E726">
        <v>45.236739237433198</v>
      </c>
      <c r="F726">
        <v>45.236739237433198</v>
      </c>
      <c r="G726">
        <v>46.2151794374332</v>
      </c>
      <c r="H726">
        <v>78</v>
      </c>
      <c r="I726">
        <v>18.26999</v>
      </c>
      <c r="J726">
        <v>186</v>
      </c>
      <c r="K726">
        <v>2.1629326438947799E-2</v>
      </c>
      <c r="L726">
        <v>2.1629326438947799E-2</v>
      </c>
      <c r="M726">
        <v>7.48422145843506E-2</v>
      </c>
      <c r="N726">
        <v>8.4000000046216897E-2</v>
      </c>
      <c r="O726">
        <v>61.2149999999965</v>
      </c>
      <c r="P726">
        <v>1019.40300000003</v>
      </c>
      <c r="Q726">
        <v>1080.70200000008</v>
      </c>
    </row>
    <row r="727" spans="2:17" x14ac:dyDescent="0.25">
      <c r="B727">
        <v>654</v>
      </c>
      <c r="C727">
        <v>20</v>
      </c>
      <c r="D727">
        <v>185</v>
      </c>
      <c r="E727">
        <v>44.212427410810797</v>
      </c>
      <c r="F727">
        <v>44.212427410810797</v>
      </c>
      <c r="G727">
        <v>45.218858562162197</v>
      </c>
      <c r="H727">
        <v>78</v>
      </c>
      <c r="I727">
        <v>19.919170000000001</v>
      </c>
      <c r="J727">
        <v>180</v>
      </c>
      <c r="K727" s="84">
        <v>2.27635352838657E-2</v>
      </c>
      <c r="L727" s="84">
        <v>2.27635352838657E-2</v>
      </c>
      <c r="M727">
        <v>7.5042009353637695E-2</v>
      </c>
      <c r="N727">
        <v>8.4999999904539394E-2</v>
      </c>
      <c r="O727">
        <v>60.043000000005101</v>
      </c>
      <c r="P727">
        <v>1643.05399999983</v>
      </c>
      <c r="Q727">
        <v>1703.1819999997399</v>
      </c>
    </row>
    <row r="728" spans="2:17" x14ac:dyDescent="0.25">
      <c r="B728">
        <v>655</v>
      </c>
      <c r="C728">
        <v>20</v>
      </c>
      <c r="D728">
        <v>179</v>
      </c>
      <c r="E728">
        <v>43.248131999999998</v>
      </c>
      <c r="F728">
        <v>43.248131999999998</v>
      </c>
      <c r="G728">
        <v>44.2188596368715</v>
      </c>
      <c r="H728">
        <v>78</v>
      </c>
      <c r="I728">
        <v>17.593399999999999</v>
      </c>
      <c r="J728">
        <v>179</v>
      </c>
      <c r="K728">
        <v>2.2445539078346999E-2</v>
      </c>
      <c r="L728">
        <v>2.2445539078346802E-2</v>
      </c>
      <c r="M728">
        <v>7.5442075729370103E-2</v>
      </c>
      <c r="N728">
        <v>8.7999999988824101E-2</v>
      </c>
      <c r="O728">
        <v>61.044999999954598</v>
      </c>
      <c r="P728">
        <v>2185.5479999998602</v>
      </c>
      <c r="Q728">
        <v>2246.68099999981</v>
      </c>
    </row>
    <row r="729" spans="2:17" x14ac:dyDescent="0.25">
      <c r="B729">
        <v>656</v>
      </c>
      <c r="C729">
        <v>20</v>
      </c>
      <c r="D729">
        <v>178</v>
      </c>
      <c r="E729">
        <v>43.243494599999998</v>
      </c>
      <c r="F729">
        <v>43.243494599999998</v>
      </c>
      <c r="G729">
        <v>44.216625000000001</v>
      </c>
      <c r="H729">
        <v>78</v>
      </c>
      <c r="I729">
        <v>17.82527</v>
      </c>
      <c r="J729">
        <v>178</v>
      </c>
      <c r="K729" s="84">
        <v>2.2503509695537001E-2</v>
      </c>
      <c r="L729" s="84">
        <v>2.2503509695537001E-2</v>
      </c>
      <c r="M729">
        <v>7.5576066970825195E-2</v>
      </c>
      <c r="N729">
        <v>8.4999999977298998E-2</v>
      </c>
      <c r="O729">
        <v>58.999000000068897</v>
      </c>
      <c r="P729">
        <v>942.61000000000104</v>
      </c>
      <c r="Q729">
        <v>1001.69400000005</v>
      </c>
    </row>
    <row r="730" spans="2:17" x14ac:dyDescent="0.25">
      <c r="B730">
        <v>657</v>
      </c>
      <c r="C730">
        <v>20</v>
      </c>
      <c r="D730">
        <v>177</v>
      </c>
      <c r="E730">
        <v>41.253520835028198</v>
      </c>
      <c r="F730">
        <v>42.2435052610169</v>
      </c>
      <c r="G730">
        <v>44.213799799999997</v>
      </c>
      <c r="H730">
        <v>49.029984964183498</v>
      </c>
      <c r="I730">
        <v>18.163719999999898</v>
      </c>
      <c r="J730">
        <v>174</v>
      </c>
      <c r="K730" s="84">
        <v>7.1758213724589306E-2</v>
      </c>
      <c r="L730" s="84">
        <v>4.6641360057809299E-2</v>
      </c>
      <c r="M730">
        <v>1.3202199935913099</v>
      </c>
      <c r="N730">
        <v>14.417999999976001</v>
      </c>
      <c r="O730">
        <v>58.519000000087502</v>
      </c>
      <c r="P730">
        <v>1005.24900000011</v>
      </c>
      <c r="Q730">
        <v>1078.18600000018</v>
      </c>
    </row>
    <row r="731" spans="2:17" x14ac:dyDescent="0.25">
      <c r="B731">
        <v>658</v>
      </c>
      <c r="C731">
        <v>20</v>
      </c>
      <c r="D731">
        <v>173</v>
      </c>
      <c r="E731">
        <v>41.260106216185001</v>
      </c>
      <c r="F731">
        <v>41.260106216185001</v>
      </c>
      <c r="G731">
        <v>43.214354338728299</v>
      </c>
      <c r="H731">
        <v>78</v>
      </c>
      <c r="I731">
        <v>17.34151</v>
      </c>
      <c r="J731">
        <v>170</v>
      </c>
      <c r="K731">
        <v>4.7364107894050003E-2</v>
      </c>
      <c r="L731">
        <v>4.7364107894050003E-2</v>
      </c>
      <c r="M731">
        <v>7.4311017990112305E-2</v>
      </c>
      <c r="N731">
        <v>8.4000000118976501E-2</v>
      </c>
      <c r="O731">
        <v>59.2470000000176</v>
      </c>
      <c r="P731">
        <v>687.46899999983702</v>
      </c>
      <c r="Q731">
        <v>746.79999999997403</v>
      </c>
    </row>
    <row r="732" spans="2:17" x14ac:dyDescent="0.25">
      <c r="B732">
        <v>659</v>
      </c>
      <c r="C732">
        <v>20</v>
      </c>
      <c r="D732">
        <v>169</v>
      </c>
      <c r="E732">
        <v>41.227224263905299</v>
      </c>
      <c r="F732">
        <v>41.227224263905299</v>
      </c>
      <c r="G732">
        <v>42.219984391715997</v>
      </c>
      <c r="H732">
        <v>78</v>
      </c>
      <c r="I732">
        <v>18.75713</v>
      </c>
      <c r="J732">
        <v>168</v>
      </c>
      <c r="K732" s="84">
        <v>2.4080207812579399E-2</v>
      </c>
      <c r="L732">
        <v>2.4080207812579399E-2</v>
      </c>
      <c r="M732">
        <v>7.5364112854003906E-2</v>
      </c>
      <c r="N732">
        <v>8.4999999977298998E-2</v>
      </c>
      <c r="O732">
        <v>57.043999999892499</v>
      </c>
      <c r="P732">
        <v>821.83400000000302</v>
      </c>
      <c r="Q732">
        <v>878.96299999987195</v>
      </c>
    </row>
    <row r="733" spans="2:17" x14ac:dyDescent="0.25">
      <c r="B733">
        <v>660</v>
      </c>
      <c r="C733">
        <v>20</v>
      </c>
      <c r="D733">
        <v>167</v>
      </c>
      <c r="E733">
        <v>41.2105101580838</v>
      </c>
      <c r="F733">
        <v>41.2105101580838</v>
      </c>
      <c r="G733">
        <v>42.215279009580797</v>
      </c>
      <c r="H733">
        <v>78</v>
      </c>
      <c r="I733">
        <v>19.81054</v>
      </c>
      <c r="J733">
        <v>164.19399999999999</v>
      </c>
      <c r="K733">
        <v>2.4381373771950699E-2</v>
      </c>
      <c r="L733">
        <v>2.43813737719508E-2</v>
      </c>
      <c r="M733">
        <v>7.5880765914917006E-2</v>
      </c>
      <c r="N733">
        <v>8.49999999918509E-2</v>
      </c>
      <c r="O733">
        <v>56.385000000038403</v>
      </c>
      <c r="P733">
        <v>494.92299999977701</v>
      </c>
      <c r="Q733">
        <v>551.39299999980699</v>
      </c>
    </row>
    <row r="734" spans="2:17" x14ac:dyDescent="0.25">
      <c r="B734">
        <v>661</v>
      </c>
      <c r="C734">
        <v>20</v>
      </c>
      <c r="D734">
        <v>163.19399999999999</v>
      </c>
      <c r="E734">
        <v>39.255644907677997</v>
      </c>
      <c r="F734">
        <v>39.255644907677997</v>
      </c>
      <c r="G734">
        <v>41.216030578183002</v>
      </c>
      <c r="H734">
        <v>78</v>
      </c>
      <c r="I734">
        <v>17.241530000000001</v>
      </c>
      <c r="J734">
        <v>163</v>
      </c>
      <c r="K734">
        <v>4.99389495476514E-2</v>
      </c>
      <c r="L734">
        <v>4.99389495476514E-2</v>
      </c>
      <c r="M734">
        <v>7.6381921768188504E-2</v>
      </c>
      <c r="N734">
        <v>8.5999999981140704E-2</v>
      </c>
      <c r="O734">
        <v>57.373999999806998</v>
      </c>
      <c r="P734">
        <v>891.47100000006299</v>
      </c>
      <c r="Q734">
        <v>948.930999999851</v>
      </c>
    </row>
    <row r="735" spans="2:17" x14ac:dyDescent="0.25">
      <c r="B735">
        <v>662</v>
      </c>
      <c r="C735">
        <v>20</v>
      </c>
      <c r="D735">
        <v>162</v>
      </c>
      <c r="E735">
        <v>40.221535799999998</v>
      </c>
      <c r="F735">
        <v>40.221535799999998</v>
      </c>
      <c r="G735">
        <v>41.213104000000001</v>
      </c>
      <c r="H735">
        <v>78</v>
      </c>
      <c r="I735">
        <v>18.923210000000001</v>
      </c>
      <c r="J735">
        <v>162</v>
      </c>
      <c r="K735">
        <v>2.4652668782478501E-2</v>
      </c>
      <c r="L735">
        <v>2.4652668782478401E-2</v>
      </c>
      <c r="M735">
        <v>7.2110176086425795E-2</v>
      </c>
      <c r="N735">
        <v>8.0000000030850102E-2</v>
      </c>
      <c r="O735">
        <v>58.115999999921797</v>
      </c>
      <c r="P735">
        <v>352.02899999983498</v>
      </c>
      <c r="Q735">
        <v>410.224999999788</v>
      </c>
    </row>
    <row r="736" spans="2:17" x14ac:dyDescent="0.25">
      <c r="B736">
        <v>663</v>
      </c>
      <c r="C736">
        <v>20</v>
      </c>
      <c r="D736">
        <v>161</v>
      </c>
      <c r="E736">
        <v>38.274402016149097</v>
      </c>
      <c r="F736">
        <v>39.243268272049697</v>
      </c>
      <c r="G736">
        <v>40.219389072049701</v>
      </c>
      <c r="H736">
        <v>41.765842671599202</v>
      </c>
      <c r="I736">
        <v>17.9608099999998</v>
      </c>
      <c r="J736">
        <v>160</v>
      </c>
      <c r="K736">
        <v>5.0816915574016602E-2</v>
      </c>
      <c r="L736">
        <v>2.4873585788858E-2</v>
      </c>
      <c r="M736">
        <v>4.9472298622131303</v>
      </c>
      <c r="N736">
        <v>132.670000000013</v>
      </c>
      <c r="O736">
        <v>55.717999999891603</v>
      </c>
      <c r="P736">
        <v>914.42200000009302</v>
      </c>
      <c r="Q736">
        <v>1102.81</v>
      </c>
    </row>
    <row r="737" spans="2:17" x14ac:dyDescent="0.25">
      <c r="B737">
        <v>664</v>
      </c>
      <c r="C737">
        <v>20</v>
      </c>
      <c r="D737">
        <v>159</v>
      </c>
      <c r="E737">
        <v>39.210120569811302</v>
      </c>
      <c r="F737">
        <v>39.210120569811302</v>
      </c>
      <c r="G737">
        <v>40.213901999999997</v>
      </c>
      <c r="H737">
        <v>78</v>
      </c>
      <c r="I737">
        <v>19.87133</v>
      </c>
      <c r="J737">
        <v>156</v>
      </c>
      <c r="K737">
        <v>2.56000597703217E-2</v>
      </c>
      <c r="L737">
        <v>2.56000597703217E-2</v>
      </c>
      <c r="M737">
        <v>7.6262950897216797E-2</v>
      </c>
      <c r="N737">
        <v>8.5000000050058602E-2</v>
      </c>
      <c r="O737">
        <v>55.5760000000882</v>
      </c>
      <c r="P737">
        <v>678.34700000006706</v>
      </c>
      <c r="Q737">
        <v>734.00800000020502</v>
      </c>
    </row>
    <row r="738" spans="2:17" x14ac:dyDescent="0.25">
      <c r="B738">
        <v>665</v>
      </c>
      <c r="C738">
        <v>20</v>
      </c>
      <c r="D738">
        <v>155</v>
      </c>
      <c r="E738">
        <v>38.251295645161299</v>
      </c>
      <c r="F738">
        <v>38.251295645161299</v>
      </c>
      <c r="G738">
        <v>39.221737690322598</v>
      </c>
      <c r="H738">
        <v>78</v>
      </c>
      <c r="I738">
        <v>17.564250000000001</v>
      </c>
      <c r="J738">
        <v>154</v>
      </c>
      <c r="K738">
        <v>2.5370174494574099E-2</v>
      </c>
      <c r="L738">
        <v>2.5370174494574099E-2</v>
      </c>
      <c r="M738">
        <v>7.6306104660034194E-2</v>
      </c>
      <c r="N738">
        <v>8.5000000137370094E-2</v>
      </c>
      <c r="O738">
        <v>55.206999999776599</v>
      </c>
      <c r="P738">
        <v>781.127000000051</v>
      </c>
      <c r="Q738">
        <v>836.41899999996497</v>
      </c>
    </row>
    <row r="739" spans="2:17" x14ac:dyDescent="0.25">
      <c r="B739">
        <v>666</v>
      </c>
      <c r="C739">
        <v>20</v>
      </c>
      <c r="D739">
        <v>153</v>
      </c>
      <c r="E739">
        <v>37.259035400000002</v>
      </c>
      <c r="F739">
        <v>38.2084231581699</v>
      </c>
      <c r="G739">
        <v>39.216576400000001</v>
      </c>
      <c r="H739">
        <v>39.576949136632599</v>
      </c>
      <c r="I739">
        <v>19.840280000000298</v>
      </c>
      <c r="J739">
        <v>151</v>
      </c>
      <c r="K739">
        <v>5.2538692399964802E-2</v>
      </c>
      <c r="L739">
        <v>2.63856280500415E-2</v>
      </c>
      <c r="M739">
        <v>3.30087494850159</v>
      </c>
      <c r="N739">
        <v>99.687999999994602</v>
      </c>
      <c r="O739">
        <v>58.070000000050598</v>
      </c>
      <c r="P739">
        <v>612.12200000003202</v>
      </c>
      <c r="Q739">
        <v>769.88000000007696</v>
      </c>
    </row>
    <row r="740" spans="2:17" x14ac:dyDescent="0.25">
      <c r="B740">
        <v>667</v>
      </c>
      <c r="C740">
        <v>20</v>
      </c>
      <c r="D740">
        <v>150</v>
      </c>
      <c r="E740">
        <v>37.220033733333302</v>
      </c>
      <c r="F740">
        <v>37.220033733333302</v>
      </c>
      <c r="G740">
        <v>38.218496733333303</v>
      </c>
      <c r="H740">
        <v>78</v>
      </c>
      <c r="I740">
        <v>19.264980000000001</v>
      </c>
      <c r="J740">
        <v>148</v>
      </c>
      <c r="K740">
        <v>2.6825956342586599E-2</v>
      </c>
      <c r="L740">
        <v>2.6825956342586402E-2</v>
      </c>
      <c r="M740">
        <v>7.6871871948242201E-2</v>
      </c>
      <c r="N740">
        <v>8.5999999981140704E-2</v>
      </c>
      <c r="O740">
        <v>55.95100000003</v>
      </c>
      <c r="P740">
        <v>745.75199999993504</v>
      </c>
      <c r="Q740">
        <v>801.78899999994599</v>
      </c>
    </row>
    <row r="741" spans="2:17" x14ac:dyDescent="0.25">
      <c r="B741">
        <v>668</v>
      </c>
      <c r="C741">
        <v>20</v>
      </c>
      <c r="D741">
        <v>147</v>
      </c>
      <c r="E741">
        <v>36.2573188884354</v>
      </c>
      <c r="F741">
        <v>36.2573188884354</v>
      </c>
      <c r="G741">
        <v>37.224537065306102</v>
      </c>
      <c r="H741">
        <v>78</v>
      </c>
      <c r="I741">
        <v>17.270109999999999</v>
      </c>
      <c r="J741">
        <v>146</v>
      </c>
      <c r="K741">
        <v>2.66764947470855E-2</v>
      </c>
      <c r="L741">
        <v>2.6676494747085298E-2</v>
      </c>
      <c r="M741">
        <v>7.6350927352905301E-2</v>
      </c>
      <c r="N741">
        <v>8.5000000210129698E-2</v>
      </c>
      <c r="O741">
        <v>53.134999999980202</v>
      </c>
      <c r="P741">
        <v>760.75500000013596</v>
      </c>
      <c r="Q741">
        <v>813.97500000032596</v>
      </c>
    </row>
    <row r="742" spans="2:17" x14ac:dyDescent="0.25">
      <c r="B742">
        <v>669</v>
      </c>
      <c r="C742">
        <v>20</v>
      </c>
      <c r="D742">
        <v>145</v>
      </c>
      <c r="E742">
        <v>36.202264351724097</v>
      </c>
      <c r="F742">
        <v>36.202264351724097</v>
      </c>
      <c r="G742">
        <v>37.219132420689697</v>
      </c>
      <c r="H742">
        <v>78</v>
      </c>
      <c r="I742">
        <v>19.971609999999998</v>
      </c>
      <c r="J742">
        <v>144.38499999999999</v>
      </c>
      <c r="K742">
        <v>2.8088521178844101E-2</v>
      </c>
      <c r="L742">
        <v>2.8088521178844101E-2</v>
      </c>
      <c r="M742">
        <v>7.7214002609252902E-2</v>
      </c>
      <c r="N742">
        <v>8.7000000072293901E-2</v>
      </c>
      <c r="O742">
        <v>52.913999999931498</v>
      </c>
      <c r="P742">
        <v>340.34299999987701</v>
      </c>
      <c r="Q742">
        <v>393.34399999988102</v>
      </c>
    </row>
    <row r="743" spans="2:17" x14ac:dyDescent="0.25">
      <c r="B743">
        <v>670</v>
      </c>
      <c r="C743">
        <v>20</v>
      </c>
      <c r="D743">
        <v>143.38499999999999</v>
      </c>
      <c r="E743">
        <v>36.225955107716999</v>
      </c>
      <c r="F743">
        <v>36.225955107716999</v>
      </c>
      <c r="G743">
        <v>36.226923923541499</v>
      </c>
      <c r="H743">
        <v>78</v>
      </c>
      <c r="I743">
        <v>19.174399999999999</v>
      </c>
      <c r="J743">
        <v>140</v>
      </c>
      <c r="K743" s="84">
        <v>2.6743693068891799E-5</v>
      </c>
      <c r="L743" s="84">
        <v>2.6743693068891799E-5</v>
      </c>
      <c r="M743">
        <v>7.7215194702148396E-2</v>
      </c>
      <c r="N743">
        <v>8.7000000217813095E-2</v>
      </c>
      <c r="O743">
        <v>56.5659999999625</v>
      </c>
      <c r="P743">
        <v>943.57700000012096</v>
      </c>
      <c r="Q743">
        <v>1000.2300000003</v>
      </c>
    </row>
    <row r="744" spans="2:17" x14ac:dyDescent="0.25">
      <c r="B744">
        <v>671</v>
      </c>
      <c r="C744">
        <v>20</v>
      </c>
      <c r="D744">
        <v>139</v>
      </c>
      <c r="E744">
        <v>34.259934497841698</v>
      </c>
      <c r="F744">
        <v>34.259934497841698</v>
      </c>
      <c r="G744">
        <v>35.241289897841703</v>
      </c>
      <c r="H744">
        <v>78</v>
      </c>
      <c r="I744">
        <v>17.14716</v>
      </c>
      <c r="J744">
        <v>138</v>
      </c>
      <c r="K744">
        <v>2.8644403860778801E-2</v>
      </c>
      <c r="L744">
        <v>2.8644403860778801E-2</v>
      </c>
      <c r="M744">
        <v>7.7893018722534194E-2</v>
      </c>
      <c r="N744">
        <v>8.6999999839463299E-2</v>
      </c>
      <c r="O744">
        <v>54.250999999931103</v>
      </c>
      <c r="P744">
        <v>907.61099999994599</v>
      </c>
      <c r="Q744">
        <v>961.94899999971699</v>
      </c>
    </row>
    <row r="745" spans="2:17" x14ac:dyDescent="0.25">
      <c r="B745">
        <v>672</v>
      </c>
      <c r="C745">
        <v>20</v>
      </c>
      <c r="D745">
        <v>137</v>
      </c>
      <c r="E745">
        <v>35.2117543240876</v>
      </c>
      <c r="F745">
        <v>35.2117543240876</v>
      </c>
      <c r="G745">
        <v>35.2226954160584</v>
      </c>
      <c r="H745">
        <v>78</v>
      </c>
      <c r="I745">
        <v>19.850239999999999</v>
      </c>
      <c r="J745">
        <v>134</v>
      </c>
      <c r="K745">
        <v>3.1072271691147098E-4</v>
      </c>
      <c r="L745">
        <v>3.1072271691167302E-4</v>
      </c>
      <c r="M745">
        <v>7.7075958251953097E-2</v>
      </c>
      <c r="N745">
        <v>8.6000000083004097E-2</v>
      </c>
      <c r="O745">
        <v>51.788999999887899</v>
      </c>
      <c r="P745">
        <v>493.78500000000298</v>
      </c>
      <c r="Q745">
        <v>545.65999999997405</v>
      </c>
    </row>
    <row r="746" spans="2:17" x14ac:dyDescent="0.25">
      <c r="B746">
        <v>673</v>
      </c>
      <c r="C746">
        <v>20</v>
      </c>
      <c r="D746">
        <v>133</v>
      </c>
      <c r="E746">
        <v>33.238447999999998</v>
      </c>
      <c r="F746">
        <v>33.238447999999998</v>
      </c>
      <c r="G746">
        <v>34.226081437593997</v>
      </c>
      <c r="H746">
        <v>78</v>
      </c>
      <c r="I746">
        <v>18.0776</v>
      </c>
      <c r="J746">
        <v>133</v>
      </c>
      <c r="K746">
        <v>2.9713584629281899E-2</v>
      </c>
      <c r="L746">
        <v>2.9713584629281899E-2</v>
      </c>
      <c r="M746">
        <v>7.7639102935791002E-2</v>
      </c>
      <c r="N746">
        <v>8.8000000134343295E-2</v>
      </c>
      <c r="O746">
        <v>50.286000000094603</v>
      </c>
      <c r="P746">
        <v>613.92199999985996</v>
      </c>
      <c r="Q746">
        <v>664.29600000008895</v>
      </c>
    </row>
    <row r="747" spans="2:17" x14ac:dyDescent="0.25">
      <c r="B747">
        <v>674</v>
      </c>
      <c r="C747">
        <v>20</v>
      </c>
      <c r="D747">
        <v>132</v>
      </c>
      <c r="E747">
        <v>33.211289800000003</v>
      </c>
      <c r="F747">
        <v>33.211289800000003</v>
      </c>
      <c r="G747">
        <v>34.223096703030301</v>
      </c>
      <c r="H747">
        <v>78</v>
      </c>
      <c r="I747">
        <v>19.435510000000001</v>
      </c>
      <c r="J747">
        <v>132</v>
      </c>
      <c r="K747">
        <v>3.04657515297794E-2</v>
      </c>
      <c r="L747">
        <v>3.0465751529779601E-2</v>
      </c>
      <c r="M747">
        <v>7.8330993652343806E-2</v>
      </c>
      <c r="N747">
        <v>8.8000000076135607E-2</v>
      </c>
      <c r="O747">
        <v>52.014999999955798</v>
      </c>
      <c r="P747">
        <v>323.112999999983</v>
      </c>
      <c r="Q747">
        <v>375.21600000001501</v>
      </c>
    </row>
    <row r="748" spans="2:17" x14ac:dyDescent="0.25">
      <c r="B748">
        <v>675</v>
      </c>
      <c r="C748">
        <v>20</v>
      </c>
      <c r="D748">
        <v>131</v>
      </c>
      <c r="E748">
        <v>32.266413470228997</v>
      </c>
      <c r="F748">
        <v>33.219704505343501</v>
      </c>
      <c r="G748">
        <v>34.2200664</v>
      </c>
      <c r="H748">
        <v>36.705021688695702</v>
      </c>
      <c r="I748">
        <v>19.47279</v>
      </c>
      <c r="J748">
        <v>128</v>
      </c>
      <c r="K748">
        <v>6.0547570047521898E-2</v>
      </c>
      <c r="L748">
        <v>3.01135097241934E-2</v>
      </c>
      <c r="M748">
        <v>1.04764699935913</v>
      </c>
      <c r="N748">
        <v>28.0779999999213</v>
      </c>
      <c r="O748">
        <v>53.749999999941799</v>
      </c>
      <c r="P748">
        <v>381.88100000012503</v>
      </c>
      <c r="Q748">
        <v>463.70899999998801</v>
      </c>
    </row>
    <row r="749" spans="2:17" x14ac:dyDescent="0.25">
      <c r="B749">
        <v>676</v>
      </c>
      <c r="C749">
        <v>20</v>
      </c>
      <c r="D749">
        <v>127</v>
      </c>
      <c r="E749">
        <v>32.227336000000001</v>
      </c>
      <c r="F749">
        <v>32.227336000000001</v>
      </c>
      <c r="G749">
        <v>33.222542634803602</v>
      </c>
      <c r="H749">
        <v>78</v>
      </c>
      <c r="I749">
        <v>18.633199999999999</v>
      </c>
      <c r="J749">
        <v>127</v>
      </c>
      <c r="K749">
        <v>3.08808222560999E-2</v>
      </c>
      <c r="L749">
        <v>3.08808222560999E-2</v>
      </c>
      <c r="M749">
        <v>7.7852964401245103E-2</v>
      </c>
      <c r="N749">
        <v>8.7000000057742E-2</v>
      </c>
      <c r="O749">
        <v>49.298000000097097</v>
      </c>
      <c r="P749">
        <v>639.56100000016204</v>
      </c>
      <c r="Q749">
        <v>688.94600000031596</v>
      </c>
    </row>
    <row r="750" spans="2:17" x14ac:dyDescent="0.25">
      <c r="B750">
        <v>677</v>
      </c>
      <c r="C750">
        <v>20</v>
      </c>
      <c r="D750">
        <v>126</v>
      </c>
      <c r="E750">
        <v>31.275445012698398</v>
      </c>
      <c r="F750">
        <v>32.204706600000002</v>
      </c>
      <c r="G750">
        <v>33.2193914000026</v>
      </c>
      <c r="H750">
        <v>33.810766047828402</v>
      </c>
      <c r="I750">
        <v>19.764669999999999</v>
      </c>
      <c r="J750">
        <v>126</v>
      </c>
      <c r="K750">
        <v>6.21556747318825E-2</v>
      </c>
      <c r="L750">
        <v>3.1507344954435003E-2</v>
      </c>
      <c r="M750">
        <v>2.8714768886566202</v>
      </c>
      <c r="N750">
        <v>85.860999999873499</v>
      </c>
      <c r="O750">
        <v>50.388999999966501</v>
      </c>
      <c r="P750">
        <v>395.20800000005698</v>
      </c>
      <c r="Q750">
        <v>531.45799999989697</v>
      </c>
    </row>
    <row r="751" spans="2:17" x14ac:dyDescent="0.25">
      <c r="B751">
        <v>678</v>
      </c>
      <c r="C751">
        <v>20</v>
      </c>
      <c r="D751">
        <v>125</v>
      </c>
      <c r="E751">
        <v>31.2641794</v>
      </c>
      <c r="F751">
        <v>31.2641794</v>
      </c>
      <c r="G751">
        <v>32.229211599999999</v>
      </c>
      <c r="H751">
        <v>78</v>
      </c>
      <c r="I751">
        <v>17.27103</v>
      </c>
      <c r="J751">
        <v>122</v>
      </c>
      <c r="K751">
        <v>3.08670247714866E-2</v>
      </c>
      <c r="L751">
        <v>3.0867024771486399E-2</v>
      </c>
      <c r="M751">
        <v>7.8459978103637695E-2</v>
      </c>
      <c r="N751">
        <v>8.8000000003376003E-2</v>
      </c>
      <c r="O751">
        <v>48.974999999976703</v>
      </c>
      <c r="P751">
        <v>341.27300000014702</v>
      </c>
      <c r="Q751">
        <v>390.336000000127</v>
      </c>
    </row>
    <row r="752" spans="2:17" x14ac:dyDescent="0.25">
      <c r="B752">
        <v>679</v>
      </c>
      <c r="C752">
        <v>20</v>
      </c>
      <c r="D752">
        <v>121</v>
      </c>
      <c r="E752">
        <v>31.217061600000001</v>
      </c>
      <c r="F752">
        <v>31.217061600000001</v>
      </c>
      <c r="G752">
        <v>31.241997585124</v>
      </c>
      <c r="H752">
        <v>78</v>
      </c>
      <c r="I752">
        <v>19.146920000000001</v>
      </c>
      <c r="J752">
        <v>121</v>
      </c>
      <c r="K752">
        <v>7.9879347529505701E-4</v>
      </c>
      <c r="L752">
        <v>7.9879347529505701E-4</v>
      </c>
      <c r="M752">
        <v>7.4347972869873005E-2</v>
      </c>
      <c r="N752">
        <v>8.3999999973457307E-2</v>
      </c>
      <c r="O752">
        <v>49.175000000046602</v>
      </c>
      <c r="P752">
        <v>354.65699999988999</v>
      </c>
      <c r="Q752">
        <v>403.91599999991001</v>
      </c>
    </row>
    <row r="753" spans="2:17" x14ac:dyDescent="0.25">
      <c r="B753">
        <v>680</v>
      </c>
      <c r="C753">
        <v>20</v>
      </c>
      <c r="D753">
        <v>120</v>
      </c>
      <c r="E753">
        <v>30.227322466666699</v>
      </c>
      <c r="F753">
        <v>30.227322466666699</v>
      </c>
      <c r="G753">
        <v>31.238691800000002</v>
      </c>
      <c r="H753">
        <v>78</v>
      </c>
      <c r="I753">
        <v>18.76821</v>
      </c>
      <c r="J753">
        <v>119.194</v>
      </c>
      <c r="K753">
        <v>3.3458780030835501E-2</v>
      </c>
      <c r="L753">
        <v>3.3458780030835501E-2</v>
      </c>
      <c r="M753">
        <v>7.8637838363647503E-2</v>
      </c>
      <c r="N753">
        <v>8.8000000163447098E-2</v>
      </c>
      <c r="O753">
        <v>49.806000000069602</v>
      </c>
      <c r="P753">
        <v>455.11100000007701</v>
      </c>
      <c r="Q753">
        <v>505.00500000031002</v>
      </c>
    </row>
    <row r="754" spans="2:17" x14ac:dyDescent="0.25">
      <c r="B754">
        <v>681</v>
      </c>
      <c r="C754">
        <v>20</v>
      </c>
      <c r="D754">
        <v>118.194</v>
      </c>
      <c r="E754">
        <v>30.2666812807994</v>
      </c>
      <c r="F754">
        <v>30.2666812807994</v>
      </c>
      <c r="G754">
        <v>30.266839280799399</v>
      </c>
      <c r="H754">
        <v>78</v>
      </c>
      <c r="I754">
        <v>17.037189999999999</v>
      </c>
      <c r="J754">
        <v>116</v>
      </c>
      <c r="K754" s="84">
        <v>5.2202617965658702E-6</v>
      </c>
      <c r="L754" s="84">
        <v>5.2202617966832504E-6</v>
      </c>
      <c r="M754">
        <v>7.9045057296752902E-2</v>
      </c>
      <c r="N754">
        <v>8.8999999934458202E-2</v>
      </c>
      <c r="O754">
        <v>50.4709999999614</v>
      </c>
      <c r="P754">
        <v>462.75599999989203</v>
      </c>
      <c r="Q754">
        <v>513.315999999788</v>
      </c>
    </row>
    <row r="755" spans="2:17" x14ac:dyDescent="0.25">
      <c r="B755">
        <v>682</v>
      </c>
      <c r="C755">
        <v>20</v>
      </c>
      <c r="D755">
        <v>115</v>
      </c>
      <c r="E755">
        <v>30.221447704347799</v>
      </c>
      <c r="F755">
        <v>30.221447704347799</v>
      </c>
      <c r="G755">
        <v>30.230040521739099</v>
      </c>
      <c r="H755">
        <v>78</v>
      </c>
      <c r="I755">
        <v>19.797180000000001</v>
      </c>
      <c r="J755">
        <v>110</v>
      </c>
      <c r="K755">
        <v>2.84328450290073E-4</v>
      </c>
      <c r="L755">
        <v>2.8432845029018999E-4</v>
      </c>
      <c r="M755">
        <v>8.0413818359375E-2</v>
      </c>
      <c r="N755">
        <v>8.9000000167288804E-2</v>
      </c>
      <c r="O755">
        <v>49.440000000016902</v>
      </c>
      <c r="P755">
        <v>277.86699999998399</v>
      </c>
      <c r="Q755">
        <v>327.39600000016799</v>
      </c>
    </row>
    <row r="756" spans="2:17" x14ac:dyDescent="0.25">
      <c r="B756">
        <v>683</v>
      </c>
      <c r="C756">
        <v>20</v>
      </c>
      <c r="D756">
        <v>109</v>
      </c>
      <c r="E756">
        <v>27.276803299082601</v>
      </c>
      <c r="F756">
        <v>28.2436422</v>
      </c>
      <c r="G756">
        <v>29.2118158</v>
      </c>
      <c r="H756">
        <v>31.570756409994999</v>
      </c>
      <c r="I756">
        <v>17.817889999999998</v>
      </c>
      <c r="J756">
        <v>109</v>
      </c>
      <c r="K756">
        <v>7.0939856100458595E-2</v>
      </c>
      <c r="L756">
        <v>3.4279346592204003E-2</v>
      </c>
      <c r="M756">
        <v>0.43412804603576699</v>
      </c>
      <c r="N756">
        <v>7.8419999998877801</v>
      </c>
      <c r="O756">
        <v>45.154000000009503</v>
      </c>
      <c r="P756">
        <v>324.82199999988399</v>
      </c>
      <c r="Q756">
        <v>377.81799999978102</v>
      </c>
    </row>
    <row r="757" spans="2:17" x14ac:dyDescent="0.25">
      <c r="B757">
        <v>684</v>
      </c>
      <c r="C757">
        <v>20</v>
      </c>
      <c r="D757">
        <v>108</v>
      </c>
      <c r="E757">
        <v>27.2732355111111</v>
      </c>
      <c r="F757">
        <v>27.2732355111111</v>
      </c>
      <c r="G757">
        <v>28.257282199999999</v>
      </c>
      <c r="H757">
        <v>78</v>
      </c>
      <c r="I757">
        <v>16.89378</v>
      </c>
      <c r="J757">
        <v>105</v>
      </c>
      <c r="K757">
        <v>3.6081039541054502E-2</v>
      </c>
      <c r="L757">
        <v>3.6081039541054502E-2</v>
      </c>
      <c r="M757">
        <v>8.7218046188354506E-2</v>
      </c>
      <c r="N757">
        <v>9.8000000085448805E-2</v>
      </c>
      <c r="O757">
        <v>46.630999999892097</v>
      </c>
      <c r="P757">
        <v>258.15599999994402</v>
      </c>
      <c r="Q757">
        <v>304.884999999922</v>
      </c>
    </row>
    <row r="758" spans="2:17" x14ac:dyDescent="0.25">
      <c r="B758">
        <v>685</v>
      </c>
      <c r="C758">
        <v>20</v>
      </c>
      <c r="D758">
        <v>104</v>
      </c>
      <c r="E758">
        <v>27.2313057538462</v>
      </c>
      <c r="F758">
        <v>27.2313057538462</v>
      </c>
      <c r="G758">
        <v>27.2372801076923</v>
      </c>
      <c r="H758">
        <v>78</v>
      </c>
      <c r="I758">
        <v>18.627020000000002</v>
      </c>
      <c r="J758">
        <v>103</v>
      </c>
      <c r="K758">
        <v>2.1939285248237701E-4</v>
      </c>
      <c r="L758">
        <v>2.1939285248250801E-4</v>
      </c>
      <c r="M758">
        <v>9.9734067916870103E-2</v>
      </c>
      <c r="N758">
        <v>0.108999999865773</v>
      </c>
      <c r="O758">
        <v>43.8549999999668</v>
      </c>
      <c r="P758">
        <v>173.96299999997399</v>
      </c>
      <c r="Q758">
        <v>217.92699999980701</v>
      </c>
    </row>
    <row r="759" spans="2:17" x14ac:dyDescent="0.25">
      <c r="B759">
        <v>686</v>
      </c>
      <c r="C759">
        <v>20</v>
      </c>
      <c r="D759">
        <v>102</v>
      </c>
      <c r="E759">
        <v>26.279494074509799</v>
      </c>
      <c r="F759">
        <v>26.279494074509799</v>
      </c>
      <c r="G759">
        <v>27.229587800000001</v>
      </c>
      <c r="H759">
        <v>78</v>
      </c>
      <c r="I759">
        <v>16.809609999999999</v>
      </c>
      <c r="J759">
        <v>98</v>
      </c>
      <c r="K759">
        <v>3.6153425282709498E-2</v>
      </c>
      <c r="L759">
        <v>3.6153425282709498E-2</v>
      </c>
      <c r="M759">
        <v>9.4763040542602497E-2</v>
      </c>
      <c r="N759">
        <v>0.10300000004645</v>
      </c>
      <c r="O759">
        <v>44.785999999905499</v>
      </c>
      <c r="P759">
        <v>141.82399999997901</v>
      </c>
      <c r="Q759">
        <v>186.71299999993099</v>
      </c>
    </row>
    <row r="760" spans="2:17" x14ac:dyDescent="0.25">
      <c r="B760">
        <v>687</v>
      </c>
      <c r="C760">
        <v>20</v>
      </c>
      <c r="D760">
        <v>97</v>
      </c>
      <c r="E760">
        <v>25.259881799999999</v>
      </c>
      <c r="F760">
        <v>25.259881799999999</v>
      </c>
      <c r="G760">
        <v>26.209367222680399</v>
      </c>
      <c r="H760">
        <v>78</v>
      </c>
      <c r="I760">
        <v>17.00591</v>
      </c>
      <c r="J760">
        <v>97</v>
      </c>
      <c r="K760">
        <v>3.7588672433155002E-2</v>
      </c>
      <c r="L760">
        <v>3.7588672433155203E-2</v>
      </c>
      <c r="M760">
        <v>0.109323978424072</v>
      </c>
      <c r="N760">
        <v>0.11899999993329401</v>
      </c>
      <c r="O760">
        <v>41.038000000087798</v>
      </c>
      <c r="P760">
        <v>145.777000000133</v>
      </c>
      <c r="Q760">
        <v>186.93400000015399</v>
      </c>
    </row>
    <row r="761" spans="2:17" x14ac:dyDescent="0.25">
      <c r="B761">
        <v>688</v>
      </c>
      <c r="C761">
        <v>20</v>
      </c>
      <c r="D761">
        <v>96</v>
      </c>
      <c r="E761">
        <v>24.284257133333298</v>
      </c>
      <c r="F761">
        <v>25.205249866666701</v>
      </c>
      <c r="G761">
        <v>26.205289772402999</v>
      </c>
      <c r="H761">
        <v>28.224713798788301</v>
      </c>
      <c r="I761">
        <v>19.945839999999901</v>
      </c>
      <c r="J761">
        <v>95</v>
      </c>
      <c r="K761">
        <v>7.9106090358136899E-2</v>
      </c>
      <c r="L761">
        <v>3.9675857649754599E-2</v>
      </c>
      <c r="M761">
        <v>0.37300014495849598</v>
      </c>
      <c r="N761">
        <v>0.88400000012188695</v>
      </c>
      <c r="O761">
        <v>40.953999999968801</v>
      </c>
      <c r="P761">
        <v>167.05100000000701</v>
      </c>
      <c r="Q761">
        <v>208.88900000009701</v>
      </c>
    </row>
    <row r="762" spans="2:17" x14ac:dyDescent="0.25">
      <c r="B762">
        <v>689</v>
      </c>
      <c r="C762">
        <v>20</v>
      </c>
      <c r="D762">
        <v>94</v>
      </c>
      <c r="E762">
        <v>24.2773230765957</v>
      </c>
      <c r="F762">
        <v>24.2773230765957</v>
      </c>
      <c r="G762">
        <v>25.230931999999999</v>
      </c>
      <c r="H762">
        <v>78</v>
      </c>
      <c r="I762">
        <v>16.984909999999999</v>
      </c>
      <c r="J762">
        <v>90</v>
      </c>
      <c r="K762">
        <v>3.9279821765999402E-2</v>
      </c>
      <c r="L762">
        <v>3.9279821765999201E-2</v>
      </c>
      <c r="M762">
        <v>0.113450050354004</v>
      </c>
      <c r="N762">
        <v>0.12199999998847499</v>
      </c>
      <c r="O762">
        <v>43.420000000085601</v>
      </c>
      <c r="P762">
        <v>203.09000000002601</v>
      </c>
      <c r="Q762">
        <v>246.63200000009999</v>
      </c>
    </row>
    <row r="763" spans="2:17" x14ac:dyDescent="0.25">
      <c r="B763">
        <v>690</v>
      </c>
      <c r="C763">
        <v>20</v>
      </c>
      <c r="D763">
        <v>89</v>
      </c>
      <c r="E763">
        <v>23.275506764044898</v>
      </c>
      <c r="F763">
        <v>23.275506764044898</v>
      </c>
      <c r="G763">
        <v>24.207452382022499</v>
      </c>
      <c r="H763">
        <v>78</v>
      </c>
      <c r="I763">
        <v>16.674099999999999</v>
      </c>
      <c r="J763">
        <v>87</v>
      </c>
      <c r="K763">
        <v>4.0039756273627602E-2</v>
      </c>
      <c r="L763">
        <v>4.00397562736277E-2</v>
      </c>
      <c r="M763">
        <v>0.117032051086426</v>
      </c>
      <c r="N763">
        <v>0.126999999920372</v>
      </c>
      <c r="O763">
        <v>39.137999999977197</v>
      </c>
      <c r="P763">
        <v>114.89200000008</v>
      </c>
      <c r="Q763">
        <v>154.15699999997699</v>
      </c>
    </row>
    <row r="764" spans="2:17" x14ac:dyDescent="0.25">
      <c r="B764">
        <v>691</v>
      </c>
      <c r="C764">
        <v>20</v>
      </c>
      <c r="D764">
        <v>86</v>
      </c>
      <c r="E764">
        <v>22.224263162790699</v>
      </c>
      <c r="F764">
        <v>22.224263162790699</v>
      </c>
      <c r="G764">
        <v>23.2183234883721</v>
      </c>
      <c r="H764">
        <v>78</v>
      </c>
      <c r="I764">
        <v>18.999400000000001</v>
      </c>
      <c r="J764">
        <v>85.085999999999999</v>
      </c>
      <c r="K764">
        <v>4.4728606671906097E-2</v>
      </c>
      <c r="L764">
        <v>4.4728606671906097E-2</v>
      </c>
      <c r="M764">
        <v>0.116565942764282</v>
      </c>
      <c r="N764">
        <v>0.126999999920372</v>
      </c>
      <c r="O764">
        <v>38.442000000024599</v>
      </c>
      <c r="P764">
        <v>89.851999999955297</v>
      </c>
      <c r="Q764">
        <v>128.4209999999</v>
      </c>
    </row>
    <row r="765" spans="2:17" x14ac:dyDescent="0.25">
      <c r="B765">
        <v>692</v>
      </c>
      <c r="C765">
        <v>20</v>
      </c>
      <c r="D765">
        <v>84.085999999999999</v>
      </c>
      <c r="E765">
        <v>22.220285104963999</v>
      </c>
      <c r="F765">
        <v>22.220285104963999</v>
      </c>
      <c r="G765">
        <v>23.2095361394287</v>
      </c>
      <c r="H765">
        <v>78</v>
      </c>
      <c r="I765">
        <v>19.0062</v>
      </c>
      <c r="J765">
        <v>84</v>
      </c>
      <c r="K765">
        <v>4.4520177387090097E-2</v>
      </c>
      <c r="L765">
        <v>4.4520177387090201E-2</v>
      </c>
      <c r="M765">
        <v>0.11534595489502</v>
      </c>
      <c r="N765">
        <v>0.12600000001839401</v>
      </c>
      <c r="O765">
        <v>38.995999999999199</v>
      </c>
      <c r="P765">
        <v>134.096999999834</v>
      </c>
      <c r="Q765">
        <v>173.218999999852</v>
      </c>
    </row>
    <row r="766" spans="2:17" x14ac:dyDescent="0.25">
      <c r="B766">
        <v>693</v>
      </c>
      <c r="C766">
        <v>20</v>
      </c>
      <c r="D766">
        <v>83</v>
      </c>
      <c r="E766">
        <v>21.319312908433702</v>
      </c>
      <c r="F766">
        <v>22.237353800000001</v>
      </c>
      <c r="G766">
        <v>23.204370000000001</v>
      </c>
      <c r="H766">
        <v>23.534567555314599</v>
      </c>
      <c r="I766">
        <v>18.13231</v>
      </c>
      <c r="J766">
        <v>83</v>
      </c>
      <c r="K766">
        <v>8.84201615531688E-2</v>
      </c>
      <c r="L766">
        <v>4.3486118388780602E-2</v>
      </c>
      <c r="M766">
        <v>1.0826900005340601</v>
      </c>
      <c r="N766">
        <v>17.1200000001263</v>
      </c>
      <c r="O766">
        <v>40.128999999913503</v>
      </c>
      <c r="P766">
        <v>94.109000000054905</v>
      </c>
      <c r="Q766">
        <v>151.35800000009499</v>
      </c>
    </row>
    <row r="767" spans="2:17" x14ac:dyDescent="0.25">
      <c r="B767">
        <v>694</v>
      </c>
      <c r="C767">
        <v>20</v>
      </c>
      <c r="D767">
        <v>82</v>
      </c>
      <c r="E767">
        <v>21.3146699463415</v>
      </c>
      <c r="F767">
        <v>21.3146699463415</v>
      </c>
      <c r="G767">
        <v>22.212433848780499</v>
      </c>
      <c r="H767">
        <v>78</v>
      </c>
      <c r="I767">
        <v>14.99821</v>
      </c>
      <c r="J767">
        <v>79</v>
      </c>
      <c r="K767">
        <v>4.2119531041255397E-2</v>
      </c>
      <c r="L767">
        <v>4.2119531041255397E-2</v>
      </c>
      <c r="M767">
        <v>0.11169004440307601</v>
      </c>
      <c r="N767">
        <v>0.120999999970081</v>
      </c>
      <c r="O767">
        <v>37.021000000080697</v>
      </c>
      <c r="P767">
        <v>113.78100000004601</v>
      </c>
      <c r="Q767">
        <v>150.92300000009701</v>
      </c>
    </row>
    <row r="768" spans="2:17" x14ac:dyDescent="0.25">
      <c r="B768">
        <v>695</v>
      </c>
      <c r="C768">
        <v>20</v>
      </c>
      <c r="D768">
        <v>78</v>
      </c>
      <c r="E768">
        <v>20.274988005128201</v>
      </c>
      <c r="F768">
        <v>20.274988005128201</v>
      </c>
      <c r="G768">
        <v>20.274988005128201</v>
      </c>
      <c r="H768">
        <v>78</v>
      </c>
      <c r="I768">
        <v>16.507010000000001</v>
      </c>
      <c r="J768">
        <v>77</v>
      </c>
      <c r="K768" s="84">
        <v>-1.7522642567788E-16</v>
      </c>
      <c r="L768">
        <v>0</v>
      </c>
      <c r="M768">
        <v>0.11083102226257301</v>
      </c>
      <c r="N768">
        <v>0.11999999996624</v>
      </c>
      <c r="O768">
        <v>35.931000000113301</v>
      </c>
      <c r="P768">
        <v>164.219999999972</v>
      </c>
      <c r="Q768">
        <v>200.271000000052</v>
      </c>
    </row>
    <row r="769" spans="2:17" x14ac:dyDescent="0.25">
      <c r="B769">
        <v>696</v>
      </c>
      <c r="C769">
        <v>20</v>
      </c>
      <c r="D769">
        <v>76</v>
      </c>
      <c r="E769">
        <v>20.2222526315789</v>
      </c>
      <c r="F769">
        <v>20.222252631579</v>
      </c>
      <c r="G769">
        <v>20.222252631579</v>
      </c>
      <c r="H769">
        <v>78</v>
      </c>
      <c r="I769">
        <v>19.940000000000001</v>
      </c>
      <c r="J769">
        <v>72</v>
      </c>
      <c r="K769" s="84">
        <v>1.75683379271635E-16</v>
      </c>
      <c r="L769">
        <v>0</v>
      </c>
      <c r="M769">
        <v>0.106348991394043</v>
      </c>
      <c r="N769">
        <v>0.117000000012922</v>
      </c>
      <c r="O769">
        <v>35.598000000012703</v>
      </c>
      <c r="P769">
        <v>76.791999999943101</v>
      </c>
      <c r="Q769">
        <v>112.506999999969</v>
      </c>
    </row>
    <row r="770" spans="2:17" x14ac:dyDescent="0.25">
      <c r="B770">
        <v>697</v>
      </c>
      <c r="C770">
        <v>20</v>
      </c>
      <c r="D770">
        <v>71</v>
      </c>
      <c r="E770">
        <v>19.268067800000001</v>
      </c>
      <c r="F770">
        <v>19.268067800000001</v>
      </c>
      <c r="G770">
        <v>19.268067800000001</v>
      </c>
      <c r="H770">
        <v>78</v>
      </c>
      <c r="I770">
        <v>16.596609999999998</v>
      </c>
      <c r="J770">
        <v>71</v>
      </c>
      <c r="K770">
        <v>0</v>
      </c>
      <c r="L770">
        <v>0</v>
      </c>
      <c r="M770">
        <v>0.100558996200562</v>
      </c>
      <c r="N770">
        <v>0.111000000018976</v>
      </c>
      <c r="O770">
        <v>33.947999999989399</v>
      </c>
      <c r="P770">
        <v>46.513000000093598</v>
      </c>
      <c r="Q770">
        <v>80.572000000101994</v>
      </c>
    </row>
    <row r="771" spans="2:17" x14ac:dyDescent="0.25">
      <c r="B771">
        <v>698</v>
      </c>
      <c r="C771">
        <v>20</v>
      </c>
      <c r="D771">
        <v>70</v>
      </c>
      <c r="E771">
        <v>18.314174571428602</v>
      </c>
      <c r="F771">
        <v>18.314174571428602</v>
      </c>
      <c r="G771">
        <v>19.216520285714299</v>
      </c>
      <c r="H771">
        <v>78</v>
      </c>
      <c r="I771">
        <v>14.8627</v>
      </c>
      <c r="J771">
        <v>68</v>
      </c>
      <c r="K771">
        <v>4.9270345805998601E-2</v>
      </c>
      <c r="L771">
        <v>4.9270345805998803E-2</v>
      </c>
      <c r="M771">
        <v>0.100010871887207</v>
      </c>
      <c r="N771">
        <v>0.107999999861931</v>
      </c>
      <c r="O771">
        <v>33.587999999988803</v>
      </c>
      <c r="P771">
        <v>150.70700000014</v>
      </c>
      <c r="Q771">
        <v>184.40299999999101</v>
      </c>
    </row>
    <row r="772" spans="2:17" x14ac:dyDescent="0.25">
      <c r="B772">
        <v>699</v>
      </c>
      <c r="C772">
        <v>20</v>
      </c>
      <c r="D772">
        <v>67</v>
      </c>
      <c r="E772">
        <v>17.279464149253698</v>
      </c>
      <c r="F772">
        <v>17.279464149253698</v>
      </c>
      <c r="G772">
        <v>17.279465357492501</v>
      </c>
      <c r="H772">
        <v>78</v>
      </c>
      <c r="I772">
        <v>16.325299999999999</v>
      </c>
      <c r="J772">
        <v>66</v>
      </c>
      <c r="K772" s="84">
        <v>6.9923393915714594E-8</v>
      </c>
      <c r="L772" s="84">
        <v>6.9923394121317905E-8</v>
      </c>
      <c r="M772">
        <v>9.8629951477050795E-2</v>
      </c>
      <c r="N772">
        <v>0.10900000002584399</v>
      </c>
      <c r="O772">
        <v>33.294000000081702</v>
      </c>
      <c r="P772">
        <v>112.279000000111</v>
      </c>
      <c r="Q772">
        <v>145.68200000021901</v>
      </c>
    </row>
    <row r="773" spans="2:17" x14ac:dyDescent="0.25">
      <c r="B773">
        <v>700</v>
      </c>
      <c r="C773">
        <v>20</v>
      </c>
      <c r="D773">
        <v>65</v>
      </c>
      <c r="E773">
        <v>17.2391358</v>
      </c>
      <c r="F773">
        <v>17.2391358</v>
      </c>
      <c r="G773">
        <v>17.2391358</v>
      </c>
      <c r="H773">
        <v>78</v>
      </c>
      <c r="I773">
        <v>18.043209999999998</v>
      </c>
      <c r="J773">
        <v>65</v>
      </c>
      <c r="K773">
        <v>0</v>
      </c>
      <c r="L773">
        <v>0</v>
      </c>
      <c r="M773">
        <v>9.7417831420898396E-2</v>
      </c>
      <c r="N773">
        <v>0.10600000017439</v>
      </c>
      <c r="O773">
        <v>31.849999999918499</v>
      </c>
      <c r="P773">
        <v>33.447999999916597</v>
      </c>
      <c r="Q773">
        <v>65.404000000009503</v>
      </c>
    </row>
    <row r="774" spans="2:17" x14ac:dyDescent="0.25">
      <c r="B774">
        <v>701</v>
      </c>
      <c r="C774">
        <v>20</v>
      </c>
      <c r="D774">
        <v>64</v>
      </c>
      <c r="E774">
        <v>16.343479800000001</v>
      </c>
      <c r="F774">
        <v>16.343479800000001</v>
      </c>
      <c r="G774">
        <v>16.3434805886065</v>
      </c>
      <c r="H774">
        <v>78</v>
      </c>
      <c r="I774">
        <v>14.07601</v>
      </c>
      <c r="J774">
        <v>60</v>
      </c>
      <c r="K774" s="84">
        <v>4.8252056448325598E-8</v>
      </c>
      <c r="L774" s="84">
        <v>4.8252056448325598E-8</v>
      </c>
      <c r="M774">
        <v>9.7896814346313504E-2</v>
      </c>
      <c r="N774">
        <v>0.10699999985809</v>
      </c>
      <c r="O774">
        <v>31.166000000041102</v>
      </c>
      <c r="P774">
        <v>108.075999999914</v>
      </c>
      <c r="Q774">
        <v>139.348999999813</v>
      </c>
    </row>
    <row r="775" spans="2:17" x14ac:dyDescent="0.25">
      <c r="B775">
        <v>702</v>
      </c>
      <c r="C775">
        <v>20</v>
      </c>
      <c r="D775">
        <v>59</v>
      </c>
      <c r="E775">
        <v>15.284405461016901</v>
      </c>
      <c r="F775">
        <v>15.284405461017</v>
      </c>
      <c r="G775">
        <v>15.284405461017</v>
      </c>
      <c r="H775">
        <v>78</v>
      </c>
      <c r="I775">
        <v>16.11871</v>
      </c>
      <c r="J775">
        <v>58</v>
      </c>
      <c r="K775" s="84">
        <v>1.16220211766226E-16</v>
      </c>
      <c r="L775">
        <v>0</v>
      </c>
      <c r="M775">
        <v>0.115279197692871</v>
      </c>
      <c r="N775">
        <v>0.123999999923399</v>
      </c>
      <c r="O775">
        <v>29.7389999999141</v>
      </c>
      <c r="P775">
        <v>29.7860000001529</v>
      </c>
      <c r="Q775">
        <v>59.648999999990302</v>
      </c>
    </row>
    <row r="776" spans="2:17" x14ac:dyDescent="0.25">
      <c r="B776">
        <v>703</v>
      </c>
      <c r="C776">
        <v>20</v>
      </c>
      <c r="D776">
        <v>57</v>
      </c>
      <c r="E776">
        <v>15.2217446315789</v>
      </c>
      <c r="F776">
        <v>15.2217446315789</v>
      </c>
      <c r="G776">
        <v>15.2217446315789</v>
      </c>
      <c r="H776">
        <v>78</v>
      </c>
      <c r="I776">
        <v>19.965399999999999</v>
      </c>
      <c r="J776">
        <v>54</v>
      </c>
      <c r="K776" s="84">
        <v>-1.1669863622038599E-16</v>
      </c>
      <c r="L776" s="84">
        <v>0</v>
      </c>
      <c r="M776">
        <v>0.117339849472046</v>
      </c>
      <c r="N776">
        <v>0.12600000001839401</v>
      </c>
      <c r="O776">
        <v>28.628999999986299</v>
      </c>
      <c r="P776">
        <v>26.176999999937799</v>
      </c>
      <c r="Q776">
        <v>54.931999999942498</v>
      </c>
    </row>
    <row r="777" spans="2:17" x14ac:dyDescent="0.25">
      <c r="B777">
        <v>704</v>
      </c>
      <c r="C777">
        <v>20</v>
      </c>
      <c r="D777">
        <v>53</v>
      </c>
      <c r="E777">
        <v>14.2843058</v>
      </c>
      <c r="F777">
        <v>14.2843058</v>
      </c>
      <c r="G777">
        <v>14.2843058</v>
      </c>
      <c r="H777">
        <v>78</v>
      </c>
      <c r="I777">
        <v>15.78471</v>
      </c>
      <c r="J777">
        <v>53</v>
      </c>
      <c r="K777" s="84">
        <v>0</v>
      </c>
      <c r="L777" s="84">
        <v>0</v>
      </c>
      <c r="M777">
        <v>0.124244928359985</v>
      </c>
      <c r="N777">
        <v>0.13300000000163001</v>
      </c>
      <c r="O777">
        <v>28.261999999915101</v>
      </c>
      <c r="P777">
        <v>21.9099999998725</v>
      </c>
      <c r="Q777">
        <v>50.304999999789302</v>
      </c>
    </row>
    <row r="778" spans="2:17" x14ac:dyDescent="0.25">
      <c r="B778">
        <v>705</v>
      </c>
      <c r="C778">
        <v>20</v>
      </c>
      <c r="D778">
        <v>52</v>
      </c>
      <c r="E778">
        <v>13.3458469230769</v>
      </c>
      <c r="F778">
        <v>13.3458469230769</v>
      </c>
      <c r="G778">
        <v>13.3458469230769</v>
      </c>
      <c r="H778">
        <v>78</v>
      </c>
      <c r="I778">
        <v>13.861499999999999</v>
      </c>
      <c r="J778">
        <v>49</v>
      </c>
      <c r="K778" s="84">
        <v>-1.3310184431447901E-16</v>
      </c>
      <c r="L778">
        <v>0</v>
      </c>
      <c r="M778">
        <v>0.125955104827881</v>
      </c>
      <c r="N778">
        <v>0.13500000016938399</v>
      </c>
      <c r="O778">
        <v>26.4870000001101</v>
      </c>
      <c r="P778">
        <v>27.538999999800598</v>
      </c>
      <c r="Q778">
        <v>54.161000000080101</v>
      </c>
    </row>
    <row r="779" spans="2:17" x14ac:dyDescent="0.25">
      <c r="B779">
        <v>706</v>
      </c>
      <c r="C779">
        <v>19.5</v>
      </c>
      <c r="D779">
        <v>1000</v>
      </c>
      <c r="E779">
        <v>59.469836041025602</v>
      </c>
      <c r="F779">
        <v>59.469836041025602</v>
      </c>
      <c r="G779">
        <v>60.4716863197918</v>
      </c>
      <c r="H779">
        <v>78</v>
      </c>
      <c r="I779">
        <v>19.218730000000001</v>
      </c>
      <c r="J779">
        <v>339.834</v>
      </c>
      <c r="K779">
        <v>1.6846360196370501E-2</v>
      </c>
      <c r="L779">
        <v>1.68463601963704E-2</v>
      </c>
      <c r="M779">
        <v>7.0233106613159194E-2</v>
      </c>
      <c r="N779">
        <v>7.9999999856227105E-2</v>
      </c>
      <c r="O779">
        <v>71.202999999863096</v>
      </c>
      <c r="P779">
        <v>18757.122999999901</v>
      </c>
      <c r="Q779">
        <v>18828.405999999701</v>
      </c>
    </row>
    <row r="780" spans="2:17" x14ac:dyDescent="0.25">
      <c r="B780">
        <v>707</v>
      </c>
      <c r="C780">
        <v>19.5</v>
      </c>
      <c r="D780">
        <v>338.834</v>
      </c>
      <c r="E780">
        <v>56.284189652333801</v>
      </c>
      <c r="F780">
        <v>58.269689064468601</v>
      </c>
      <c r="G780">
        <v>60.221308132571799</v>
      </c>
      <c r="H780">
        <v>77.299125330629593</v>
      </c>
      <c r="I780">
        <v>18.97062</v>
      </c>
      <c r="J780">
        <v>289</v>
      </c>
      <c r="K780">
        <v>6.99507002687174E-2</v>
      </c>
      <c r="L780">
        <v>3.3492869096040802E-2</v>
      </c>
      <c r="M780">
        <v>0.110331773757935</v>
      </c>
      <c r="N780">
        <v>0.16500000006635701</v>
      </c>
      <c r="O780">
        <v>66.227999999959096</v>
      </c>
      <c r="P780">
        <v>29053.492999999999</v>
      </c>
      <c r="Q780">
        <v>29119.8860000001</v>
      </c>
    </row>
    <row r="781" spans="2:17" x14ac:dyDescent="0.25">
      <c r="B781">
        <v>708</v>
      </c>
      <c r="C781">
        <v>19.5</v>
      </c>
      <c r="D781">
        <v>288</v>
      </c>
      <c r="E781">
        <v>55.273514666666699</v>
      </c>
      <c r="F781">
        <v>57.203986051282101</v>
      </c>
      <c r="G781">
        <v>59.219516068376102</v>
      </c>
      <c r="H781">
        <v>64.199784804926296</v>
      </c>
      <c r="I781">
        <v>19.305679999999999</v>
      </c>
      <c r="J781">
        <v>288</v>
      </c>
      <c r="K781">
        <v>7.1390455727417201E-2</v>
      </c>
      <c r="L781">
        <v>3.5234083430604801E-2</v>
      </c>
      <c r="M781">
        <v>84.334766864776597</v>
      </c>
      <c r="N781">
        <v>2666.1590000001602</v>
      </c>
      <c r="O781">
        <v>64.3850000001257</v>
      </c>
      <c r="P781">
        <v>33052.631000000103</v>
      </c>
      <c r="Q781">
        <v>35783.175000000301</v>
      </c>
    </row>
    <row r="782" spans="2:17" x14ac:dyDescent="0.25">
      <c r="B782">
        <v>709</v>
      </c>
      <c r="C782">
        <v>19.5</v>
      </c>
      <c r="D782">
        <v>287</v>
      </c>
      <c r="E782">
        <v>56.245450441526003</v>
      </c>
      <c r="F782">
        <v>58.222481692486397</v>
      </c>
      <c r="G782">
        <v>59.218156215491803</v>
      </c>
      <c r="H782">
        <v>71.789982308419098</v>
      </c>
      <c r="I782">
        <v>19.0834599999997</v>
      </c>
      <c r="J782">
        <v>277</v>
      </c>
      <c r="K782" s="84">
        <v>5.2852377403508802E-2</v>
      </c>
      <c r="L782" s="84">
        <v>1.71012037629092E-2</v>
      </c>
      <c r="M782">
        <v>0.36233186721801802</v>
      </c>
      <c r="N782">
        <v>0.92599999989033699</v>
      </c>
      <c r="O782">
        <v>67.631000000154003</v>
      </c>
      <c r="P782">
        <v>23825.147999999899</v>
      </c>
      <c r="Q782">
        <v>23893.705000000002</v>
      </c>
    </row>
    <row r="783" spans="2:17" x14ac:dyDescent="0.25">
      <c r="B783">
        <v>710</v>
      </c>
      <c r="C783">
        <v>19.5</v>
      </c>
      <c r="D783">
        <v>276</v>
      </c>
      <c r="E783">
        <v>56.229870091415798</v>
      </c>
      <c r="F783">
        <v>56.229870091415798</v>
      </c>
      <c r="G783">
        <v>58.218489498327799</v>
      </c>
      <c r="H783">
        <v>78</v>
      </c>
      <c r="I783">
        <v>19.24492</v>
      </c>
      <c r="J783">
        <v>259</v>
      </c>
      <c r="K783">
        <v>3.5365890116390603E-2</v>
      </c>
      <c r="L783">
        <v>3.5365890116390603E-2</v>
      </c>
      <c r="M783">
        <v>7.2362899780273396E-2</v>
      </c>
      <c r="N783">
        <v>8.29999999550637E-2</v>
      </c>
      <c r="O783">
        <v>66.064999999958701</v>
      </c>
      <c r="P783">
        <v>31102.368999999999</v>
      </c>
      <c r="Q783">
        <v>31168.516999999902</v>
      </c>
    </row>
    <row r="784" spans="2:17" x14ac:dyDescent="0.25">
      <c r="B784">
        <v>711</v>
      </c>
      <c r="C784">
        <v>19.5</v>
      </c>
      <c r="D784">
        <v>258</v>
      </c>
      <c r="E784">
        <v>53.241493819916499</v>
      </c>
      <c r="F784">
        <v>54.2271721598092</v>
      </c>
      <c r="G784">
        <v>56.217505020870597</v>
      </c>
      <c r="H784">
        <v>62.3840087248429</v>
      </c>
      <c r="I784">
        <v>18.628769999999999</v>
      </c>
      <c r="J784">
        <v>252.001</v>
      </c>
      <c r="K784">
        <v>5.5896463217582099E-2</v>
      </c>
      <c r="L784">
        <v>3.6703607836968598E-2</v>
      </c>
      <c r="M784">
        <v>17.192086935043299</v>
      </c>
      <c r="N784">
        <v>519.752000000066</v>
      </c>
      <c r="O784">
        <v>65.665000000008106</v>
      </c>
      <c r="P784">
        <v>28322.514000000101</v>
      </c>
      <c r="Q784">
        <v>28907.931000000201</v>
      </c>
    </row>
    <row r="785" spans="2:17" x14ac:dyDescent="0.25">
      <c r="B785">
        <v>712</v>
      </c>
      <c r="C785">
        <v>19.5</v>
      </c>
      <c r="D785">
        <v>251.001</v>
      </c>
      <c r="E785">
        <v>55.222213865795801</v>
      </c>
      <c r="F785">
        <v>55.222213865795801</v>
      </c>
      <c r="G785">
        <v>56.206653901311498</v>
      </c>
      <c r="H785">
        <v>78</v>
      </c>
      <c r="I785">
        <v>19.271730000000002</v>
      </c>
      <c r="J785">
        <v>240</v>
      </c>
      <c r="K785">
        <v>1.7826884628495399E-2</v>
      </c>
      <c r="L785">
        <v>1.7826884628495399E-2</v>
      </c>
      <c r="M785">
        <v>7.2419881820678697E-2</v>
      </c>
      <c r="N785">
        <v>8.2999999867752194E-2</v>
      </c>
      <c r="O785">
        <v>63.044000000009</v>
      </c>
      <c r="P785">
        <v>9972.6170000001603</v>
      </c>
      <c r="Q785">
        <v>10035.744000000001</v>
      </c>
    </row>
    <row r="786" spans="2:17" x14ac:dyDescent="0.25">
      <c r="B786">
        <v>713</v>
      </c>
      <c r="C786">
        <v>19.5</v>
      </c>
      <c r="D786">
        <v>239</v>
      </c>
      <c r="E786">
        <v>52.236604298251301</v>
      </c>
      <c r="F786">
        <v>52.236604298251301</v>
      </c>
      <c r="G786">
        <v>54.216222764081103</v>
      </c>
      <c r="H786">
        <v>78</v>
      </c>
      <c r="I786">
        <v>18.613029999999998</v>
      </c>
      <c r="J786">
        <v>228</v>
      </c>
      <c r="K786">
        <v>3.7897150713070399E-2</v>
      </c>
      <c r="L786">
        <v>3.7897150713070302E-2</v>
      </c>
      <c r="M786">
        <v>7.2340011596679701E-2</v>
      </c>
      <c r="N786">
        <v>8.1000000180210904E-2</v>
      </c>
      <c r="O786">
        <v>63.762999999962602</v>
      </c>
      <c r="P786">
        <v>8545.5430000001797</v>
      </c>
      <c r="Q786">
        <v>8609.3870000003208</v>
      </c>
    </row>
    <row r="787" spans="2:17" x14ac:dyDescent="0.25">
      <c r="B787">
        <v>714</v>
      </c>
      <c r="C787">
        <v>19.5</v>
      </c>
      <c r="D787">
        <v>227</v>
      </c>
      <c r="E787">
        <v>50.247859536880199</v>
      </c>
      <c r="F787">
        <v>52.226134264994897</v>
      </c>
      <c r="G787">
        <v>53.215445034225702</v>
      </c>
      <c r="H787">
        <v>60.812246211642901</v>
      </c>
      <c r="I787">
        <v>18.655470000000001</v>
      </c>
      <c r="J787">
        <v>222</v>
      </c>
      <c r="K787">
        <v>5.90589434992237E-2</v>
      </c>
      <c r="L787">
        <v>1.89428297375221E-2</v>
      </c>
      <c r="M787">
        <v>0.108927011489868</v>
      </c>
      <c r="N787">
        <v>0.16300000007322499</v>
      </c>
      <c r="O787">
        <v>65.652999999918407</v>
      </c>
      <c r="P787">
        <v>4068.8700000000099</v>
      </c>
      <c r="Q787">
        <v>4134.6859999999997</v>
      </c>
    </row>
    <row r="788" spans="2:17" x14ac:dyDescent="0.25">
      <c r="B788">
        <v>715</v>
      </c>
      <c r="C788">
        <v>19.5</v>
      </c>
      <c r="D788">
        <v>221</v>
      </c>
      <c r="E788">
        <v>50.234179656108601</v>
      </c>
      <c r="F788">
        <v>50.234179656108601</v>
      </c>
      <c r="G788">
        <v>52.213496144796402</v>
      </c>
      <c r="H788">
        <v>78</v>
      </c>
      <c r="I788">
        <v>18.80433</v>
      </c>
      <c r="J788">
        <v>210</v>
      </c>
      <c r="K788">
        <v>3.9401787831267798E-2</v>
      </c>
      <c r="L788">
        <v>3.9401787831267798E-2</v>
      </c>
      <c r="M788">
        <v>7.2650194168090806E-2</v>
      </c>
      <c r="N788">
        <v>8.1999999893014305E-2</v>
      </c>
      <c r="O788">
        <v>64.255000000150204</v>
      </c>
      <c r="P788">
        <v>1373.6649999998599</v>
      </c>
      <c r="Q788">
        <v>1438.0019999999099</v>
      </c>
    </row>
    <row r="789" spans="2:17" x14ac:dyDescent="0.25">
      <c r="B789">
        <v>716</v>
      </c>
      <c r="C789">
        <v>19.5</v>
      </c>
      <c r="D789">
        <v>209</v>
      </c>
      <c r="E789">
        <v>48.2474990779045</v>
      </c>
      <c r="F789">
        <v>48.2474990779045</v>
      </c>
      <c r="G789">
        <v>49.219978462519897</v>
      </c>
      <c r="H789">
        <v>78</v>
      </c>
      <c r="I789">
        <v>17.837530000000001</v>
      </c>
      <c r="J789">
        <v>202</v>
      </c>
      <c r="K789">
        <v>2.01560578931799E-2</v>
      </c>
      <c r="L789">
        <v>2.01560578931799E-2</v>
      </c>
      <c r="M789">
        <v>7.3328971862792997E-2</v>
      </c>
      <c r="N789">
        <v>8.3000000100582796E-2</v>
      </c>
      <c r="O789">
        <v>61.747999999832203</v>
      </c>
      <c r="P789">
        <v>3076.8769999998899</v>
      </c>
      <c r="Q789">
        <v>3138.70799999982</v>
      </c>
    </row>
    <row r="790" spans="2:17" x14ac:dyDescent="0.25">
      <c r="B790">
        <v>717</v>
      </c>
      <c r="C790">
        <v>19.5</v>
      </c>
      <c r="D790">
        <v>201</v>
      </c>
      <c r="E790">
        <v>48.202486870264103</v>
      </c>
      <c r="F790">
        <v>48.202486870264103</v>
      </c>
      <c r="G790">
        <v>48.212203998469199</v>
      </c>
      <c r="H790">
        <v>78</v>
      </c>
      <c r="I790">
        <v>19.47578</v>
      </c>
      <c r="J790">
        <v>200</v>
      </c>
      <c r="K790" s="84">
        <v>2.01589769243201E-4</v>
      </c>
      <c r="L790" s="84">
        <v>2.0158976924334801E-4</v>
      </c>
      <c r="M790">
        <v>7.3313951492309598E-2</v>
      </c>
      <c r="N790">
        <v>8.3000000187894302E-2</v>
      </c>
      <c r="O790">
        <v>59.731000000145301</v>
      </c>
      <c r="P790">
        <v>1301.9709999999</v>
      </c>
      <c r="Q790">
        <v>1361.78500000024</v>
      </c>
    </row>
    <row r="791" spans="2:17" x14ac:dyDescent="0.25">
      <c r="B791">
        <v>718</v>
      </c>
      <c r="C791">
        <v>19.5</v>
      </c>
      <c r="D791">
        <v>199</v>
      </c>
      <c r="E791">
        <v>46.225770450199697</v>
      </c>
      <c r="F791">
        <v>46.225770450199697</v>
      </c>
      <c r="G791">
        <v>48.207143381522997</v>
      </c>
      <c r="H791">
        <v>78</v>
      </c>
      <c r="I791">
        <v>19.321580000000001</v>
      </c>
      <c r="J791">
        <v>188</v>
      </c>
      <c r="K791" s="84">
        <v>4.2862950947629201E-2</v>
      </c>
      <c r="L791" s="84">
        <v>4.2862950947629E-2</v>
      </c>
      <c r="M791">
        <v>7.3979854583740207E-2</v>
      </c>
      <c r="N791">
        <v>8.4000000046216897E-2</v>
      </c>
      <c r="O791">
        <v>60.732999999876498</v>
      </c>
      <c r="P791">
        <v>884.353000000017</v>
      </c>
      <c r="Q791">
        <v>945.16999999994005</v>
      </c>
    </row>
    <row r="792" spans="2:17" x14ac:dyDescent="0.25">
      <c r="B792">
        <v>719</v>
      </c>
      <c r="C792">
        <v>19.5</v>
      </c>
      <c r="D792">
        <v>187</v>
      </c>
      <c r="E792">
        <v>45.229334114356199</v>
      </c>
      <c r="F792">
        <v>45.229334114356199</v>
      </c>
      <c r="G792">
        <v>46.205257396407497</v>
      </c>
      <c r="H792">
        <v>78</v>
      </c>
      <c r="I792">
        <v>18.174240000000001</v>
      </c>
      <c r="J792">
        <v>186</v>
      </c>
      <c r="K792" s="84">
        <v>2.1577219765910899E-2</v>
      </c>
      <c r="L792">
        <v>2.1577219765910899E-2</v>
      </c>
      <c r="M792">
        <v>7.4669122695922893E-2</v>
      </c>
      <c r="N792">
        <v>8.3999999988009194E-2</v>
      </c>
      <c r="O792">
        <v>59.875999999931103</v>
      </c>
      <c r="P792">
        <v>398.69899999993498</v>
      </c>
      <c r="Q792">
        <v>458.65899999985402</v>
      </c>
    </row>
    <row r="793" spans="2:17" x14ac:dyDescent="0.25">
      <c r="B793">
        <v>720</v>
      </c>
      <c r="C793">
        <v>19.5</v>
      </c>
      <c r="D793">
        <v>185</v>
      </c>
      <c r="E793">
        <v>44.234502469854498</v>
      </c>
      <c r="F793">
        <v>44.234502469854498</v>
      </c>
      <c r="G793">
        <v>45.209030264726302</v>
      </c>
      <c r="H793">
        <v>78</v>
      </c>
      <c r="I793">
        <v>17.923410000000001</v>
      </c>
      <c r="J793">
        <v>184</v>
      </c>
      <c r="K793">
        <v>2.20309428264946E-2</v>
      </c>
      <c r="L793">
        <v>2.2030942826494399E-2</v>
      </c>
      <c r="M793">
        <v>7.4947118759155301E-2</v>
      </c>
      <c r="N793">
        <v>8.3999999944353504E-2</v>
      </c>
      <c r="O793">
        <v>59.751999999949497</v>
      </c>
      <c r="P793">
        <v>1779.2629999999201</v>
      </c>
      <c r="Q793">
        <v>1839.0989999998101</v>
      </c>
    </row>
    <row r="794" spans="2:17" x14ac:dyDescent="0.25">
      <c r="B794">
        <v>721</v>
      </c>
      <c r="C794">
        <v>19.5</v>
      </c>
      <c r="D794">
        <v>183</v>
      </c>
      <c r="E794">
        <v>43.246381474569098</v>
      </c>
      <c r="F794">
        <v>43.246381474569098</v>
      </c>
      <c r="G794">
        <v>44.217723833543502</v>
      </c>
      <c r="H794">
        <v>78</v>
      </c>
      <c r="I794">
        <v>17.77169</v>
      </c>
      <c r="J794">
        <v>178</v>
      </c>
      <c r="K794">
        <v>2.24606620451136E-2</v>
      </c>
      <c r="L794">
        <v>2.24606620451136E-2</v>
      </c>
      <c r="M794">
        <v>7.4871063232421903E-2</v>
      </c>
      <c r="N794">
        <v>8.4999999889987493E-2</v>
      </c>
      <c r="O794">
        <v>60.001000000018401</v>
      </c>
      <c r="P794">
        <v>3419.90600000013</v>
      </c>
      <c r="Q794">
        <v>3479.9920000000402</v>
      </c>
    </row>
    <row r="795" spans="2:17" x14ac:dyDescent="0.25">
      <c r="B795">
        <v>722</v>
      </c>
      <c r="C795">
        <v>19.5</v>
      </c>
      <c r="D795">
        <v>177</v>
      </c>
      <c r="E795">
        <v>42.242809846153797</v>
      </c>
      <c r="F795">
        <v>42.242809846153797</v>
      </c>
      <c r="G795">
        <v>44.203897230769201</v>
      </c>
      <c r="H795">
        <v>78</v>
      </c>
      <c r="I795">
        <v>17.413019999999999</v>
      </c>
      <c r="J795">
        <v>177</v>
      </c>
      <c r="K795">
        <v>4.6424169977271099E-2</v>
      </c>
      <c r="L795">
        <v>4.6424169977271099E-2</v>
      </c>
      <c r="M795">
        <v>7.6012849807739299E-2</v>
      </c>
      <c r="N795">
        <v>8.4999999977298998E-2</v>
      </c>
      <c r="O795">
        <v>58.676999999865103</v>
      </c>
      <c r="P795">
        <v>2466.62299999992</v>
      </c>
      <c r="Q795">
        <v>2525.3849999997601</v>
      </c>
    </row>
    <row r="796" spans="2:17" x14ac:dyDescent="0.25">
      <c r="B796">
        <v>723</v>
      </c>
      <c r="C796">
        <v>19.5</v>
      </c>
      <c r="D796">
        <v>176</v>
      </c>
      <c r="E796">
        <v>42.219284363636397</v>
      </c>
      <c r="F796">
        <v>42.219284363636397</v>
      </c>
      <c r="G796">
        <v>43.2120463776224</v>
      </c>
      <c r="H796">
        <v>78</v>
      </c>
      <c r="I796">
        <v>19.22466</v>
      </c>
      <c r="J796">
        <v>170</v>
      </c>
      <c r="K796">
        <v>2.35144206954176E-2</v>
      </c>
      <c r="L796">
        <v>2.35144206954176E-2</v>
      </c>
      <c r="M796">
        <v>7.5841903686523396E-2</v>
      </c>
      <c r="N796">
        <v>8.5000000050058602E-2</v>
      </c>
      <c r="O796">
        <v>59.063000000081999</v>
      </c>
      <c r="P796">
        <v>1253.53599999993</v>
      </c>
      <c r="Q796">
        <v>1312.68400000007</v>
      </c>
    </row>
    <row r="797" spans="2:17" x14ac:dyDescent="0.25">
      <c r="B797">
        <v>724</v>
      </c>
      <c r="C797">
        <v>19.5</v>
      </c>
      <c r="D797">
        <v>169</v>
      </c>
      <c r="E797">
        <v>41.229401530571998</v>
      </c>
      <c r="F797">
        <v>41.229401530571998</v>
      </c>
      <c r="G797">
        <v>42.210058335305703</v>
      </c>
      <c r="H797">
        <v>78</v>
      </c>
      <c r="I797">
        <v>18.18206</v>
      </c>
      <c r="J797">
        <v>168</v>
      </c>
      <c r="K797">
        <v>2.3785375686488201E-2</v>
      </c>
      <c r="L797">
        <v>2.3785375686488201E-2</v>
      </c>
      <c r="M797">
        <v>7.6040983200073201E-2</v>
      </c>
      <c r="N797">
        <v>8.6000000155763701E-2</v>
      </c>
      <c r="O797">
        <v>57.493999999933301</v>
      </c>
      <c r="P797">
        <v>800.41599999996799</v>
      </c>
      <c r="Q797">
        <v>857.99600000005705</v>
      </c>
    </row>
    <row r="798" spans="2:17" x14ac:dyDescent="0.25">
      <c r="B798">
        <v>725</v>
      </c>
      <c r="C798">
        <v>19.5</v>
      </c>
      <c r="D798">
        <v>167</v>
      </c>
      <c r="E798">
        <v>41.210180090281</v>
      </c>
      <c r="F798">
        <v>41.210180090281</v>
      </c>
      <c r="G798">
        <v>42.205352953170603</v>
      </c>
      <c r="H798">
        <v>78</v>
      </c>
      <c r="I798">
        <v>19.354019999999998</v>
      </c>
      <c r="J798">
        <v>164</v>
      </c>
      <c r="K798">
        <v>2.4148714242680801E-2</v>
      </c>
      <c r="L798">
        <v>2.41487142426807E-2</v>
      </c>
      <c r="M798">
        <v>6.7908048629760701E-2</v>
      </c>
      <c r="N798">
        <v>7.5999999826308298E-2</v>
      </c>
      <c r="O798">
        <v>56.8459999999614</v>
      </c>
      <c r="P798">
        <v>609.29300000010699</v>
      </c>
      <c r="Q798">
        <v>666.21499999989499</v>
      </c>
    </row>
    <row r="799" spans="2:17" x14ac:dyDescent="0.25">
      <c r="B799">
        <v>726</v>
      </c>
      <c r="C799">
        <v>19.5</v>
      </c>
      <c r="D799">
        <v>163</v>
      </c>
      <c r="E799">
        <v>40.217748141576202</v>
      </c>
      <c r="F799">
        <v>40.217748141576202</v>
      </c>
      <c r="G799">
        <v>41.205637577473702</v>
      </c>
      <c r="H799">
        <v>78</v>
      </c>
      <c r="I799">
        <v>18.75441</v>
      </c>
      <c r="J799">
        <v>162</v>
      </c>
      <c r="K799">
        <v>2.4563519380046701E-2</v>
      </c>
      <c r="L799">
        <v>2.4563519380046701E-2</v>
      </c>
      <c r="M799">
        <v>7.6277971267700195E-2</v>
      </c>
      <c r="N799">
        <v>8.5000000137370094E-2</v>
      </c>
      <c r="O799">
        <v>55.627999999880601</v>
      </c>
      <c r="P799">
        <v>392.71399999994901</v>
      </c>
      <c r="Q799">
        <v>448.42699999996699</v>
      </c>
    </row>
    <row r="800" spans="2:17" x14ac:dyDescent="0.25">
      <c r="B800">
        <v>727</v>
      </c>
      <c r="C800">
        <v>19.5</v>
      </c>
      <c r="D800">
        <v>161</v>
      </c>
      <c r="E800">
        <v>39.237539856665101</v>
      </c>
      <c r="F800">
        <v>39.237539856665101</v>
      </c>
      <c r="G800">
        <v>40.209566113075297</v>
      </c>
      <c r="H800">
        <v>78</v>
      </c>
      <c r="I800">
        <v>17.791049999999998</v>
      </c>
      <c r="J800">
        <v>160</v>
      </c>
      <c r="K800">
        <v>2.4772864454832701E-2</v>
      </c>
      <c r="L800">
        <v>2.4772864454832701E-2</v>
      </c>
      <c r="M800">
        <v>7.611083984375E-2</v>
      </c>
      <c r="N800">
        <v>8.5000000050058602E-2</v>
      </c>
      <c r="O800">
        <v>56.549000000144602</v>
      </c>
      <c r="P800">
        <v>859.13099999997905</v>
      </c>
      <c r="Q800">
        <v>915.76500000017404</v>
      </c>
    </row>
    <row r="801" spans="2:17" x14ac:dyDescent="0.25">
      <c r="B801">
        <v>728</v>
      </c>
      <c r="C801">
        <v>19.5</v>
      </c>
      <c r="D801">
        <v>159</v>
      </c>
      <c r="E801">
        <v>38.251194411223999</v>
      </c>
      <c r="F801">
        <v>39.217921528785901</v>
      </c>
      <c r="G801">
        <v>40.204002051282103</v>
      </c>
      <c r="H801">
        <v>41.943109922814998</v>
      </c>
      <c r="I801">
        <v>18.994249999999901</v>
      </c>
      <c r="J801">
        <v>155.999999999914</v>
      </c>
      <c r="K801">
        <v>5.1052200332992598E-2</v>
      </c>
      <c r="L801">
        <v>2.5143620162847501E-2</v>
      </c>
      <c r="M801">
        <v>4.2087199687957799</v>
      </c>
      <c r="N801">
        <v>115.98900000013199</v>
      </c>
      <c r="O801">
        <v>56.014000000082902</v>
      </c>
      <c r="P801">
        <v>864.33800000003203</v>
      </c>
      <c r="Q801">
        <v>1036.34100000025</v>
      </c>
    </row>
    <row r="802" spans="2:17" x14ac:dyDescent="0.25">
      <c r="B802">
        <v>729</v>
      </c>
      <c r="C802">
        <v>19.5</v>
      </c>
      <c r="D802">
        <v>154.999999999914</v>
      </c>
      <c r="E802">
        <v>37.256382213399299</v>
      </c>
      <c r="F802">
        <v>38.208097832919798</v>
      </c>
      <c r="G802">
        <v>39.211906315963397</v>
      </c>
      <c r="H802">
        <v>40.9443248372461</v>
      </c>
      <c r="I802">
        <v>19.482649999999399</v>
      </c>
      <c r="J802">
        <v>151.99999999991601</v>
      </c>
      <c r="K802">
        <v>5.2488298283046901E-2</v>
      </c>
      <c r="L802" s="84">
        <v>2.6272139676598399E-2</v>
      </c>
      <c r="M802">
        <v>3.0255570411682098</v>
      </c>
      <c r="N802">
        <v>82.667000000073998</v>
      </c>
      <c r="O802">
        <v>54.944000000075903</v>
      </c>
      <c r="P802">
        <v>724.13799999996297</v>
      </c>
      <c r="Q802">
        <v>861.74900000011303</v>
      </c>
    </row>
    <row r="803" spans="2:17" x14ac:dyDescent="0.25">
      <c r="B803">
        <v>730</v>
      </c>
      <c r="C803">
        <v>19.5</v>
      </c>
      <c r="D803">
        <v>150.99999999991601</v>
      </c>
      <c r="E803">
        <v>37.231209827135103</v>
      </c>
      <c r="F803">
        <v>37.231209827135103</v>
      </c>
      <c r="G803">
        <v>38.211191532687799</v>
      </c>
      <c r="H803">
        <v>78</v>
      </c>
      <c r="I803">
        <v>18.107659999999999</v>
      </c>
      <c r="J803">
        <v>150</v>
      </c>
      <c r="K803">
        <v>2.6321511175779602E-2</v>
      </c>
      <c r="L803">
        <v>2.6321511175779602E-2</v>
      </c>
      <c r="M803">
        <v>7.6768159866332994E-2</v>
      </c>
      <c r="N803">
        <v>8.8000000003376003E-2</v>
      </c>
      <c r="O803">
        <v>54.493999999962398</v>
      </c>
      <c r="P803">
        <v>782.51599999987195</v>
      </c>
      <c r="Q803">
        <v>837.09799999983795</v>
      </c>
    </row>
    <row r="804" spans="2:17" x14ac:dyDescent="0.25">
      <c r="B804">
        <v>731</v>
      </c>
      <c r="C804">
        <v>19.5</v>
      </c>
      <c r="D804">
        <v>149</v>
      </c>
      <c r="E804">
        <v>37.216761793839297</v>
      </c>
      <c r="F804">
        <v>37.216761793839297</v>
      </c>
      <c r="G804">
        <v>38.205929076578897</v>
      </c>
      <c r="H804">
        <v>78</v>
      </c>
      <c r="I804">
        <v>19.075479999999999</v>
      </c>
      <c r="J804">
        <v>146</v>
      </c>
      <c r="K804">
        <v>2.6578542437923E-2</v>
      </c>
      <c r="L804">
        <v>2.6578542437922799E-2</v>
      </c>
      <c r="M804">
        <v>7.6797008514404297E-2</v>
      </c>
      <c r="N804">
        <v>8.59999999083811E-2</v>
      </c>
      <c r="O804">
        <v>56.770000000062304</v>
      </c>
      <c r="P804">
        <v>667.58299999992596</v>
      </c>
      <c r="Q804">
        <v>724.43899999989696</v>
      </c>
    </row>
    <row r="805" spans="2:17" x14ac:dyDescent="0.25">
      <c r="B805">
        <v>732</v>
      </c>
      <c r="C805">
        <v>19.5</v>
      </c>
      <c r="D805">
        <v>145</v>
      </c>
      <c r="E805">
        <v>35.263385923961103</v>
      </c>
      <c r="F805">
        <v>37.206144877099902</v>
      </c>
      <c r="G805">
        <v>37.209295851458897</v>
      </c>
      <c r="H805">
        <v>37.999298938593299</v>
      </c>
      <c r="I805">
        <v>19.334919999999901</v>
      </c>
      <c r="J805">
        <v>144</v>
      </c>
      <c r="K805">
        <v>5.5182163496545103E-2</v>
      </c>
      <c r="L805" s="84">
        <v>8.4689622356255305E-5</v>
      </c>
      <c r="M805">
        <v>3.3402569293975799</v>
      </c>
      <c r="N805">
        <v>100.266999999993</v>
      </c>
      <c r="O805">
        <v>53.004999999873696</v>
      </c>
      <c r="P805">
        <v>506.88699999995902</v>
      </c>
      <c r="Q805">
        <v>660.15899999982503</v>
      </c>
    </row>
    <row r="806" spans="2:17" x14ac:dyDescent="0.25">
      <c r="B806">
        <v>733</v>
      </c>
      <c r="C806">
        <v>19.5</v>
      </c>
      <c r="D806">
        <v>143</v>
      </c>
      <c r="E806">
        <v>36.215154685314701</v>
      </c>
      <c r="F806">
        <v>36.215154685314701</v>
      </c>
      <c r="G806">
        <v>36.216192279720303</v>
      </c>
      <c r="H806">
        <v>78</v>
      </c>
      <c r="I806">
        <v>19.170300000000001</v>
      </c>
      <c r="J806">
        <v>140</v>
      </c>
      <c r="K806" s="84">
        <v>2.8650834563903999E-5</v>
      </c>
      <c r="L806" s="84">
        <v>2.8650834564100199E-5</v>
      </c>
      <c r="M806">
        <v>7.7291011810302707E-2</v>
      </c>
      <c r="N806">
        <v>8.6000000141211799E-2</v>
      </c>
      <c r="O806">
        <v>52.069999999992397</v>
      </c>
      <c r="P806">
        <v>611.71599999998602</v>
      </c>
      <c r="Q806">
        <v>663.87200000011899</v>
      </c>
    </row>
    <row r="807" spans="2:17" x14ac:dyDescent="0.25">
      <c r="B807">
        <v>734</v>
      </c>
      <c r="C807">
        <v>19.5</v>
      </c>
      <c r="D807">
        <v>139</v>
      </c>
      <c r="E807">
        <v>34.248214928610999</v>
      </c>
      <c r="F807">
        <v>34.248214928610999</v>
      </c>
      <c r="G807">
        <v>35.2320184157904</v>
      </c>
      <c r="H807">
        <v>78</v>
      </c>
      <c r="I807">
        <v>17.289809999999999</v>
      </c>
      <c r="J807">
        <v>138</v>
      </c>
      <c r="K807">
        <v>2.8725686557100401E-2</v>
      </c>
      <c r="L807">
        <v>2.8725686557100401E-2</v>
      </c>
      <c r="M807">
        <v>7.7995061874389607E-2</v>
      </c>
      <c r="N807">
        <v>8.7999999945168397E-2</v>
      </c>
      <c r="O807">
        <v>52.162000000011197</v>
      </c>
      <c r="P807">
        <v>686.57999999982701</v>
      </c>
      <c r="Q807">
        <v>738.82999999978301</v>
      </c>
    </row>
    <row r="808" spans="2:17" x14ac:dyDescent="0.25">
      <c r="B808">
        <v>735</v>
      </c>
      <c r="C808">
        <v>19.5</v>
      </c>
      <c r="D808">
        <v>137</v>
      </c>
      <c r="E808">
        <v>34.222260923076902</v>
      </c>
      <c r="F808">
        <v>34.222260923076902</v>
      </c>
      <c r="G808">
        <v>35.212871210930203</v>
      </c>
      <c r="H808">
        <v>78</v>
      </c>
      <c r="I808">
        <v>18.41478</v>
      </c>
      <c r="J808">
        <v>137</v>
      </c>
      <c r="K808">
        <v>2.89463717806345E-2</v>
      </c>
      <c r="L808">
        <v>2.89463717806345E-2</v>
      </c>
      <c r="M808">
        <v>7.83429145812988E-2</v>
      </c>
      <c r="N808">
        <v>8.8000000003376003E-2</v>
      </c>
      <c r="O808">
        <v>51.4859999999899</v>
      </c>
      <c r="P808">
        <v>604.110000000073</v>
      </c>
      <c r="Q808">
        <v>655.68400000006704</v>
      </c>
    </row>
    <row r="809" spans="2:17" x14ac:dyDescent="0.25">
      <c r="B809">
        <v>736</v>
      </c>
      <c r="C809">
        <v>19.5</v>
      </c>
      <c r="D809">
        <v>136</v>
      </c>
      <c r="E809">
        <v>34.239163076923099</v>
      </c>
      <c r="F809">
        <v>34.239163076923099</v>
      </c>
      <c r="G809">
        <v>35.209972971342403</v>
      </c>
      <c r="H809">
        <v>78</v>
      </c>
      <c r="I809">
        <v>17.590800000000002</v>
      </c>
      <c r="J809">
        <v>136</v>
      </c>
      <c r="K809">
        <v>2.83537857580877E-2</v>
      </c>
      <c r="L809">
        <v>2.83537857580877E-2</v>
      </c>
      <c r="M809">
        <v>7.8037977218627902E-2</v>
      </c>
      <c r="N809">
        <v>8.8000000003376003E-2</v>
      </c>
      <c r="O809">
        <v>52.417999999903302</v>
      </c>
      <c r="P809">
        <v>294.075999999928</v>
      </c>
      <c r="Q809">
        <v>346.58199999983498</v>
      </c>
    </row>
    <row r="810" spans="2:17" x14ac:dyDescent="0.25">
      <c r="B810">
        <v>737</v>
      </c>
      <c r="C810">
        <v>19.5</v>
      </c>
      <c r="D810">
        <v>135</v>
      </c>
      <c r="E810">
        <v>33.264686450142399</v>
      </c>
      <c r="F810">
        <v>34.206701925925898</v>
      </c>
      <c r="G810">
        <v>35.207031794871803</v>
      </c>
      <c r="H810">
        <v>36.459436064597</v>
      </c>
      <c r="I810">
        <v>19.462169999999901</v>
      </c>
      <c r="J810">
        <v>133</v>
      </c>
      <c r="K810">
        <v>5.8390610344112498E-2</v>
      </c>
      <c r="L810">
        <v>2.9243680700702299E-2</v>
      </c>
      <c r="M810">
        <v>1.67819595336914</v>
      </c>
      <c r="N810">
        <v>47.427000000010601</v>
      </c>
      <c r="O810">
        <v>51.620000000111801</v>
      </c>
      <c r="P810">
        <v>283.34099999995698</v>
      </c>
      <c r="Q810">
        <v>382.38800000007899</v>
      </c>
    </row>
    <row r="811" spans="2:17" x14ac:dyDescent="0.25">
      <c r="B811">
        <v>738</v>
      </c>
      <c r="C811">
        <v>19.5</v>
      </c>
      <c r="D811">
        <v>132</v>
      </c>
      <c r="E811">
        <v>32.260687421911399</v>
      </c>
      <c r="F811">
        <v>33.212679365967396</v>
      </c>
      <c r="G811">
        <v>34.213354815850799</v>
      </c>
      <c r="H811">
        <v>37.8174024448804</v>
      </c>
      <c r="I811">
        <v>19.47279</v>
      </c>
      <c r="J811">
        <v>128</v>
      </c>
      <c r="K811">
        <v>6.05277676945329E-2</v>
      </c>
      <c r="L811">
        <v>3.0129320156832399E-2</v>
      </c>
      <c r="M811">
        <v>0.82836198806762695</v>
      </c>
      <c r="N811">
        <v>18.962000000130502</v>
      </c>
      <c r="O811">
        <v>50.324999999968</v>
      </c>
      <c r="P811">
        <v>810.12500000013097</v>
      </c>
      <c r="Q811">
        <v>879.412000000229</v>
      </c>
    </row>
    <row r="812" spans="2:17" x14ac:dyDescent="0.25">
      <c r="B812">
        <v>739</v>
      </c>
      <c r="C812">
        <v>19.5</v>
      </c>
      <c r="D812">
        <v>127</v>
      </c>
      <c r="E812">
        <v>32.200991589743602</v>
      </c>
      <c r="F812">
        <v>32.200991589743602</v>
      </c>
      <c r="G812">
        <v>33.212781811427398</v>
      </c>
      <c r="H812">
        <v>78</v>
      </c>
      <c r="I812">
        <v>19.45166</v>
      </c>
      <c r="J812">
        <v>127</v>
      </c>
      <c r="K812">
        <v>3.14210889706295E-2</v>
      </c>
      <c r="L812">
        <v>3.14210889706295E-2</v>
      </c>
      <c r="M812">
        <v>7.8556060791015597E-2</v>
      </c>
      <c r="N812">
        <v>8.8000000003376003E-2</v>
      </c>
      <c r="O812">
        <v>50.083000000042396</v>
      </c>
      <c r="P812">
        <v>308.41400000009202</v>
      </c>
      <c r="Q812">
        <v>358.58500000013697</v>
      </c>
    </row>
    <row r="813" spans="2:17" x14ac:dyDescent="0.25">
      <c r="B813">
        <v>740</v>
      </c>
      <c r="C813">
        <v>19.5</v>
      </c>
      <c r="D813">
        <v>126</v>
      </c>
      <c r="E813">
        <v>31.266797489621499</v>
      </c>
      <c r="F813">
        <v>32.205600000000103</v>
      </c>
      <c r="G813">
        <v>33.209632205128202</v>
      </c>
      <c r="H813">
        <v>33.807114182564099</v>
      </c>
      <c r="I813">
        <v>19.2269999998767</v>
      </c>
      <c r="J813">
        <v>125.99999999993</v>
      </c>
      <c r="K813">
        <v>6.21373108695129E-2</v>
      </c>
      <c r="L813">
        <v>3.1175702521551801E-2</v>
      </c>
      <c r="M813">
        <v>1.9255399703979501</v>
      </c>
      <c r="N813">
        <v>55.4540000000707</v>
      </c>
      <c r="O813">
        <v>49.220999999990497</v>
      </c>
      <c r="P813">
        <v>279.771000000095</v>
      </c>
      <c r="Q813">
        <v>384.446000000156</v>
      </c>
    </row>
    <row r="814" spans="2:17" x14ac:dyDescent="0.25">
      <c r="B814">
        <v>741</v>
      </c>
      <c r="C814">
        <v>19.5</v>
      </c>
      <c r="D814">
        <v>124.99999999993</v>
      </c>
      <c r="E814">
        <v>31.262869743589501</v>
      </c>
      <c r="F814">
        <v>31.262869743589501</v>
      </c>
      <c r="G814">
        <v>32.219458051281798</v>
      </c>
      <c r="H814">
        <v>78</v>
      </c>
      <c r="I814">
        <v>16.903099999999998</v>
      </c>
      <c r="J814">
        <v>122</v>
      </c>
      <c r="K814">
        <v>3.0598224524428001E-2</v>
      </c>
      <c r="L814">
        <v>3.0598224524428001E-2</v>
      </c>
      <c r="M814">
        <v>7.8705072402954102E-2</v>
      </c>
      <c r="N814">
        <v>8.8000000003376003E-2</v>
      </c>
      <c r="O814">
        <v>48.554999999891201</v>
      </c>
      <c r="P814">
        <v>463.76400000001001</v>
      </c>
      <c r="Q814">
        <v>512.406999999905</v>
      </c>
    </row>
    <row r="815" spans="2:17" x14ac:dyDescent="0.25">
      <c r="B815">
        <v>742</v>
      </c>
      <c r="C815">
        <v>19.5</v>
      </c>
      <c r="D815">
        <v>121</v>
      </c>
      <c r="E815">
        <v>31.206273846153799</v>
      </c>
      <c r="F815">
        <v>31.206273846153799</v>
      </c>
      <c r="G815">
        <v>31.232733272303498</v>
      </c>
      <c r="H815">
        <v>78</v>
      </c>
      <c r="I815">
        <v>19.19415</v>
      </c>
      <c r="J815">
        <v>121</v>
      </c>
      <c r="K815">
        <v>8.4788803302976597E-4</v>
      </c>
      <c r="L815">
        <v>8.4788803302976597E-4</v>
      </c>
      <c r="M815">
        <v>2.9636144638061499E-2</v>
      </c>
      <c r="N815">
        <v>3.49999999598367E-2</v>
      </c>
      <c r="O815">
        <v>48.518000000039997</v>
      </c>
      <c r="P815">
        <v>336.87499999997101</v>
      </c>
      <c r="Q815">
        <v>385.42799999997101</v>
      </c>
    </row>
    <row r="816" spans="2:17" x14ac:dyDescent="0.25">
      <c r="B816">
        <v>743</v>
      </c>
      <c r="C816">
        <v>19.5</v>
      </c>
      <c r="D816">
        <v>120</v>
      </c>
      <c r="E816">
        <v>31.225964923076901</v>
      </c>
      <c r="F816">
        <v>31.225964923076901</v>
      </c>
      <c r="G816">
        <v>31.2294274871795</v>
      </c>
      <c r="H816">
        <v>78</v>
      </c>
      <c r="I816">
        <v>18.234210000000001</v>
      </c>
      <c r="J816">
        <v>120</v>
      </c>
      <c r="K816">
        <v>1.1088733722388E-4</v>
      </c>
      <c r="L816">
        <v>1.1088733722388E-4</v>
      </c>
      <c r="M816">
        <v>7.9186916351318401E-2</v>
      </c>
      <c r="N816">
        <v>8.7999999930616496E-2</v>
      </c>
      <c r="O816">
        <v>48.370999999999199</v>
      </c>
      <c r="P816">
        <v>358.03399999994099</v>
      </c>
      <c r="Q816">
        <v>406.49299999987102</v>
      </c>
    </row>
    <row r="817" spans="2:17" x14ac:dyDescent="0.25">
      <c r="B817">
        <v>744</v>
      </c>
      <c r="C817">
        <v>19.5</v>
      </c>
      <c r="D817">
        <v>119</v>
      </c>
      <c r="E817">
        <v>30.260603213100602</v>
      </c>
      <c r="F817">
        <v>30.260603213100602</v>
      </c>
      <c r="G817">
        <v>30.260765264382702</v>
      </c>
      <c r="H817">
        <v>78</v>
      </c>
      <c r="I817">
        <v>17.037189999999999</v>
      </c>
      <c r="J817">
        <v>116</v>
      </c>
      <c r="K817" s="84">
        <v>5.3551900769777496E-6</v>
      </c>
      <c r="L817" s="84">
        <v>5.3551900769777496E-6</v>
      </c>
      <c r="M817">
        <v>7.9007148742675795E-2</v>
      </c>
      <c r="N817">
        <v>8.8999999934458202E-2</v>
      </c>
      <c r="O817">
        <v>46.733000000036597</v>
      </c>
      <c r="P817">
        <v>434.91399999997498</v>
      </c>
      <c r="Q817">
        <v>481.73599999994599</v>
      </c>
    </row>
    <row r="818" spans="2:17" x14ac:dyDescent="0.25">
      <c r="B818">
        <v>745</v>
      </c>
      <c r="C818">
        <v>19.5</v>
      </c>
      <c r="D818">
        <v>115</v>
      </c>
      <c r="E818">
        <v>30.2000888205128</v>
      </c>
      <c r="F818">
        <v>30.2000888205128</v>
      </c>
      <c r="G818">
        <v>30.220376008918599</v>
      </c>
      <c r="H818">
        <v>78</v>
      </c>
      <c r="I818">
        <v>19.49567</v>
      </c>
      <c r="J818">
        <v>115</v>
      </c>
      <c r="K818">
        <v>6.7175922979469701E-4</v>
      </c>
      <c r="L818">
        <v>6.7175922979469701E-4</v>
      </c>
      <c r="M818">
        <v>8.1176996231079102E-2</v>
      </c>
      <c r="N818">
        <v>9.0000000171130495E-2</v>
      </c>
      <c r="O818">
        <v>47.176999999937799</v>
      </c>
      <c r="P818">
        <v>188.23400000002599</v>
      </c>
      <c r="Q818">
        <v>235.50100000013501</v>
      </c>
    </row>
    <row r="819" spans="2:17" x14ac:dyDescent="0.25">
      <c r="B819">
        <v>746</v>
      </c>
      <c r="C819">
        <v>19.5</v>
      </c>
      <c r="D819">
        <v>114</v>
      </c>
      <c r="E819">
        <v>29.242198358974399</v>
      </c>
      <c r="F819">
        <v>29.242198358974399</v>
      </c>
      <c r="G819">
        <v>30.216928259109299</v>
      </c>
      <c r="H819">
        <v>78</v>
      </c>
      <c r="I819">
        <v>17.442830000000001</v>
      </c>
      <c r="J819">
        <v>114</v>
      </c>
      <c r="K819">
        <v>3.3332989817292998E-2</v>
      </c>
      <c r="L819">
        <v>3.3332989817292803E-2</v>
      </c>
      <c r="M819">
        <v>8.2487106323242201E-2</v>
      </c>
      <c r="N819">
        <v>9.2999999891617294E-2</v>
      </c>
      <c r="O819">
        <v>45.781000000060899</v>
      </c>
      <c r="P819">
        <v>218.991000000155</v>
      </c>
      <c r="Q819">
        <v>264.86500000010699</v>
      </c>
    </row>
    <row r="820" spans="2:17" x14ac:dyDescent="0.25">
      <c r="B820">
        <v>747</v>
      </c>
      <c r="C820">
        <v>19.5</v>
      </c>
      <c r="D820">
        <v>113</v>
      </c>
      <c r="E820">
        <v>30.2134194871795</v>
      </c>
      <c r="F820">
        <v>30.2134194871795</v>
      </c>
      <c r="G820">
        <v>30.2134194871795</v>
      </c>
      <c r="H820">
        <v>78</v>
      </c>
      <c r="I820">
        <v>18.845800000000001</v>
      </c>
      <c r="J820">
        <v>113</v>
      </c>
      <c r="K820">
        <v>0</v>
      </c>
      <c r="L820">
        <v>0</v>
      </c>
      <c r="M820">
        <v>8.1819057464599595E-2</v>
      </c>
      <c r="N820">
        <v>8.9999999763676897E-2</v>
      </c>
      <c r="O820">
        <v>48.077000000004801</v>
      </c>
      <c r="P820">
        <v>168.73099999994199</v>
      </c>
      <c r="Q820">
        <v>216.89799999971001</v>
      </c>
    </row>
    <row r="821" spans="2:17" x14ac:dyDescent="0.25">
      <c r="B821">
        <v>748</v>
      </c>
      <c r="C821">
        <v>19.5</v>
      </c>
      <c r="D821">
        <v>112</v>
      </c>
      <c r="E821">
        <v>29.210804102564101</v>
      </c>
      <c r="F821">
        <v>29.210804102564101</v>
      </c>
      <c r="G821">
        <v>29.228964102564099</v>
      </c>
      <c r="H821">
        <v>78</v>
      </c>
      <c r="I821">
        <v>18.973299999999998</v>
      </c>
      <c r="J821">
        <v>112</v>
      </c>
      <c r="K821">
        <v>6.2168778155640195E-4</v>
      </c>
      <c r="L821">
        <v>6.2168778155640195E-4</v>
      </c>
      <c r="M821">
        <v>8.3041906356811496E-2</v>
      </c>
      <c r="N821">
        <v>9.2999999891617294E-2</v>
      </c>
      <c r="O821">
        <v>47.185999999986997</v>
      </c>
      <c r="P821">
        <v>237.461000000127</v>
      </c>
      <c r="Q821">
        <v>284.74000000000501</v>
      </c>
    </row>
    <row r="822" spans="2:17" x14ac:dyDescent="0.25">
      <c r="B822">
        <v>749</v>
      </c>
      <c r="C822">
        <v>19.5</v>
      </c>
      <c r="D822">
        <v>111</v>
      </c>
      <c r="E822">
        <v>29.2096157061677</v>
      </c>
      <c r="F822">
        <v>29.2096157061677</v>
      </c>
      <c r="G822">
        <v>29.2096157061677</v>
      </c>
      <c r="H822">
        <v>78</v>
      </c>
      <c r="I822">
        <v>19.206910000000001</v>
      </c>
      <c r="J822">
        <v>110</v>
      </c>
      <c r="K822">
        <v>0</v>
      </c>
      <c r="L822">
        <v>0</v>
      </c>
      <c r="M822">
        <v>8.6657047271728502E-2</v>
      </c>
      <c r="N822">
        <v>9.6000000135973096E-2</v>
      </c>
      <c r="O822">
        <v>46.1610000000219</v>
      </c>
      <c r="P822">
        <v>167.885000000068</v>
      </c>
      <c r="Q822">
        <v>214.14200000022501</v>
      </c>
    </row>
    <row r="823" spans="2:17" x14ac:dyDescent="0.25">
      <c r="B823">
        <v>750</v>
      </c>
      <c r="C823">
        <v>19.5</v>
      </c>
      <c r="D823">
        <v>109</v>
      </c>
      <c r="E823">
        <v>28.232207179487201</v>
      </c>
      <c r="F823">
        <v>28.232207179487201</v>
      </c>
      <c r="G823">
        <v>29.201862358974399</v>
      </c>
      <c r="H823">
        <v>78</v>
      </c>
      <c r="I823">
        <v>17.9299</v>
      </c>
      <c r="J823">
        <v>109</v>
      </c>
      <c r="K823">
        <v>3.4345709257606598E-2</v>
      </c>
      <c r="L823" s="84">
        <v>3.4345709257606598E-2</v>
      </c>
      <c r="M823">
        <v>8.4615945816039997E-2</v>
      </c>
      <c r="N823">
        <v>9.4000000040978193E-2</v>
      </c>
      <c r="O823">
        <v>44.944000000119601</v>
      </c>
      <c r="P823">
        <v>162.786000000022</v>
      </c>
      <c r="Q823">
        <v>207.824000000182</v>
      </c>
    </row>
    <row r="824" spans="2:17" x14ac:dyDescent="0.25">
      <c r="B824">
        <v>751</v>
      </c>
      <c r="C824">
        <v>19.5</v>
      </c>
      <c r="D824">
        <v>108</v>
      </c>
      <c r="E824">
        <v>27.264572034187999</v>
      </c>
      <c r="F824">
        <v>27.264572034187999</v>
      </c>
      <c r="G824">
        <v>28.2484963672436</v>
      </c>
      <c r="H824">
        <v>78</v>
      </c>
      <c r="I824">
        <v>16.89378</v>
      </c>
      <c r="J824">
        <v>105</v>
      </c>
      <c r="K824">
        <v>3.6088016779496898E-2</v>
      </c>
      <c r="L824">
        <v>3.6088016779497002E-2</v>
      </c>
      <c r="M824">
        <v>8.7431907653808594E-2</v>
      </c>
      <c r="N824">
        <v>9.6999999994295594E-2</v>
      </c>
      <c r="O824">
        <v>43.781999999962899</v>
      </c>
      <c r="P824">
        <v>245.65500000007199</v>
      </c>
      <c r="Q824">
        <v>289.53400000002898</v>
      </c>
    </row>
    <row r="825" spans="2:17" x14ac:dyDescent="0.25">
      <c r="B825">
        <v>752</v>
      </c>
      <c r="C825">
        <v>19.5</v>
      </c>
      <c r="D825">
        <v>104</v>
      </c>
      <c r="E825">
        <v>27.221753435897401</v>
      </c>
      <c r="F825">
        <v>27.221753435897401</v>
      </c>
      <c r="G825">
        <v>27.227782358974402</v>
      </c>
      <c r="H825">
        <v>78</v>
      </c>
      <c r="I825">
        <v>18.627020000000002</v>
      </c>
      <c r="J825">
        <v>103</v>
      </c>
      <c r="K825">
        <v>2.2147445759226301E-4</v>
      </c>
      <c r="L825">
        <v>2.2147445759226301E-4</v>
      </c>
      <c r="M825">
        <v>0.100456953048706</v>
      </c>
      <c r="N825">
        <v>0.109999999825959</v>
      </c>
      <c r="O825">
        <v>43.785000000163599</v>
      </c>
      <c r="P825">
        <v>201.49400000012201</v>
      </c>
      <c r="Q825">
        <v>245.38900000011199</v>
      </c>
    </row>
    <row r="826" spans="2:17" x14ac:dyDescent="0.25">
      <c r="B826">
        <v>753</v>
      </c>
      <c r="C826">
        <v>19.5</v>
      </c>
      <c r="D826">
        <v>102</v>
      </c>
      <c r="E826">
        <v>26.270873761689302</v>
      </c>
      <c r="F826">
        <v>26.270873761689302</v>
      </c>
      <c r="G826">
        <v>27.220090051282099</v>
      </c>
      <c r="H826">
        <v>78</v>
      </c>
      <c r="I826">
        <v>16.809609999999999</v>
      </c>
      <c r="J826">
        <v>98</v>
      </c>
      <c r="K826">
        <v>3.61318888059598E-2</v>
      </c>
      <c r="L826">
        <v>3.61318888059598E-2</v>
      </c>
      <c r="M826">
        <v>0.104686975479126</v>
      </c>
      <c r="N826">
        <v>0.11499999990337501</v>
      </c>
      <c r="O826">
        <v>44.489999999903397</v>
      </c>
      <c r="P826">
        <v>138.61000000001499</v>
      </c>
      <c r="Q826">
        <v>183.214999999822</v>
      </c>
    </row>
    <row r="827" spans="2:17" x14ac:dyDescent="0.25">
      <c r="B827">
        <v>754</v>
      </c>
      <c r="C827">
        <v>19.5</v>
      </c>
      <c r="D827">
        <v>97</v>
      </c>
      <c r="E827">
        <v>25.248855794871801</v>
      </c>
      <c r="F827">
        <v>25.248855794871801</v>
      </c>
      <c r="G827">
        <v>25.251160820512801</v>
      </c>
      <c r="H827">
        <v>78</v>
      </c>
      <c r="I827">
        <v>17.118279999999999</v>
      </c>
      <c r="J827">
        <v>97</v>
      </c>
      <c r="K827" s="84">
        <v>9.1292281113574102E-5</v>
      </c>
      <c r="L827" s="84">
        <v>9.1292281113714805E-5</v>
      </c>
      <c r="M827">
        <v>0.11265301704406699</v>
      </c>
      <c r="N827">
        <v>0.123000000065076</v>
      </c>
      <c r="O827">
        <v>41.460999999952001</v>
      </c>
      <c r="P827">
        <v>172.12500000010201</v>
      </c>
      <c r="Q827">
        <v>213.709000000119</v>
      </c>
    </row>
    <row r="828" spans="2:17" x14ac:dyDescent="0.25">
      <c r="B828">
        <v>755</v>
      </c>
      <c r="C828">
        <v>19.5</v>
      </c>
      <c r="D828">
        <v>96</v>
      </c>
      <c r="E828">
        <v>24.2765915897436</v>
      </c>
      <c r="F828">
        <v>24.2765915897436</v>
      </c>
      <c r="G828">
        <v>25.2298020512821</v>
      </c>
      <c r="H828">
        <v>78</v>
      </c>
      <c r="I828">
        <v>16.984909999999999</v>
      </c>
      <c r="J828">
        <v>90</v>
      </c>
      <c r="K828">
        <v>3.9264591901821098E-2</v>
      </c>
      <c r="L828">
        <v>3.9264591901821098E-2</v>
      </c>
      <c r="M828">
        <v>0.112434148788452</v>
      </c>
      <c r="N828">
        <v>0.121000000057393</v>
      </c>
      <c r="O828">
        <v>41.576999999975698</v>
      </c>
      <c r="P828">
        <v>234.575999999826</v>
      </c>
      <c r="Q828">
        <v>276.27399999985897</v>
      </c>
    </row>
    <row r="829" spans="2:17" x14ac:dyDescent="0.25">
      <c r="B829">
        <v>756</v>
      </c>
      <c r="C829">
        <v>19.5</v>
      </c>
      <c r="D829">
        <v>89</v>
      </c>
      <c r="E829">
        <v>23.2669559435321</v>
      </c>
      <c r="F829">
        <v>23.2669559435321</v>
      </c>
      <c r="G829">
        <v>23.2669600876076</v>
      </c>
      <c r="H829">
        <v>78</v>
      </c>
      <c r="I829">
        <v>16.674099999999999</v>
      </c>
      <c r="J829">
        <v>87</v>
      </c>
      <c r="K829" s="84">
        <v>1.7810991261312101E-7</v>
      </c>
      <c r="L829" s="84">
        <v>1.78109912765814E-7</v>
      </c>
      <c r="M829">
        <v>0.117148876190186</v>
      </c>
      <c r="N829">
        <v>0.12599999991652999</v>
      </c>
      <c r="O829">
        <v>39.2570000001433</v>
      </c>
      <c r="P829">
        <v>230.35499999985001</v>
      </c>
      <c r="Q829">
        <v>269.73799999991002</v>
      </c>
    </row>
    <row r="830" spans="2:17" x14ac:dyDescent="0.25">
      <c r="B830">
        <v>757</v>
      </c>
      <c r="C830">
        <v>19.5</v>
      </c>
      <c r="D830">
        <v>86</v>
      </c>
      <c r="E830">
        <v>22.214519880739399</v>
      </c>
      <c r="F830">
        <v>22.214519880739399</v>
      </c>
      <c r="G830">
        <v>22.253940512820499</v>
      </c>
      <c r="H830">
        <v>78</v>
      </c>
      <c r="I830">
        <v>18.999400000000001</v>
      </c>
      <c r="J830">
        <v>85.085999999999999</v>
      </c>
      <c r="K830">
        <v>1.77454350995355E-3</v>
      </c>
      <c r="L830" s="84">
        <v>1.77454350995339E-3</v>
      </c>
      <c r="M830">
        <v>0.117185115814209</v>
      </c>
      <c r="N830">
        <v>0.12599999993108199</v>
      </c>
      <c r="O830">
        <v>38.189000000013003</v>
      </c>
      <c r="P830">
        <v>172.89500000004799</v>
      </c>
      <c r="Q830">
        <v>211.20999999999199</v>
      </c>
    </row>
    <row r="831" spans="2:17" x14ac:dyDescent="0.25">
      <c r="B831">
        <v>758</v>
      </c>
      <c r="C831">
        <v>19.5</v>
      </c>
      <c r="D831">
        <v>84.085999999999999</v>
      </c>
      <c r="E831">
        <v>22.210538335733201</v>
      </c>
      <c r="F831">
        <v>22.210538335733201</v>
      </c>
      <c r="G831">
        <v>22.233221318915898</v>
      </c>
      <c r="H831">
        <v>78</v>
      </c>
      <c r="I831">
        <v>19.0062</v>
      </c>
      <c r="J831">
        <v>84</v>
      </c>
      <c r="K831">
        <v>1.02127120197572E-3</v>
      </c>
      <c r="L831">
        <v>1.02127120197572E-3</v>
      </c>
      <c r="M831">
        <v>0.11525011062622099</v>
      </c>
      <c r="N831">
        <v>0.123999999923399</v>
      </c>
      <c r="O831">
        <v>37.459000000075299</v>
      </c>
      <c r="P831">
        <v>172.650999999867</v>
      </c>
      <c r="Q831">
        <v>210.233999999866</v>
      </c>
    </row>
    <row r="832" spans="2:17" x14ac:dyDescent="0.25">
      <c r="B832">
        <v>759</v>
      </c>
      <c r="C832">
        <v>19.5</v>
      </c>
      <c r="D832">
        <v>83</v>
      </c>
      <c r="E832">
        <v>21.311621518690099</v>
      </c>
      <c r="F832">
        <v>21.311621518690099</v>
      </c>
      <c r="G832">
        <v>22.2280551794872</v>
      </c>
      <c r="H832">
        <v>78</v>
      </c>
      <c r="I832">
        <v>14.99821</v>
      </c>
      <c r="J832">
        <v>79</v>
      </c>
      <c r="K832">
        <v>4.3001592346848402E-2</v>
      </c>
      <c r="L832">
        <v>4.3001592346848402E-2</v>
      </c>
      <c r="M832">
        <v>0.115248918533325</v>
      </c>
      <c r="N832">
        <v>0.12499999992723999</v>
      </c>
      <c r="O832">
        <v>37.655999999944498</v>
      </c>
      <c r="P832">
        <v>184.00000000011599</v>
      </c>
      <c r="Q832">
        <v>221.78099999998801</v>
      </c>
    </row>
    <row r="833" spans="2:17" x14ac:dyDescent="0.25">
      <c r="B833">
        <v>760</v>
      </c>
      <c r="C833">
        <v>19.5</v>
      </c>
      <c r="D833">
        <v>78</v>
      </c>
      <c r="E833">
        <v>20.2548982564103</v>
      </c>
      <c r="F833">
        <v>20.2548982564103</v>
      </c>
      <c r="G833">
        <v>20.266522871794901</v>
      </c>
      <c r="H833">
        <v>78</v>
      </c>
      <c r="I833">
        <v>17.073709999999998</v>
      </c>
      <c r="J833">
        <v>77</v>
      </c>
      <c r="K833">
        <v>5.7391625657446203E-4</v>
      </c>
      <c r="L833">
        <v>5.7391625657446203E-4</v>
      </c>
      <c r="M833">
        <v>0.111615180969238</v>
      </c>
      <c r="N833">
        <v>0.121000000042841</v>
      </c>
      <c r="O833">
        <v>37.436999999990803</v>
      </c>
      <c r="P833">
        <v>98.627000000051297</v>
      </c>
      <c r="Q833">
        <v>136.18500000008501</v>
      </c>
    </row>
    <row r="834" spans="2:17" x14ac:dyDescent="0.25">
      <c r="B834">
        <v>761</v>
      </c>
      <c r="C834">
        <v>19.5</v>
      </c>
      <c r="D834">
        <v>76</v>
      </c>
      <c r="E834">
        <v>19.2838114008097</v>
      </c>
      <c r="F834">
        <v>19.2838114008097</v>
      </c>
      <c r="G834">
        <v>19.285883834926601</v>
      </c>
      <c r="H834">
        <v>78</v>
      </c>
      <c r="I834">
        <v>16.44051</v>
      </c>
      <c r="J834">
        <v>72</v>
      </c>
      <c r="K834">
        <v>1.0747015067518E-4</v>
      </c>
      <c r="L834">
        <v>1.0747015067518E-4</v>
      </c>
      <c r="M834">
        <v>0.107251882553101</v>
      </c>
      <c r="N834">
        <v>0.117000000012922</v>
      </c>
      <c r="O834">
        <v>36.8800000001211</v>
      </c>
      <c r="P834">
        <v>201.90199999992899</v>
      </c>
      <c r="Q834">
        <v>238.89900000006301</v>
      </c>
    </row>
    <row r="835" spans="2:17" x14ac:dyDescent="0.25">
      <c r="B835">
        <v>762</v>
      </c>
      <c r="C835">
        <v>19.5</v>
      </c>
      <c r="D835">
        <v>71</v>
      </c>
      <c r="E835">
        <v>19.259556717948701</v>
      </c>
      <c r="F835">
        <v>19.259556717948701</v>
      </c>
      <c r="G835">
        <v>19.259556717948701</v>
      </c>
      <c r="H835">
        <v>78</v>
      </c>
      <c r="I835">
        <v>16.596609999999998</v>
      </c>
      <c r="J835">
        <v>71</v>
      </c>
      <c r="K835" s="84">
        <v>0</v>
      </c>
      <c r="L835" s="84">
        <v>0</v>
      </c>
      <c r="M835">
        <v>0.10273289680481</v>
      </c>
      <c r="N835">
        <v>0.112000000051921</v>
      </c>
      <c r="O835">
        <v>35.742999999958599</v>
      </c>
      <c r="P835">
        <v>41.411000000065499</v>
      </c>
      <c r="Q835">
        <v>77.266000000076005</v>
      </c>
    </row>
    <row r="836" spans="2:17" x14ac:dyDescent="0.25">
      <c r="B836">
        <v>763</v>
      </c>
      <c r="C836">
        <v>19.5</v>
      </c>
      <c r="D836">
        <v>70</v>
      </c>
      <c r="E836">
        <v>18.306552673992702</v>
      </c>
      <c r="F836">
        <v>18.306552673992702</v>
      </c>
      <c r="G836">
        <v>19.206540952381001</v>
      </c>
      <c r="H836">
        <v>78</v>
      </c>
      <c r="I836">
        <v>14.8627</v>
      </c>
      <c r="J836">
        <v>68</v>
      </c>
      <c r="K836">
        <v>4.9162083895066502E-2</v>
      </c>
      <c r="L836">
        <v>4.9162083895066502E-2</v>
      </c>
      <c r="M836">
        <v>0.101142168045044</v>
      </c>
      <c r="N836">
        <v>0.108999999953085</v>
      </c>
      <c r="O836">
        <v>33.8960000001534</v>
      </c>
      <c r="P836">
        <v>161.28200000002099</v>
      </c>
      <c r="Q836">
        <v>195.28700000012799</v>
      </c>
    </row>
    <row r="837" spans="2:17" x14ac:dyDescent="0.25">
      <c r="B837">
        <v>764</v>
      </c>
      <c r="C837">
        <v>19.5</v>
      </c>
      <c r="D837">
        <v>67</v>
      </c>
      <c r="E837">
        <v>17.258519892843498</v>
      </c>
      <c r="F837">
        <v>17.258519892843498</v>
      </c>
      <c r="G837">
        <v>17.271092200535801</v>
      </c>
      <c r="H837">
        <v>78</v>
      </c>
      <c r="I837">
        <v>16.938199999999998</v>
      </c>
      <c r="J837">
        <v>66</v>
      </c>
      <c r="K837" s="84">
        <v>7.2846963530859895E-4</v>
      </c>
      <c r="L837" s="84">
        <v>7.2846963530859895E-4</v>
      </c>
      <c r="M837">
        <v>9.8731994628906194E-2</v>
      </c>
      <c r="N837">
        <v>0.108000000007451</v>
      </c>
      <c r="O837">
        <v>32.386000000071398</v>
      </c>
      <c r="P837">
        <v>94.356999999930807</v>
      </c>
      <c r="Q837">
        <v>126.85100000001</v>
      </c>
    </row>
    <row r="838" spans="2:17" x14ac:dyDescent="0.25">
      <c r="B838">
        <v>765</v>
      </c>
      <c r="C838">
        <v>19.5</v>
      </c>
      <c r="D838">
        <v>65</v>
      </c>
      <c r="E838">
        <v>17.229882871794899</v>
      </c>
      <c r="F838">
        <v>17.229882871794899</v>
      </c>
      <c r="G838">
        <v>17.229882871794899</v>
      </c>
      <c r="H838">
        <v>78</v>
      </c>
      <c r="I838">
        <v>18.043209999999998</v>
      </c>
      <c r="J838">
        <v>65</v>
      </c>
      <c r="K838" s="84">
        <v>-2.06194882764772E-16</v>
      </c>
      <c r="L838">
        <v>0</v>
      </c>
      <c r="M838">
        <v>9.7121000289917006E-2</v>
      </c>
      <c r="N838">
        <v>0.106000000159838</v>
      </c>
      <c r="O838">
        <v>31.625000000130999</v>
      </c>
      <c r="P838">
        <v>37.411999999967499</v>
      </c>
      <c r="Q838">
        <v>69.143000000258297</v>
      </c>
    </row>
    <row r="839" spans="2:17" x14ac:dyDescent="0.25">
      <c r="B839">
        <v>766</v>
      </c>
      <c r="C839">
        <v>19.5</v>
      </c>
      <c r="D839">
        <v>64</v>
      </c>
      <c r="E839">
        <v>16.336261333333301</v>
      </c>
      <c r="F839">
        <v>16.336261333333301</v>
      </c>
      <c r="G839">
        <v>16.336267906575198</v>
      </c>
      <c r="H839">
        <v>78</v>
      </c>
      <c r="I839">
        <v>14.07601</v>
      </c>
      <c r="J839">
        <v>60</v>
      </c>
      <c r="K839" s="84">
        <v>4.02371247009446E-7</v>
      </c>
      <c r="L839" s="84">
        <v>4.02371247009446E-7</v>
      </c>
      <c r="M839">
        <v>9.8175048828125E-2</v>
      </c>
      <c r="N839">
        <v>0.107000000003609</v>
      </c>
      <c r="O839">
        <v>30.987999999895699</v>
      </c>
      <c r="P839">
        <v>106.072999999815</v>
      </c>
      <c r="Q839">
        <v>137.167999999714</v>
      </c>
    </row>
    <row r="840" spans="2:17" x14ac:dyDescent="0.25">
      <c r="B840">
        <v>767</v>
      </c>
      <c r="C840">
        <v>19.5</v>
      </c>
      <c r="D840">
        <v>59</v>
      </c>
      <c r="E840">
        <v>15.2761394558887</v>
      </c>
      <c r="F840">
        <v>15.2761394558887</v>
      </c>
      <c r="G840">
        <v>15.276139699026499</v>
      </c>
      <c r="H840">
        <v>78</v>
      </c>
      <c r="I840">
        <v>16.11871</v>
      </c>
      <c r="J840">
        <v>58</v>
      </c>
      <c r="K840" s="84">
        <v>1.59161782672461E-8</v>
      </c>
      <c r="L840" s="84">
        <v>1.59161782672461E-8</v>
      </c>
      <c r="M840">
        <v>0.114935159683228</v>
      </c>
      <c r="N840">
        <v>0.123999999981606</v>
      </c>
      <c r="O840">
        <v>31.374000000185301</v>
      </c>
      <c r="P840">
        <v>43.567000000097302</v>
      </c>
      <c r="Q840">
        <v>75.065000000264305</v>
      </c>
    </row>
    <row r="841" spans="2:17" x14ac:dyDescent="0.25">
      <c r="B841">
        <v>768</v>
      </c>
      <c r="C841">
        <v>19.5</v>
      </c>
      <c r="D841">
        <v>57</v>
      </c>
      <c r="E841">
        <v>14.304281252361699</v>
      </c>
      <c r="F841">
        <v>14.304281252361699</v>
      </c>
      <c r="G841">
        <v>14.304281252361699</v>
      </c>
      <c r="H841">
        <v>78</v>
      </c>
      <c r="I841">
        <v>15.78471</v>
      </c>
      <c r="J841">
        <v>53</v>
      </c>
      <c r="K841" s="84">
        <v>1.2418357889229601E-16</v>
      </c>
      <c r="L841">
        <v>0</v>
      </c>
      <c r="M841">
        <v>0.118046045303345</v>
      </c>
      <c r="N841">
        <v>0.128000000098837</v>
      </c>
      <c r="O841">
        <v>29.112000000139201</v>
      </c>
      <c r="P841">
        <v>42.499999999883599</v>
      </c>
      <c r="Q841">
        <v>71.740000000121697</v>
      </c>
    </row>
    <row r="842" spans="2:17" x14ac:dyDescent="0.25">
      <c r="B842">
        <v>769</v>
      </c>
      <c r="C842">
        <v>19.5</v>
      </c>
      <c r="D842">
        <v>52</v>
      </c>
      <c r="E842">
        <v>13.338738461538499</v>
      </c>
      <c r="F842">
        <v>13.338738461538499</v>
      </c>
      <c r="G842">
        <v>13.3387384665219</v>
      </c>
      <c r="H842">
        <v>78</v>
      </c>
      <c r="I842">
        <v>13.861499999999999</v>
      </c>
      <c r="J842">
        <v>49</v>
      </c>
      <c r="K842" s="84">
        <v>3.73604905514526E-10</v>
      </c>
      <c r="L842" s="84">
        <v>3.7360503868730298E-10</v>
      </c>
      <c r="M842">
        <v>0.12602806091308599</v>
      </c>
      <c r="N842">
        <v>0.135999999853084</v>
      </c>
      <c r="O842">
        <v>26.573000000062201</v>
      </c>
      <c r="P842">
        <v>29.551999999966899</v>
      </c>
      <c r="Q842">
        <v>56.260999999882202</v>
      </c>
    </row>
    <row r="843" spans="2:17" x14ac:dyDescent="0.25">
      <c r="B843">
        <v>770</v>
      </c>
      <c r="C843">
        <v>19</v>
      </c>
      <c r="D843">
        <v>1000</v>
      </c>
      <c r="E843">
        <v>58.470609494736799</v>
      </c>
      <c r="F843">
        <v>58.470609494736799</v>
      </c>
      <c r="G843">
        <v>59.485985982758599</v>
      </c>
      <c r="H843">
        <v>77</v>
      </c>
      <c r="I843">
        <v>18.98471</v>
      </c>
      <c r="J843">
        <v>324.28100000000001</v>
      </c>
      <c r="K843">
        <v>1.7365587545537499E-2</v>
      </c>
      <c r="L843">
        <v>1.7365587545537499E-2</v>
      </c>
      <c r="M843">
        <v>7.2426080703735393E-2</v>
      </c>
      <c r="N843">
        <v>8.1999999998288303E-2</v>
      </c>
      <c r="O843">
        <v>75.034000000000006</v>
      </c>
      <c r="P843">
        <v>19476.998</v>
      </c>
      <c r="Q843">
        <v>19552.114000000001</v>
      </c>
    </row>
    <row r="844" spans="2:17" x14ac:dyDescent="0.25">
      <c r="B844">
        <v>771</v>
      </c>
      <c r="C844">
        <v>19</v>
      </c>
      <c r="D844">
        <v>323.28100000000001</v>
      </c>
      <c r="E844">
        <v>56.295562084185804</v>
      </c>
      <c r="F844">
        <v>58.2288875029802</v>
      </c>
      <c r="G844">
        <v>59.247322245225099</v>
      </c>
      <c r="H844">
        <v>66.8015388446522</v>
      </c>
      <c r="I844">
        <v>18.999179999999999</v>
      </c>
      <c r="J844">
        <v>299.94799999999998</v>
      </c>
      <c r="K844">
        <v>5.2433265638686298E-2</v>
      </c>
      <c r="L844">
        <v>1.74901974933452E-2</v>
      </c>
      <c r="M844">
        <v>79.332190990447998</v>
      </c>
      <c r="N844">
        <v>2504.8539999999998</v>
      </c>
      <c r="O844">
        <v>63.596000000001403</v>
      </c>
      <c r="P844">
        <v>11921.593000000001</v>
      </c>
      <c r="Q844">
        <v>14490.043</v>
      </c>
    </row>
    <row r="845" spans="2:17" x14ac:dyDescent="0.25">
      <c r="B845">
        <v>772</v>
      </c>
      <c r="C845">
        <v>19</v>
      </c>
      <c r="D845">
        <v>298.94799999999998</v>
      </c>
      <c r="E845">
        <v>56.269074913948799</v>
      </c>
      <c r="F845">
        <v>57.213493338078898</v>
      </c>
      <c r="G845">
        <v>59.218615888912502</v>
      </c>
      <c r="H845">
        <v>64.229264514760104</v>
      </c>
      <c r="I845">
        <v>18.99126</v>
      </c>
      <c r="J845">
        <v>289.00099999999998</v>
      </c>
      <c r="K845">
        <v>5.2418508380925599E-2</v>
      </c>
      <c r="L845">
        <v>3.5046322708967299E-2</v>
      </c>
      <c r="M845">
        <v>84.306024789810195</v>
      </c>
      <c r="N845">
        <v>2664.0169999999998</v>
      </c>
      <c r="O845">
        <v>66.160000000002995</v>
      </c>
      <c r="P845">
        <v>12755.197</v>
      </c>
      <c r="Q845">
        <v>15485.374</v>
      </c>
    </row>
    <row r="846" spans="2:17" x14ac:dyDescent="0.25">
      <c r="B846">
        <v>773</v>
      </c>
      <c r="C846">
        <v>19</v>
      </c>
      <c r="D846">
        <v>288.00099999999998</v>
      </c>
      <c r="E846">
        <v>55.243414396671497</v>
      </c>
      <c r="F846">
        <v>57.213341472085503</v>
      </c>
      <c r="G846">
        <v>59.204119370275201</v>
      </c>
      <c r="H846">
        <v>62.863069219361002</v>
      </c>
      <c r="I846">
        <v>18.828150000000001</v>
      </c>
      <c r="J846">
        <v>281</v>
      </c>
      <c r="K846">
        <v>7.1695513698051105E-2</v>
      </c>
      <c r="L846">
        <v>3.4795693573691201E-2</v>
      </c>
      <c r="M846">
        <v>87.121517896652193</v>
      </c>
      <c r="N846">
        <v>2750.2950000000001</v>
      </c>
      <c r="O846">
        <v>62.994000000001101</v>
      </c>
      <c r="P846">
        <v>12509.432000000001</v>
      </c>
      <c r="Q846">
        <v>15322.721</v>
      </c>
    </row>
    <row r="847" spans="2:17" x14ac:dyDescent="0.25">
      <c r="B847">
        <v>774</v>
      </c>
      <c r="C847">
        <v>19</v>
      </c>
      <c r="D847">
        <v>280</v>
      </c>
      <c r="E847">
        <v>56.242786135338299</v>
      </c>
      <c r="F847">
        <v>56.242786135338299</v>
      </c>
      <c r="G847">
        <v>58.208469027093599</v>
      </c>
      <c r="H847">
        <v>77</v>
      </c>
      <c r="I847">
        <v>18.121230000000001</v>
      </c>
      <c r="J847">
        <v>263</v>
      </c>
      <c r="K847">
        <v>3.4949955840117702E-2</v>
      </c>
      <c r="L847">
        <v>3.4949955840117702E-2</v>
      </c>
      <c r="M847">
        <v>2.8360128402709999E-2</v>
      </c>
      <c r="N847">
        <v>3.3999999991465302E-2</v>
      </c>
      <c r="O847">
        <v>63.800999999999497</v>
      </c>
      <c r="P847">
        <v>17882.003000000001</v>
      </c>
      <c r="Q847">
        <v>17945.838</v>
      </c>
    </row>
    <row r="848" spans="2:17" x14ac:dyDescent="0.25">
      <c r="B848">
        <v>775</v>
      </c>
      <c r="C848">
        <v>19</v>
      </c>
      <c r="D848">
        <v>262</v>
      </c>
      <c r="E848">
        <v>52.219713501004399</v>
      </c>
      <c r="F848">
        <v>53.218061701888303</v>
      </c>
      <c r="G848">
        <v>55.2362427545199</v>
      </c>
      <c r="H848">
        <v>60.401200753519497</v>
      </c>
      <c r="I848">
        <v>18.867260000000002</v>
      </c>
      <c r="J848">
        <v>252</v>
      </c>
      <c r="K848" s="84">
        <v>5.7766101176664697E-2</v>
      </c>
      <c r="L848">
        <v>3.7922859046179203E-2</v>
      </c>
      <c r="M848">
        <v>39.278705120086698</v>
      </c>
      <c r="N848">
        <v>1212.53800000001</v>
      </c>
      <c r="O848">
        <v>64.449000000003295</v>
      </c>
      <c r="P848">
        <v>20241.883999999998</v>
      </c>
      <c r="Q848">
        <v>21518.870999999999</v>
      </c>
    </row>
    <row r="849" spans="2:17" x14ac:dyDescent="0.25">
      <c r="B849">
        <v>776</v>
      </c>
      <c r="C849">
        <v>19</v>
      </c>
      <c r="D849">
        <v>251</v>
      </c>
      <c r="E849">
        <v>51.247456416858903</v>
      </c>
      <c r="F849">
        <v>54.221565669952</v>
      </c>
      <c r="G849">
        <v>55.200868210526302</v>
      </c>
      <c r="H849">
        <v>60.211189119716302</v>
      </c>
      <c r="I849">
        <v>18.8082999999999</v>
      </c>
      <c r="J849">
        <v>239.99999999986699</v>
      </c>
      <c r="K849">
        <v>7.7143571019592697E-2</v>
      </c>
      <c r="L849">
        <v>1.8061126204569001E-2</v>
      </c>
      <c r="M849">
        <v>4.1252131462097203</v>
      </c>
      <c r="N849">
        <v>108.65500000000399</v>
      </c>
      <c r="O849">
        <v>64.886000000008593</v>
      </c>
      <c r="P849">
        <v>5489.8500000000104</v>
      </c>
      <c r="Q849">
        <v>5663.3910000000296</v>
      </c>
    </row>
    <row r="850" spans="2:17" x14ac:dyDescent="0.25">
      <c r="B850">
        <v>777</v>
      </c>
      <c r="C850">
        <v>19</v>
      </c>
      <c r="D850">
        <v>238.99999999986699</v>
      </c>
      <c r="E850">
        <v>52.2310036723187</v>
      </c>
      <c r="F850">
        <v>52.2310036723187</v>
      </c>
      <c r="G850">
        <v>53.208175999999803</v>
      </c>
      <c r="H850">
        <v>77</v>
      </c>
      <c r="I850">
        <v>18.878789999999999</v>
      </c>
      <c r="J850">
        <v>222</v>
      </c>
      <c r="K850" s="84">
        <v>1.8708664566578201E-2</v>
      </c>
      <c r="L850">
        <v>1.8708664566578301E-2</v>
      </c>
      <c r="M850">
        <v>7.0775032043457003E-2</v>
      </c>
      <c r="N850">
        <v>8.1000000004678399E-2</v>
      </c>
      <c r="O850">
        <v>64.067000000005507</v>
      </c>
      <c r="P850">
        <v>8357.7380000000103</v>
      </c>
      <c r="Q850">
        <v>8421.8860000000204</v>
      </c>
    </row>
    <row r="851" spans="2:17" x14ac:dyDescent="0.25">
      <c r="B851">
        <v>778</v>
      </c>
      <c r="C851">
        <v>19</v>
      </c>
      <c r="D851">
        <v>221</v>
      </c>
      <c r="E851">
        <v>50.2287162391045</v>
      </c>
      <c r="F851">
        <v>50.2287162391046</v>
      </c>
      <c r="G851">
        <v>51.209606105263198</v>
      </c>
      <c r="H851">
        <v>77</v>
      </c>
      <c r="I851">
        <v>18.581679999999999</v>
      </c>
      <c r="J851">
        <v>210</v>
      </c>
      <c r="K851">
        <v>1.9528467769099701E-2</v>
      </c>
      <c r="L851">
        <v>1.95284677690995E-2</v>
      </c>
      <c r="M851">
        <v>2.7338981628418E-2</v>
      </c>
      <c r="N851">
        <v>3.3000000010360998E-2</v>
      </c>
      <c r="O851">
        <v>63.526999999989997</v>
      </c>
      <c r="P851">
        <v>2896.0369999999898</v>
      </c>
      <c r="Q851">
        <v>2959.5969999999902</v>
      </c>
    </row>
    <row r="852" spans="2:17" x14ac:dyDescent="0.25">
      <c r="B852">
        <v>779</v>
      </c>
      <c r="C852">
        <v>19</v>
      </c>
      <c r="D852">
        <v>209</v>
      </c>
      <c r="E852">
        <v>48.2330489569378</v>
      </c>
      <c r="F852">
        <v>48.2330489569378</v>
      </c>
      <c r="G852">
        <v>48.2416325167464</v>
      </c>
      <c r="H852">
        <v>77</v>
      </c>
      <c r="I852">
        <v>17.884720000000002</v>
      </c>
      <c r="J852">
        <v>204</v>
      </c>
      <c r="K852" s="84">
        <v>1.7796013302558801E-4</v>
      </c>
      <c r="L852" s="84">
        <v>1.7796013302558801E-4</v>
      </c>
      <c r="M852">
        <v>7.29022026062012E-2</v>
      </c>
      <c r="N852">
        <v>8.2000000000334694E-2</v>
      </c>
      <c r="O852">
        <v>60.073999999998698</v>
      </c>
      <c r="P852">
        <v>9981.7610000000004</v>
      </c>
      <c r="Q852">
        <v>10041.916999999999</v>
      </c>
    </row>
    <row r="853" spans="2:17" x14ac:dyDescent="0.25">
      <c r="B853">
        <v>780</v>
      </c>
      <c r="C853">
        <v>19</v>
      </c>
      <c r="D853">
        <v>203</v>
      </c>
      <c r="E853">
        <v>47.221756637801398</v>
      </c>
      <c r="F853">
        <v>47.221756637801398</v>
      </c>
      <c r="G853">
        <v>48.230149263157898</v>
      </c>
      <c r="H853">
        <v>77</v>
      </c>
      <c r="I853">
        <v>18.434539999999998</v>
      </c>
      <c r="J853">
        <v>198</v>
      </c>
      <c r="K853" s="84">
        <v>2.13544073146416E-2</v>
      </c>
      <c r="L853" s="84">
        <v>2.13544073146416E-2</v>
      </c>
      <c r="M853">
        <v>7.5025796890258803E-2</v>
      </c>
      <c r="N853">
        <v>8.4999999999126899E-2</v>
      </c>
      <c r="O853">
        <v>60.438999999994799</v>
      </c>
      <c r="P853">
        <v>1258.923</v>
      </c>
      <c r="Q853">
        <v>1319.4469999999901</v>
      </c>
    </row>
    <row r="854" spans="2:17" x14ac:dyDescent="0.25">
      <c r="B854">
        <v>781</v>
      </c>
      <c r="C854">
        <v>19</v>
      </c>
      <c r="D854">
        <v>197</v>
      </c>
      <c r="E854">
        <v>45.247933480096201</v>
      </c>
      <c r="F854">
        <v>45.247933480096201</v>
      </c>
      <c r="G854">
        <v>46.229848421052601</v>
      </c>
      <c r="H854">
        <v>77</v>
      </c>
      <c r="I854">
        <v>17.591180000000001</v>
      </c>
      <c r="J854">
        <v>188</v>
      </c>
      <c r="K854">
        <v>2.1700768751977999E-2</v>
      </c>
      <c r="L854">
        <v>2.1700768751977999E-2</v>
      </c>
      <c r="M854">
        <v>7.4789047241210896E-2</v>
      </c>
      <c r="N854">
        <v>8.2999999985986506E-2</v>
      </c>
      <c r="O854">
        <v>59.850000000009501</v>
      </c>
      <c r="P854">
        <v>4726.92</v>
      </c>
      <c r="Q854">
        <v>4786.8530000000001</v>
      </c>
    </row>
    <row r="855" spans="2:17" x14ac:dyDescent="0.25">
      <c r="B855">
        <v>782</v>
      </c>
      <c r="C855">
        <v>19</v>
      </c>
      <c r="D855">
        <v>187</v>
      </c>
      <c r="E855">
        <v>45.214638616380498</v>
      </c>
      <c r="F855">
        <v>45.214638616380498</v>
      </c>
      <c r="G855">
        <v>45.220025563748898</v>
      </c>
      <c r="H855">
        <v>77</v>
      </c>
      <c r="I855">
        <v>18.406269999999999</v>
      </c>
      <c r="J855">
        <v>186</v>
      </c>
      <c r="K855">
        <v>1.19141665913103E-4</v>
      </c>
      <c r="L855">
        <v>1.1914166591326E-4</v>
      </c>
      <c r="M855">
        <v>7.5022935867309598E-2</v>
      </c>
      <c r="N855">
        <v>8.4000000008018105E-2</v>
      </c>
      <c r="O855">
        <v>58.514999999999397</v>
      </c>
      <c r="P855">
        <v>1397.2649999999901</v>
      </c>
      <c r="Q855">
        <v>1455.864</v>
      </c>
    </row>
    <row r="856" spans="2:17" x14ac:dyDescent="0.25">
      <c r="B856">
        <v>783</v>
      </c>
      <c r="C856">
        <v>19</v>
      </c>
      <c r="D856">
        <v>185</v>
      </c>
      <c r="E856">
        <v>43.243975345661397</v>
      </c>
      <c r="F856">
        <v>43.243975345661497</v>
      </c>
      <c r="G856">
        <v>44.230443578947401</v>
      </c>
      <c r="H856">
        <v>77</v>
      </c>
      <c r="I856">
        <v>17.630089999999999</v>
      </c>
      <c r="J856">
        <v>178</v>
      </c>
      <c r="K856">
        <v>2.2811691695798001E-2</v>
      </c>
      <c r="L856">
        <v>2.28116916957978E-2</v>
      </c>
      <c r="M856">
        <v>7.6132059097289997E-2</v>
      </c>
      <c r="N856">
        <v>8.49999999918509E-2</v>
      </c>
      <c r="O856">
        <v>57.266000000001398</v>
      </c>
      <c r="P856">
        <v>4752.6819999999898</v>
      </c>
      <c r="Q856">
        <v>4810.0329999999904</v>
      </c>
    </row>
    <row r="857" spans="2:17" x14ac:dyDescent="0.25">
      <c r="B857">
        <v>784</v>
      </c>
      <c r="C857">
        <v>19</v>
      </c>
      <c r="D857">
        <v>177</v>
      </c>
      <c r="E857">
        <v>43.2120397894737</v>
      </c>
      <c r="F857">
        <v>43.2120397894737</v>
      </c>
      <c r="G857">
        <v>43.212041894736799</v>
      </c>
      <c r="H857">
        <v>77</v>
      </c>
      <c r="I857">
        <v>18.42811</v>
      </c>
      <c r="J857">
        <v>177</v>
      </c>
      <c r="K857" s="84">
        <v>4.8719365411812002E-8</v>
      </c>
      <c r="L857" s="84">
        <v>4.8719365411812002E-8</v>
      </c>
      <c r="M857">
        <v>7.7044963836669894E-2</v>
      </c>
      <c r="N857">
        <v>8.6000000008425601E-2</v>
      </c>
      <c r="O857">
        <v>61.225999999989703</v>
      </c>
      <c r="P857">
        <v>772.50300000000095</v>
      </c>
      <c r="Q857">
        <v>833.81499999999903</v>
      </c>
    </row>
    <row r="858" spans="2:17" x14ac:dyDescent="0.25">
      <c r="B858">
        <v>785</v>
      </c>
      <c r="C858">
        <v>19</v>
      </c>
      <c r="D858">
        <v>176</v>
      </c>
      <c r="E858">
        <v>42.211199043062201</v>
      </c>
      <c r="F858">
        <v>42.211199043062201</v>
      </c>
      <c r="G858">
        <v>42.2387608421053</v>
      </c>
      <c r="H858">
        <v>77</v>
      </c>
      <c r="I858">
        <v>18.576000000000001</v>
      </c>
      <c r="J858">
        <v>175</v>
      </c>
      <c r="K858">
        <v>6.5294992011334803E-4</v>
      </c>
      <c r="L858">
        <v>6.5294992011334803E-4</v>
      </c>
      <c r="M858">
        <v>2.98531055450439E-2</v>
      </c>
      <c r="N858">
        <v>3.4999999974388601E-2</v>
      </c>
      <c r="O858">
        <v>57.233999999985798</v>
      </c>
      <c r="P858">
        <v>2500.991</v>
      </c>
      <c r="Q858">
        <v>2558.2599999999602</v>
      </c>
    </row>
    <row r="859" spans="2:17" x14ac:dyDescent="0.25">
      <c r="B859">
        <v>786</v>
      </c>
      <c r="C859">
        <v>19</v>
      </c>
      <c r="D859">
        <v>174</v>
      </c>
      <c r="E859">
        <v>41.243645928614598</v>
      </c>
      <c r="F859">
        <v>41.243645928614598</v>
      </c>
      <c r="G859">
        <v>42.2187574736842</v>
      </c>
      <c r="H859">
        <v>77</v>
      </c>
      <c r="I859">
        <v>17.363600000000002</v>
      </c>
      <c r="J859">
        <v>170</v>
      </c>
      <c r="K859" s="84">
        <v>2.3642709637196401E-2</v>
      </c>
      <c r="L859">
        <v>2.3642709637196401E-2</v>
      </c>
      <c r="M859">
        <v>7.5469017028808594E-2</v>
      </c>
      <c r="N859">
        <v>8.50000000209548E-2</v>
      </c>
      <c r="O859">
        <v>59.407999999995802</v>
      </c>
      <c r="P859">
        <v>2072.7480000000101</v>
      </c>
      <c r="Q859">
        <v>2132.24100000002</v>
      </c>
    </row>
    <row r="860" spans="2:17" x14ac:dyDescent="0.25">
      <c r="B860">
        <v>787</v>
      </c>
      <c r="C860">
        <v>19</v>
      </c>
      <c r="D860">
        <v>169</v>
      </c>
      <c r="E860">
        <v>41.219586653378997</v>
      </c>
      <c r="F860">
        <v>41.219586653378997</v>
      </c>
      <c r="G860">
        <v>41.220547706010599</v>
      </c>
      <c r="H860">
        <v>77</v>
      </c>
      <c r="I860">
        <v>18.18206</v>
      </c>
      <c r="J860">
        <v>168</v>
      </c>
      <c r="K860" s="84">
        <v>2.33154359274778E-5</v>
      </c>
      <c r="L860" s="84">
        <v>2.3315435927650199E-5</v>
      </c>
      <c r="M860">
        <v>7.5927019119262695E-2</v>
      </c>
      <c r="N860">
        <v>8.5999999992054696E-2</v>
      </c>
      <c r="O860">
        <v>57.0510000000031</v>
      </c>
      <c r="P860">
        <v>894.79000000002497</v>
      </c>
      <c r="Q860">
        <v>951.92700000002003</v>
      </c>
    </row>
    <row r="861" spans="2:17" x14ac:dyDescent="0.25">
      <c r="B861">
        <v>788</v>
      </c>
      <c r="C861">
        <v>19</v>
      </c>
      <c r="D861">
        <v>167</v>
      </c>
      <c r="E861">
        <v>40.2389163655846</v>
      </c>
      <c r="F861">
        <v>40.2389163655846</v>
      </c>
      <c r="G861">
        <v>41.204436262212397</v>
      </c>
      <c r="H861">
        <v>77</v>
      </c>
      <c r="I861">
        <v>17.492789999999999</v>
      </c>
      <c r="J861">
        <v>164</v>
      </c>
      <c r="K861">
        <v>2.3994679375948201E-2</v>
      </c>
      <c r="L861">
        <v>2.3994679375948302E-2</v>
      </c>
      <c r="M861">
        <v>7.7200174331664997E-2</v>
      </c>
      <c r="N861">
        <v>8.6000000021158499E-2</v>
      </c>
      <c r="O861">
        <v>55.943000000001099</v>
      </c>
      <c r="P861">
        <v>719.67999999998199</v>
      </c>
      <c r="Q861">
        <v>775.70900000000404</v>
      </c>
    </row>
    <row r="862" spans="2:17" x14ac:dyDescent="0.25">
      <c r="B862">
        <v>789</v>
      </c>
      <c r="C862">
        <v>19</v>
      </c>
      <c r="D862">
        <v>163</v>
      </c>
      <c r="E862">
        <v>40.221806619309</v>
      </c>
      <c r="F862">
        <v>40.221806619309</v>
      </c>
      <c r="G862">
        <v>40.221806619309</v>
      </c>
      <c r="H862">
        <v>77</v>
      </c>
      <c r="I862">
        <v>18.080749999999998</v>
      </c>
      <c r="J862">
        <v>162</v>
      </c>
      <c r="K862">
        <v>0</v>
      </c>
      <c r="L862">
        <v>0</v>
      </c>
      <c r="M862">
        <v>7.7300071716308594E-2</v>
      </c>
      <c r="N862">
        <v>8.6999999997715294E-2</v>
      </c>
      <c r="O862">
        <v>57.741000000009102</v>
      </c>
      <c r="P862">
        <v>904.96699999998805</v>
      </c>
      <c r="Q862">
        <v>962.79499999999496</v>
      </c>
    </row>
    <row r="863" spans="2:17" x14ac:dyDescent="0.25">
      <c r="B863">
        <v>790</v>
      </c>
      <c r="C863">
        <v>19</v>
      </c>
      <c r="D863">
        <v>161</v>
      </c>
      <c r="E863">
        <v>38.242386309251401</v>
      </c>
      <c r="F863">
        <v>38.242386309251401</v>
      </c>
      <c r="G863">
        <v>39.231932682576002</v>
      </c>
      <c r="H863">
        <v>77</v>
      </c>
      <c r="I863">
        <v>17.4587</v>
      </c>
      <c r="J863">
        <v>157</v>
      </c>
      <c r="K863">
        <v>2.5875643986296899E-2</v>
      </c>
      <c r="L863">
        <v>2.5875643986296899E-2</v>
      </c>
      <c r="M863">
        <v>7.7432155609130901E-2</v>
      </c>
      <c r="N863">
        <v>8.6999999999534297E-2</v>
      </c>
      <c r="O863">
        <v>54.164000000016998</v>
      </c>
      <c r="P863">
        <v>1427.5889999999899</v>
      </c>
      <c r="Q863">
        <v>1481.8400000000099</v>
      </c>
    </row>
    <row r="864" spans="2:17" x14ac:dyDescent="0.25">
      <c r="B864">
        <v>791</v>
      </c>
      <c r="C864">
        <v>19</v>
      </c>
      <c r="D864">
        <v>156</v>
      </c>
      <c r="E864">
        <v>37.242275886639703</v>
      </c>
      <c r="F864">
        <v>38.2268569446694</v>
      </c>
      <c r="G864">
        <v>39.200121052631602</v>
      </c>
      <c r="H864">
        <v>40.688677524512997</v>
      </c>
      <c r="I864">
        <v>17.84609</v>
      </c>
      <c r="J864">
        <v>155</v>
      </c>
      <c r="K864">
        <v>5.2570502725217599E-2</v>
      </c>
      <c r="L864">
        <v>2.5460217913571701E-2</v>
      </c>
      <c r="M864">
        <v>1.6306729316711399</v>
      </c>
      <c r="N864">
        <v>39.567000000009998</v>
      </c>
      <c r="O864">
        <v>53.906999999988301</v>
      </c>
      <c r="P864">
        <v>745.21699999997497</v>
      </c>
      <c r="Q864">
        <v>838.69099999997297</v>
      </c>
    </row>
    <row r="865" spans="2:17" x14ac:dyDescent="0.25">
      <c r="B865">
        <v>792</v>
      </c>
      <c r="C865">
        <v>19</v>
      </c>
      <c r="D865">
        <v>154</v>
      </c>
      <c r="E865">
        <v>37.237244139439497</v>
      </c>
      <c r="F865">
        <v>37.237244139439497</v>
      </c>
      <c r="G865">
        <v>38.230226315789501</v>
      </c>
      <c r="H865">
        <v>77</v>
      </c>
      <c r="I865">
        <v>17.354279999999999</v>
      </c>
      <c r="J865">
        <v>153</v>
      </c>
      <c r="K865">
        <v>2.6666371244649999E-2</v>
      </c>
      <c r="L865">
        <v>2.6666371244650201E-2</v>
      </c>
      <c r="M865">
        <v>3.0732870101928701E-2</v>
      </c>
      <c r="N865">
        <v>3.5999999992782299E-2</v>
      </c>
      <c r="O865">
        <v>54.5</v>
      </c>
      <c r="P865">
        <v>664.59699999999202</v>
      </c>
      <c r="Q865">
        <v>719.13299999998503</v>
      </c>
    </row>
    <row r="866" spans="2:17" x14ac:dyDescent="0.25">
      <c r="B866">
        <v>793</v>
      </c>
      <c r="C866">
        <v>19</v>
      </c>
      <c r="D866">
        <v>152</v>
      </c>
      <c r="E866">
        <v>36.275681894736799</v>
      </c>
      <c r="F866">
        <v>36.275681894736799</v>
      </c>
      <c r="G866">
        <v>37.239776421052603</v>
      </c>
      <c r="H866">
        <v>77</v>
      </c>
      <c r="I866">
        <v>15.530110000000001</v>
      </c>
      <c r="J866">
        <v>151</v>
      </c>
      <c r="K866">
        <v>2.6576882251679201E-2</v>
      </c>
      <c r="L866">
        <v>2.6576882251679201E-2</v>
      </c>
      <c r="M866">
        <v>7.8212022781372098E-2</v>
      </c>
      <c r="N866">
        <v>8.6999999997715294E-2</v>
      </c>
      <c r="O866">
        <v>53.921999999989602</v>
      </c>
      <c r="P866">
        <v>1683.8799999999901</v>
      </c>
      <c r="Q866">
        <v>1737.8889999999701</v>
      </c>
    </row>
    <row r="867" spans="2:17" x14ac:dyDescent="0.25">
      <c r="B867">
        <v>794</v>
      </c>
      <c r="C867">
        <v>19</v>
      </c>
      <c r="D867">
        <v>150</v>
      </c>
      <c r="E867">
        <v>36.254647508771903</v>
      </c>
      <c r="F867">
        <v>36.254647508771903</v>
      </c>
      <c r="G867">
        <v>37.218786105263199</v>
      </c>
      <c r="H867">
        <v>77</v>
      </c>
      <c r="I867">
        <v>16.910910000000001</v>
      </c>
      <c r="J867">
        <v>146</v>
      </c>
      <c r="K867">
        <v>2.6593517320998801E-2</v>
      </c>
      <c r="L867">
        <v>2.6593517320998999E-2</v>
      </c>
      <c r="M867">
        <v>7.8817129135131794E-2</v>
      </c>
      <c r="N867">
        <v>8.8000000017928001E-2</v>
      </c>
      <c r="O867">
        <v>55.7409999999891</v>
      </c>
      <c r="P867">
        <v>1733.3679999999999</v>
      </c>
      <c r="Q867">
        <v>1789.1969999999999</v>
      </c>
    </row>
    <row r="868" spans="2:17" x14ac:dyDescent="0.25">
      <c r="B868">
        <v>795</v>
      </c>
      <c r="C868">
        <v>19</v>
      </c>
      <c r="D868">
        <v>145</v>
      </c>
      <c r="E868">
        <v>36.219525568058103</v>
      </c>
      <c r="F868">
        <v>36.219525568058103</v>
      </c>
      <c r="G868">
        <v>36.2224055680581</v>
      </c>
      <c r="H868">
        <v>77</v>
      </c>
      <c r="I868">
        <v>18.203569999999999</v>
      </c>
      <c r="J868">
        <v>144</v>
      </c>
      <c r="K868" s="84">
        <v>7.9515122156777302E-5</v>
      </c>
      <c r="L868" s="84">
        <v>7.9515122156777302E-5</v>
      </c>
      <c r="M868">
        <v>7.9051971435546903E-2</v>
      </c>
      <c r="N868">
        <v>8.9000000005398802E-2</v>
      </c>
      <c r="O868">
        <v>52.239000000006897</v>
      </c>
      <c r="P868">
        <v>577.45999999999003</v>
      </c>
      <c r="Q868">
        <v>629.78800000000194</v>
      </c>
    </row>
    <row r="869" spans="2:17" x14ac:dyDescent="0.25">
      <c r="B869">
        <v>796</v>
      </c>
      <c r="C869">
        <v>19</v>
      </c>
      <c r="D869">
        <v>143</v>
      </c>
      <c r="E869">
        <v>35.247745713654801</v>
      </c>
      <c r="F869">
        <v>35.247745713654801</v>
      </c>
      <c r="G869">
        <v>36.206018465955097</v>
      </c>
      <c r="H869">
        <v>77</v>
      </c>
      <c r="I869">
        <v>17.130680000000002</v>
      </c>
      <c r="J869">
        <v>140</v>
      </c>
      <c r="K869">
        <v>2.7186781250782301E-2</v>
      </c>
      <c r="L869">
        <v>2.7186781250782301E-2</v>
      </c>
      <c r="M869">
        <v>7.5901985168457003E-2</v>
      </c>
      <c r="N869">
        <v>8.6000000010244507E-2</v>
      </c>
      <c r="O869">
        <v>51.906000000020903</v>
      </c>
      <c r="P869">
        <v>1398.4469999999901</v>
      </c>
      <c r="Q869">
        <v>1450.4390000000201</v>
      </c>
    </row>
    <row r="870" spans="2:17" x14ac:dyDescent="0.25">
      <c r="B870">
        <v>797</v>
      </c>
      <c r="C870">
        <v>19</v>
      </c>
      <c r="D870">
        <v>139</v>
      </c>
      <c r="E870">
        <v>34.238027578947403</v>
      </c>
      <c r="F870">
        <v>34.238027578947403</v>
      </c>
      <c r="G870">
        <v>35.222258960999604</v>
      </c>
      <c r="H870">
        <v>77</v>
      </c>
      <c r="I870">
        <v>17.19369</v>
      </c>
      <c r="J870">
        <v>139</v>
      </c>
      <c r="K870">
        <v>2.8746731387571299E-2</v>
      </c>
      <c r="L870">
        <v>2.8746731387571299E-2</v>
      </c>
      <c r="M870">
        <v>7.9571008682251004E-2</v>
      </c>
      <c r="N870">
        <v>8.9000000007217694E-2</v>
      </c>
      <c r="O870">
        <v>53.247000000010303</v>
      </c>
      <c r="P870">
        <v>497.027000000013</v>
      </c>
      <c r="Q870">
        <v>550.36300000002996</v>
      </c>
    </row>
    <row r="871" spans="2:17" x14ac:dyDescent="0.25">
      <c r="B871">
        <v>798</v>
      </c>
      <c r="C871">
        <v>19</v>
      </c>
      <c r="D871">
        <v>138</v>
      </c>
      <c r="E871">
        <v>33.235099231121303</v>
      </c>
      <c r="F871">
        <v>35.217652842105302</v>
      </c>
      <c r="G871">
        <v>35.219381263157899</v>
      </c>
      <c r="H871">
        <v>36.501148400971601</v>
      </c>
      <c r="I871">
        <v>18.161490000000001</v>
      </c>
      <c r="J871">
        <v>138</v>
      </c>
      <c r="K871">
        <v>5.9704411238181002E-2</v>
      </c>
      <c r="L871" s="84">
        <v>4.90782580083321E-5</v>
      </c>
      <c r="M871">
        <v>1.4724159240722701</v>
      </c>
      <c r="N871">
        <v>41.147000000017201</v>
      </c>
      <c r="O871">
        <v>51.359999999991501</v>
      </c>
      <c r="P871">
        <v>282.31099999998901</v>
      </c>
      <c r="Q871">
        <v>374.81799999999703</v>
      </c>
    </row>
    <row r="872" spans="2:17" x14ac:dyDescent="0.25">
      <c r="B872">
        <v>799</v>
      </c>
      <c r="C872">
        <v>19</v>
      </c>
      <c r="D872">
        <v>137</v>
      </c>
      <c r="E872">
        <v>34.220192760660801</v>
      </c>
      <c r="F872">
        <v>34.220192760660801</v>
      </c>
      <c r="G872">
        <v>34.233440339608102</v>
      </c>
      <c r="H872">
        <v>77</v>
      </c>
      <c r="I872">
        <v>18.17953</v>
      </c>
      <c r="J872">
        <v>136</v>
      </c>
      <c r="K872">
        <v>3.8712753724151399E-4</v>
      </c>
      <c r="L872">
        <v>3.87127537241722E-4</v>
      </c>
      <c r="M872">
        <v>7.9780101776123005E-2</v>
      </c>
      <c r="N872">
        <v>8.9000000007217694E-2</v>
      </c>
      <c r="O872">
        <v>51.023999999984902</v>
      </c>
      <c r="P872">
        <v>598.53199999998503</v>
      </c>
      <c r="Q872">
        <v>649.64499999997702</v>
      </c>
    </row>
    <row r="873" spans="2:17" x14ac:dyDescent="0.25">
      <c r="B873">
        <v>800</v>
      </c>
      <c r="C873">
        <v>19</v>
      </c>
      <c r="D873">
        <v>135</v>
      </c>
      <c r="E873">
        <v>33.255784436647197</v>
      </c>
      <c r="F873">
        <v>33.255784436647197</v>
      </c>
      <c r="G873">
        <v>34.215258947368397</v>
      </c>
      <c r="H873">
        <v>77</v>
      </c>
      <c r="I873">
        <v>16.49098</v>
      </c>
      <c r="J873">
        <v>134</v>
      </c>
      <c r="K873">
        <v>2.8851357048848399E-2</v>
      </c>
      <c r="L873">
        <v>2.8851357048848399E-2</v>
      </c>
      <c r="M873">
        <v>3.2166957855224602E-2</v>
      </c>
      <c r="N873">
        <v>4.0999999991981902E-2</v>
      </c>
      <c r="O873">
        <v>51.979999999990497</v>
      </c>
      <c r="P873">
        <v>1267.7940000000101</v>
      </c>
      <c r="Q873">
        <v>1319.8150000000001</v>
      </c>
    </row>
    <row r="874" spans="2:17" x14ac:dyDescent="0.25">
      <c r="B874">
        <v>801</v>
      </c>
      <c r="C874">
        <v>19</v>
      </c>
      <c r="D874">
        <v>133</v>
      </c>
      <c r="E874">
        <v>33.220998616541401</v>
      </c>
      <c r="F874">
        <v>33.220998616541401</v>
      </c>
      <c r="G874">
        <v>34.206084932330803</v>
      </c>
      <c r="H874">
        <v>77</v>
      </c>
      <c r="I874">
        <v>18.28828</v>
      </c>
      <c r="J874">
        <v>131</v>
      </c>
      <c r="K874">
        <v>2.9652519695749901E-2</v>
      </c>
      <c r="L874">
        <v>2.96525196957497E-2</v>
      </c>
      <c r="M874">
        <v>8.00127983093262E-2</v>
      </c>
      <c r="N874">
        <v>8.9999999996507499E-2</v>
      </c>
      <c r="O874">
        <v>49.718999999995503</v>
      </c>
      <c r="P874">
        <v>236.25900000002</v>
      </c>
      <c r="Q874">
        <v>286.06800000001198</v>
      </c>
    </row>
    <row r="875" spans="2:17" x14ac:dyDescent="0.25">
      <c r="B875">
        <v>802</v>
      </c>
      <c r="C875">
        <v>19</v>
      </c>
      <c r="D875">
        <v>130</v>
      </c>
      <c r="E875">
        <v>32.245504923076901</v>
      </c>
      <c r="F875">
        <v>32.245504923076901</v>
      </c>
      <c r="G875">
        <v>33.218905684210497</v>
      </c>
      <c r="H875">
        <v>77</v>
      </c>
      <c r="I875">
        <v>16.984670000000001</v>
      </c>
      <c r="J875">
        <v>129</v>
      </c>
      <c r="K875">
        <v>3.0187176893514401E-2</v>
      </c>
      <c r="L875">
        <v>3.0187176893514401E-2</v>
      </c>
      <c r="M875">
        <v>8.06078910827637E-2</v>
      </c>
      <c r="N875">
        <v>8.9999999996507499E-2</v>
      </c>
      <c r="O875">
        <v>48.886000000025902</v>
      </c>
      <c r="P875">
        <v>832.22999999999604</v>
      </c>
      <c r="Q875">
        <v>881.20600000001798</v>
      </c>
    </row>
    <row r="876" spans="2:17" x14ac:dyDescent="0.25">
      <c r="B876">
        <v>803</v>
      </c>
      <c r="C876">
        <v>19</v>
      </c>
      <c r="D876">
        <v>128</v>
      </c>
      <c r="E876">
        <v>32.202294526315796</v>
      </c>
      <c r="F876">
        <v>32.202294526315796</v>
      </c>
      <c r="G876">
        <v>32.240893473684203</v>
      </c>
      <c r="H876">
        <v>77</v>
      </c>
      <c r="I876">
        <v>18.891010000000001</v>
      </c>
      <c r="J876">
        <v>128</v>
      </c>
      <c r="K876">
        <v>1.1986396601920499E-3</v>
      </c>
      <c r="L876">
        <v>1.1986396601920499E-3</v>
      </c>
      <c r="M876">
        <v>7.59692192077637E-2</v>
      </c>
      <c r="N876">
        <v>8.4000000002561095E-2</v>
      </c>
      <c r="O876">
        <v>48.668999999999897</v>
      </c>
      <c r="P876">
        <v>970.57299999999702</v>
      </c>
      <c r="Q876">
        <v>1019.326</v>
      </c>
    </row>
    <row r="877" spans="2:17" x14ac:dyDescent="0.25">
      <c r="B877">
        <v>804</v>
      </c>
      <c r="C877">
        <v>19</v>
      </c>
      <c r="D877">
        <v>127</v>
      </c>
      <c r="E877">
        <v>32.207785263157902</v>
      </c>
      <c r="F877">
        <v>32.207785263157902</v>
      </c>
      <c r="G877">
        <v>32.222234105263198</v>
      </c>
      <c r="H877">
        <v>77</v>
      </c>
      <c r="I877">
        <v>18.630199999999999</v>
      </c>
      <c r="J877">
        <v>127</v>
      </c>
      <c r="K877">
        <v>4.4861333951437402E-4</v>
      </c>
      <c r="L877">
        <v>4.4861333951437402E-4</v>
      </c>
      <c r="M877">
        <v>7.85980224609375E-2</v>
      </c>
      <c r="N877">
        <v>8.8000000017928001E-2</v>
      </c>
      <c r="O877">
        <v>49.410999999989102</v>
      </c>
      <c r="P877">
        <v>503.94800000001499</v>
      </c>
      <c r="Q877">
        <v>553.44700000002194</v>
      </c>
    </row>
    <row r="878" spans="2:17" x14ac:dyDescent="0.25">
      <c r="B878">
        <v>805</v>
      </c>
      <c r="C878">
        <v>19</v>
      </c>
      <c r="D878">
        <v>126</v>
      </c>
      <c r="E878">
        <v>31.257694833751</v>
      </c>
      <c r="F878">
        <v>31.257694833751</v>
      </c>
      <c r="G878">
        <v>32.209864785296602</v>
      </c>
      <c r="H878">
        <v>77</v>
      </c>
      <c r="I878">
        <v>16.862670000000001</v>
      </c>
      <c r="J878">
        <v>122</v>
      </c>
      <c r="K878">
        <v>3.0461937663982998E-2</v>
      </c>
      <c r="L878">
        <v>3.0461937663983099E-2</v>
      </c>
      <c r="M878">
        <v>7.8991889953613295E-2</v>
      </c>
      <c r="N878">
        <v>8.8000000017928001E-2</v>
      </c>
      <c r="O878">
        <v>48.821999999972803</v>
      </c>
      <c r="P878">
        <v>363.06500000001</v>
      </c>
      <c r="Q878">
        <v>411.97500000000002</v>
      </c>
    </row>
    <row r="879" spans="2:17" x14ac:dyDescent="0.25">
      <c r="B879">
        <v>806</v>
      </c>
      <c r="C879">
        <v>19</v>
      </c>
      <c r="D879">
        <v>121</v>
      </c>
      <c r="E879">
        <v>30.257851241409298</v>
      </c>
      <c r="F879">
        <v>30.257851241409298</v>
      </c>
      <c r="G879">
        <v>31.222981364071298</v>
      </c>
      <c r="H879">
        <v>77</v>
      </c>
      <c r="I879">
        <v>17.037189999999999</v>
      </c>
      <c r="J879">
        <v>116</v>
      </c>
      <c r="K879">
        <v>3.18968493486807E-2</v>
      </c>
      <c r="L879">
        <v>3.18968493486807E-2</v>
      </c>
      <c r="M879">
        <v>8.0549955368042006E-2</v>
      </c>
      <c r="N879">
        <v>9.1999999984182096E-2</v>
      </c>
      <c r="O879">
        <v>49.014000000011897</v>
      </c>
      <c r="P879">
        <v>285.66899999999401</v>
      </c>
      <c r="Q879">
        <v>334.774999999991</v>
      </c>
    </row>
    <row r="880" spans="2:17" x14ac:dyDescent="0.25">
      <c r="B880">
        <v>807</v>
      </c>
      <c r="C880">
        <v>19</v>
      </c>
      <c r="D880">
        <v>115</v>
      </c>
      <c r="E880">
        <v>29.236260787185401</v>
      </c>
      <c r="F880">
        <v>29.236260787185401</v>
      </c>
      <c r="G880">
        <v>30.210202837528598</v>
      </c>
      <c r="H880">
        <v>77</v>
      </c>
      <c r="I880">
        <v>17.442830000000001</v>
      </c>
      <c r="J880">
        <v>114</v>
      </c>
      <c r="K880">
        <v>3.3312811697525403E-2</v>
      </c>
      <c r="L880">
        <v>3.3312811697525403E-2</v>
      </c>
      <c r="M880">
        <v>8.1765890121460003E-2</v>
      </c>
      <c r="N880">
        <v>9.0999999994892306E-2</v>
      </c>
      <c r="O880">
        <v>45.706000000000103</v>
      </c>
      <c r="P880">
        <v>255.24199999999499</v>
      </c>
      <c r="Q880">
        <v>301.03899999998998</v>
      </c>
    </row>
    <row r="881" spans="2:17" x14ac:dyDescent="0.25">
      <c r="B881">
        <v>808</v>
      </c>
      <c r="C881">
        <v>19</v>
      </c>
      <c r="D881">
        <v>113</v>
      </c>
      <c r="E881">
        <v>28.2549289091756</v>
      </c>
      <c r="F881">
        <v>30.203246315789499</v>
      </c>
      <c r="G881">
        <v>30.203246315789499</v>
      </c>
      <c r="H881">
        <v>30.909859587746201</v>
      </c>
      <c r="I881">
        <v>18.845800000000001</v>
      </c>
      <c r="J881">
        <v>113</v>
      </c>
      <c r="K881">
        <v>6.8954956951994995E-2</v>
      </c>
      <c r="L881">
        <v>0</v>
      </c>
      <c r="M881">
        <v>0.91525101661682096</v>
      </c>
      <c r="N881">
        <v>24.668000000016001</v>
      </c>
      <c r="O881">
        <v>45.750000000001798</v>
      </c>
      <c r="P881">
        <v>183.88400000000399</v>
      </c>
      <c r="Q881">
        <v>254.30200000002199</v>
      </c>
    </row>
    <row r="882" spans="2:17" x14ac:dyDescent="0.25">
      <c r="B882">
        <v>809</v>
      </c>
      <c r="C882">
        <v>19</v>
      </c>
      <c r="D882">
        <v>112</v>
      </c>
      <c r="E882">
        <v>29.200562105263199</v>
      </c>
      <c r="F882">
        <v>29.200562105263199</v>
      </c>
      <c r="G882">
        <v>29.219200000000001</v>
      </c>
      <c r="H882">
        <v>77</v>
      </c>
      <c r="I882">
        <v>18.973299999999998</v>
      </c>
      <c r="J882">
        <v>112</v>
      </c>
      <c r="K882" s="84">
        <v>6.3827177948337296E-4</v>
      </c>
      <c r="L882" s="84">
        <v>6.3827177948349505E-4</v>
      </c>
      <c r="M882">
        <v>8.4049940109252902E-2</v>
      </c>
      <c r="N882">
        <v>9.4000000011874404E-2</v>
      </c>
      <c r="O882">
        <v>45.618000000013097</v>
      </c>
      <c r="P882">
        <v>199.81599999999199</v>
      </c>
      <c r="Q882">
        <v>245.52800000001699</v>
      </c>
    </row>
    <row r="883" spans="2:17" x14ac:dyDescent="0.25">
      <c r="B883">
        <v>810</v>
      </c>
      <c r="C883">
        <v>19</v>
      </c>
      <c r="D883">
        <v>111</v>
      </c>
      <c r="E883">
        <v>28.248442600284498</v>
      </c>
      <c r="F883">
        <v>28.248442600284498</v>
      </c>
      <c r="G883">
        <v>28.250055231863399</v>
      </c>
      <c r="H883">
        <v>77</v>
      </c>
      <c r="I883">
        <v>17.212489999999999</v>
      </c>
      <c r="J883">
        <v>108</v>
      </c>
      <c r="K883" s="84">
        <v>5.7087450864666298E-5</v>
      </c>
      <c r="L883" s="84">
        <v>5.7087450864540497E-5</v>
      </c>
      <c r="M883">
        <v>8.4340095520019503E-2</v>
      </c>
      <c r="N883">
        <v>9.4000000011874404E-2</v>
      </c>
      <c r="O883">
        <v>45.664000000000698</v>
      </c>
      <c r="P883">
        <v>337.736999999999</v>
      </c>
      <c r="Q883">
        <v>383.495000000012</v>
      </c>
    </row>
    <row r="884" spans="2:17" x14ac:dyDescent="0.25">
      <c r="B884">
        <v>811</v>
      </c>
      <c r="C884">
        <v>19</v>
      </c>
      <c r="D884">
        <v>107</v>
      </c>
      <c r="E884">
        <v>27.251818109198201</v>
      </c>
      <c r="F884">
        <v>27.251818109198201</v>
      </c>
      <c r="G884">
        <v>28.207620421052599</v>
      </c>
      <c r="H884">
        <v>77</v>
      </c>
      <c r="I884">
        <v>16.89378</v>
      </c>
      <c r="J884">
        <v>105</v>
      </c>
      <c r="K884" s="84">
        <v>3.5072974141560402E-2</v>
      </c>
      <c r="L884" s="84">
        <v>3.5072974141560402E-2</v>
      </c>
      <c r="M884">
        <v>9.3668937683105497E-2</v>
      </c>
      <c r="N884">
        <v>0.103000000011889</v>
      </c>
      <c r="O884">
        <v>44.389000000020999</v>
      </c>
      <c r="P884">
        <v>125.07900000001101</v>
      </c>
      <c r="Q884">
        <v>169.57100000004399</v>
      </c>
    </row>
    <row r="885" spans="2:17" x14ac:dyDescent="0.25">
      <c r="B885">
        <v>812</v>
      </c>
      <c r="C885">
        <v>19</v>
      </c>
      <c r="D885">
        <v>104</v>
      </c>
      <c r="E885">
        <v>27.211698364372499</v>
      </c>
      <c r="F885">
        <v>27.211698364372499</v>
      </c>
      <c r="G885">
        <v>27.217784728744899</v>
      </c>
      <c r="H885">
        <v>77</v>
      </c>
      <c r="I885">
        <v>18.627020000000002</v>
      </c>
      <c r="J885">
        <v>103</v>
      </c>
      <c r="K885">
        <v>2.2366719970837E-4</v>
      </c>
      <c r="L885">
        <v>2.2366719970837E-4</v>
      </c>
      <c r="M885">
        <v>0.102764129638672</v>
      </c>
      <c r="N885">
        <v>0.111999999993714</v>
      </c>
      <c r="O885">
        <v>42.8799999999992</v>
      </c>
      <c r="P885">
        <v>160.818000000003</v>
      </c>
      <c r="Q885">
        <v>203.80999999999599</v>
      </c>
    </row>
    <row r="886" spans="2:17" x14ac:dyDescent="0.25">
      <c r="B886">
        <v>813</v>
      </c>
      <c r="C886">
        <v>19</v>
      </c>
      <c r="D886">
        <v>102</v>
      </c>
      <c r="E886">
        <v>26.261799748194001</v>
      </c>
      <c r="F886">
        <v>26.261799748194001</v>
      </c>
      <c r="G886">
        <v>27.2100924210526</v>
      </c>
      <c r="H886">
        <v>77</v>
      </c>
      <c r="I886">
        <v>16.809609999999999</v>
      </c>
      <c r="J886">
        <v>98</v>
      </c>
      <c r="K886">
        <v>3.6109203556158799E-2</v>
      </c>
      <c r="L886">
        <v>3.6109203556158799E-2</v>
      </c>
      <c r="M886">
        <v>0.105504035949707</v>
      </c>
      <c r="N886">
        <v>0.115000000001601</v>
      </c>
      <c r="O886">
        <v>42.241000000018197</v>
      </c>
      <c r="P886">
        <v>98.972000000019804</v>
      </c>
      <c r="Q886">
        <v>141.32800000003999</v>
      </c>
    </row>
    <row r="887" spans="2:17" x14ac:dyDescent="0.25">
      <c r="B887">
        <v>814</v>
      </c>
      <c r="C887">
        <v>19</v>
      </c>
      <c r="D887">
        <v>97</v>
      </c>
      <c r="E887">
        <v>25.241980842105299</v>
      </c>
      <c r="F887">
        <v>25.241980842105299</v>
      </c>
      <c r="G887">
        <v>25.241980842105299</v>
      </c>
      <c r="H887">
        <v>77</v>
      </c>
      <c r="I887">
        <v>17.00591</v>
      </c>
      <c r="J887">
        <v>97</v>
      </c>
      <c r="K887">
        <v>0</v>
      </c>
      <c r="L887">
        <v>0</v>
      </c>
      <c r="M887">
        <v>0.111418008804321</v>
      </c>
      <c r="N887">
        <v>0.12000000001535201</v>
      </c>
      <c r="O887">
        <v>42.348000000007197</v>
      </c>
      <c r="P887">
        <v>158.51299999999699</v>
      </c>
      <c r="Q887">
        <v>200.98100000002</v>
      </c>
    </row>
    <row r="888" spans="2:17" x14ac:dyDescent="0.25">
      <c r="B888">
        <v>815</v>
      </c>
      <c r="C888">
        <v>19</v>
      </c>
      <c r="D888">
        <v>96</v>
      </c>
      <c r="E888">
        <v>25.2198407017544</v>
      </c>
      <c r="F888">
        <v>25.2198407017544</v>
      </c>
      <c r="G888">
        <v>25.219841399617501</v>
      </c>
      <c r="H888">
        <v>77</v>
      </c>
      <c r="I888">
        <v>18.453399999999998</v>
      </c>
      <c r="J888">
        <v>94</v>
      </c>
      <c r="K888" s="84">
        <v>2.76711945430918E-8</v>
      </c>
      <c r="L888" s="84">
        <v>2.76711945430918E-8</v>
      </c>
      <c r="M888">
        <v>4.6128034591674798E-2</v>
      </c>
      <c r="N888">
        <v>5.1000000006752103E-2</v>
      </c>
      <c r="O888">
        <v>40.816000000020701</v>
      </c>
      <c r="P888">
        <v>197.15699999997599</v>
      </c>
      <c r="Q888">
        <v>238.02400000000301</v>
      </c>
    </row>
    <row r="889" spans="2:17" x14ac:dyDescent="0.25">
      <c r="B889">
        <v>816</v>
      </c>
      <c r="C889">
        <v>19</v>
      </c>
      <c r="D889">
        <v>93</v>
      </c>
      <c r="E889">
        <v>24.2543114136955</v>
      </c>
      <c r="F889">
        <v>24.2543114136955</v>
      </c>
      <c r="G889">
        <v>24.255329180872401</v>
      </c>
      <c r="H889">
        <v>77</v>
      </c>
      <c r="I889">
        <v>16.828810000000001</v>
      </c>
      <c r="J889">
        <v>91</v>
      </c>
      <c r="K889" s="84">
        <v>4.1962319998864899E-5</v>
      </c>
      <c r="L889" s="84">
        <v>4.1962319998864899E-5</v>
      </c>
      <c r="M889">
        <v>0.114054918289185</v>
      </c>
      <c r="N889">
        <v>0.123999999977968</v>
      </c>
      <c r="O889">
        <v>40.073999999986</v>
      </c>
      <c r="P889">
        <v>145.30999999999599</v>
      </c>
      <c r="Q889">
        <v>185.50799999995999</v>
      </c>
    </row>
    <row r="890" spans="2:17" x14ac:dyDescent="0.25">
      <c r="B890">
        <v>817</v>
      </c>
      <c r="C890">
        <v>19</v>
      </c>
      <c r="D890">
        <v>90</v>
      </c>
      <c r="E890">
        <v>24.2424229473684</v>
      </c>
      <c r="F890">
        <v>24.2424229473684</v>
      </c>
      <c r="G890">
        <v>24.2424229473684</v>
      </c>
      <c r="H890">
        <v>77</v>
      </c>
      <c r="I890">
        <v>16.984909999999999</v>
      </c>
      <c r="J890">
        <v>90</v>
      </c>
      <c r="K890">
        <v>0</v>
      </c>
      <c r="L890">
        <v>0</v>
      </c>
      <c r="M890">
        <v>4.8889875411987298E-2</v>
      </c>
      <c r="N890">
        <v>5.4000000003725297E-2</v>
      </c>
      <c r="O890">
        <v>39.183999999999301</v>
      </c>
      <c r="P890">
        <v>44.436000000003297</v>
      </c>
      <c r="Q890">
        <v>83.674000000006302</v>
      </c>
    </row>
    <row r="891" spans="2:17" x14ac:dyDescent="0.25">
      <c r="B891">
        <v>818</v>
      </c>
      <c r="C891">
        <v>19</v>
      </c>
      <c r="D891">
        <v>89</v>
      </c>
      <c r="E891">
        <v>23.2532173388527</v>
      </c>
      <c r="F891">
        <v>23.253217338852799</v>
      </c>
      <c r="G891">
        <v>23.257956178090101</v>
      </c>
      <c r="H891">
        <v>77</v>
      </c>
      <c r="I891">
        <v>16.667300000000001</v>
      </c>
      <c r="J891">
        <v>88.085999999999999</v>
      </c>
      <c r="K891">
        <v>2.03792841577701E-4</v>
      </c>
      <c r="L891">
        <v>2.03792841577548E-4</v>
      </c>
      <c r="M891">
        <v>0.11794018745422399</v>
      </c>
      <c r="N891">
        <v>0.12699999997858</v>
      </c>
      <c r="O891">
        <v>38.523000000000998</v>
      </c>
      <c r="P891">
        <v>220.957999999999</v>
      </c>
      <c r="Q891">
        <v>259.60799999997801</v>
      </c>
    </row>
    <row r="892" spans="2:17" x14ac:dyDescent="0.25">
      <c r="B892">
        <v>819</v>
      </c>
      <c r="C892">
        <v>19</v>
      </c>
      <c r="D892">
        <v>87.085999999999999</v>
      </c>
      <c r="E892">
        <v>23.249361327616899</v>
      </c>
      <c r="F892">
        <v>23.249361327616899</v>
      </c>
      <c r="G892">
        <v>23.249364511811201</v>
      </c>
      <c r="H892">
        <v>77</v>
      </c>
      <c r="I892">
        <v>16.674099999999999</v>
      </c>
      <c r="J892">
        <v>87</v>
      </c>
      <c r="K892" s="84">
        <v>1.3695835585066099E-7</v>
      </c>
      <c r="L892" s="84">
        <v>1.3695835585066099E-7</v>
      </c>
      <c r="M892">
        <v>5.1413059234619099E-2</v>
      </c>
      <c r="N892">
        <v>5.5999999982304899E-2</v>
      </c>
      <c r="O892">
        <v>38.366000000007297</v>
      </c>
      <c r="P892">
        <v>212.409999999994</v>
      </c>
      <c r="Q892">
        <v>250.83199999998399</v>
      </c>
    </row>
    <row r="893" spans="2:17" x14ac:dyDescent="0.25">
      <c r="B893">
        <v>820</v>
      </c>
      <c r="C893">
        <v>19</v>
      </c>
      <c r="D893">
        <v>86</v>
      </c>
      <c r="E893">
        <v>22.215786325581401</v>
      </c>
      <c r="F893">
        <v>22.215786325581401</v>
      </c>
      <c r="G893">
        <v>22.244833684210501</v>
      </c>
      <c r="H893">
        <v>77</v>
      </c>
      <c r="I893">
        <v>18.69201</v>
      </c>
      <c r="J893">
        <v>84</v>
      </c>
      <c r="K893" s="84">
        <v>1.3075098132214399E-3</v>
      </c>
      <c r="L893" s="84">
        <v>1.3075098132214399E-3</v>
      </c>
      <c r="M893">
        <v>0.116328954696655</v>
      </c>
      <c r="N893">
        <v>0.12599999998929001</v>
      </c>
      <c r="O893">
        <v>37.8529999999719</v>
      </c>
      <c r="P893">
        <v>184.42000000001499</v>
      </c>
      <c r="Q893">
        <v>222.39899999997601</v>
      </c>
    </row>
    <row r="894" spans="2:17" x14ac:dyDescent="0.25">
      <c r="B894">
        <v>821</v>
      </c>
      <c r="C894">
        <v>19</v>
      </c>
      <c r="D894">
        <v>83</v>
      </c>
      <c r="E894">
        <v>21.303525318960101</v>
      </c>
      <c r="F894">
        <v>21.303525318960101</v>
      </c>
      <c r="G894">
        <v>22.218267157894701</v>
      </c>
      <c r="H894">
        <v>77</v>
      </c>
      <c r="I894">
        <v>14.99821</v>
      </c>
      <c r="J894">
        <v>79</v>
      </c>
      <c r="K894" s="84">
        <v>4.2938519575470097E-2</v>
      </c>
      <c r="L894" s="84">
        <v>4.2938519575470097E-2</v>
      </c>
      <c r="M894">
        <v>4.75258827209473E-2</v>
      </c>
      <c r="N894">
        <v>5.30000000107975E-2</v>
      </c>
      <c r="O894">
        <v>36.715999999982202</v>
      </c>
      <c r="P894">
        <v>148.365000000018</v>
      </c>
      <c r="Q894">
        <v>185.13400000001101</v>
      </c>
    </row>
    <row r="895" spans="2:17" x14ac:dyDescent="0.25">
      <c r="B895">
        <v>822</v>
      </c>
      <c r="C895">
        <v>19</v>
      </c>
      <c r="D895">
        <v>78</v>
      </c>
      <c r="E895">
        <v>19.286495120108</v>
      </c>
      <c r="F895">
        <v>20.2401073684211</v>
      </c>
      <c r="G895">
        <v>20.257612205128201</v>
      </c>
      <c r="H895">
        <v>22.568190878670901</v>
      </c>
      <c r="I895">
        <v>17.094899999999999</v>
      </c>
      <c r="J895">
        <v>78</v>
      </c>
      <c r="K895">
        <v>5.0352180578821903E-2</v>
      </c>
      <c r="L895">
        <v>8.6485888580143104E-4</v>
      </c>
      <c r="M895">
        <v>0.37985396385192899</v>
      </c>
      <c r="N895">
        <v>0.90800000002491299</v>
      </c>
      <c r="O895">
        <v>35.453000000008601</v>
      </c>
      <c r="P895">
        <v>95.688999999994806</v>
      </c>
      <c r="Q895">
        <v>132.05000000002801</v>
      </c>
    </row>
    <row r="896" spans="2:17" x14ac:dyDescent="0.25">
      <c r="B896">
        <v>823</v>
      </c>
      <c r="C896">
        <v>19</v>
      </c>
      <c r="D896">
        <v>77</v>
      </c>
      <c r="E896">
        <v>20.200324210526301</v>
      </c>
      <c r="F896">
        <v>20.200324210526301</v>
      </c>
      <c r="G896">
        <v>20.252483999999999</v>
      </c>
      <c r="H896">
        <v>77</v>
      </c>
      <c r="I896">
        <v>18.9846</v>
      </c>
      <c r="J896">
        <v>77</v>
      </c>
      <c r="K896">
        <v>2.5821263525317101E-3</v>
      </c>
      <c r="L896">
        <v>2.5821263525317101E-3</v>
      </c>
      <c r="M896">
        <v>0.11417818069457999</v>
      </c>
      <c r="N896">
        <v>0.12300000002142</v>
      </c>
      <c r="O896">
        <v>35.575999999977299</v>
      </c>
      <c r="P896">
        <v>149.54100000001901</v>
      </c>
      <c r="Q896">
        <v>185.240000000018</v>
      </c>
    </row>
    <row r="897" spans="2:17" x14ac:dyDescent="0.25">
      <c r="B897">
        <v>824</v>
      </c>
      <c r="C897">
        <v>19</v>
      </c>
      <c r="D897">
        <v>76</v>
      </c>
      <c r="E897">
        <v>19.2749366315789</v>
      </c>
      <c r="F897">
        <v>19.2749366315789</v>
      </c>
      <c r="G897">
        <v>19.2769147962346</v>
      </c>
      <c r="H897">
        <v>77</v>
      </c>
      <c r="I897">
        <v>16.44051</v>
      </c>
      <c r="J897">
        <v>72</v>
      </c>
      <c r="K897">
        <v>1.02628853909762E-4</v>
      </c>
      <c r="L897">
        <v>1.02628853909946E-4</v>
      </c>
      <c r="M897">
        <v>0.10803794860839799</v>
      </c>
      <c r="N897">
        <v>0.11699999999837001</v>
      </c>
      <c r="O897">
        <v>34.861000000029897</v>
      </c>
      <c r="P897">
        <v>131.49399999999901</v>
      </c>
      <c r="Q897">
        <v>166.47200000002701</v>
      </c>
    </row>
    <row r="898" spans="2:17" x14ac:dyDescent="0.25">
      <c r="B898">
        <v>825</v>
      </c>
      <c r="C898">
        <v>19</v>
      </c>
      <c r="D898">
        <v>71</v>
      </c>
      <c r="E898">
        <v>19.250597684210501</v>
      </c>
      <c r="F898">
        <v>19.250597684210501</v>
      </c>
      <c r="G898">
        <v>19.250598034794301</v>
      </c>
      <c r="H898">
        <v>77</v>
      </c>
      <c r="I898">
        <v>16.596609999999998</v>
      </c>
      <c r="J898">
        <v>71</v>
      </c>
      <c r="K898" s="84">
        <v>1.8211576516332301E-8</v>
      </c>
      <c r="L898" s="84">
        <v>1.8211576516332301E-8</v>
      </c>
      <c r="M898">
        <v>0.101947069168091</v>
      </c>
      <c r="N898">
        <v>0.111999999993714</v>
      </c>
      <c r="O898">
        <v>33.315000000006002</v>
      </c>
      <c r="P898">
        <v>34.476000000011503</v>
      </c>
      <c r="Q898">
        <v>67.903000000011204</v>
      </c>
    </row>
    <row r="899" spans="2:17" x14ac:dyDescent="0.25">
      <c r="B899">
        <v>826</v>
      </c>
      <c r="C899">
        <v>19</v>
      </c>
      <c r="D899">
        <v>70</v>
      </c>
      <c r="E899">
        <v>18.298529624060201</v>
      </c>
      <c r="F899">
        <v>18.298529624060201</v>
      </c>
      <c r="G899">
        <v>18.298530449837401</v>
      </c>
      <c r="H899">
        <v>77</v>
      </c>
      <c r="I899">
        <v>14.8627</v>
      </c>
      <c r="J899">
        <v>68</v>
      </c>
      <c r="K899" s="84">
        <v>4.5128065041378899E-8</v>
      </c>
      <c r="L899" s="84">
        <v>4.5128065041378899E-8</v>
      </c>
      <c r="M899">
        <v>0.100695133209229</v>
      </c>
      <c r="N899">
        <v>0.110999999984415</v>
      </c>
      <c r="O899">
        <v>33.295000000012799</v>
      </c>
      <c r="P899">
        <v>92.052999999992593</v>
      </c>
      <c r="Q899">
        <v>125.45899999999</v>
      </c>
    </row>
    <row r="900" spans="2:17" x14ac:dyDescent="0.25">
      <c r="B900">
        <v>827</v>
      </c>
      <c r="C900">
        <v>19</v>
      </c>
      <c r="D900">
        <v>67</v>
      </c>
      <c r="E900">
        <v>17.232083245875899</v>
      </c>
      <c r="F900">
        <v>17.232083245875899</v>
      </c>
      <c r="G900">
        <v>17.2622796229379</v>
      </c>
      <c r="H900">
        <v>77</v>
      </c>
      <c r="I900">
        <v>18.043209999999998</v>
      </c>
      <c r="J900">
        <v>65</v>
      </c>
      <c r="K900">
        <v>1.7523346789358699E-3</v>
      </c>
      <c r="L900">
        <v>1.7523346789358699E-3</v>
      </c>
      <c r="M900">
        <v>9.8741054534912095E-2</v>
      </c>
      <c r="N900">
        <v>0.107999999983804</v>
      </c>
      <c r="O900">
        <v>32.642000000021703</v>
      </c>
      <c r="P900">
        <v>130.52000000001701</v>
      </c>
      <c r="Q900">
        <v>163.27000000002201</v>
      </c>
    </row>
    <row r="901" spans="2:17" x14ac:dyDescent="0.25">
      <c r="B901">
        <v>828</v>
      </c>
      <c r="C901">
        <v>19</v>
      </c>
      <c r="D901">
        <v>64</v>
      </c>
      <c r="E901">
        <v>16.3286629473684</v>
      </c>
      <c r="F901">
        <v>16.3286629473684</v>
      </c>
      <c r="G901">
        <v>16.328665967167598</v>
      </c>
      <c r="H901">
        <v>77</v>
      </c>
      <c r="I901">
        <v>14.07601</v>
      </c>
      <c r="J901">
        <v>60</v>
      </c>
      <c r="K901" s="84">
        <v>1.8493854319815401E-7</v>
      </c>
      <c r="L901" s="84">
        <v>1.8493854319815401E-7</v>
      </c>
      <c r="M901">
        <v>3.92107963562012E-2</v>
      </c>
      <c r="N901">
        <v>4.4000000007144997E-2</v>
      </c>
      <c r="O901">
        <v>32.168000000006899</v>
      </c>
      <c r="P901">
        <v>145.324000000013</v>
      </c>
      <c r="Q901">
        <v>177.536000000027</v>
      </c>
    </row>
    <row r="902" spans="2:17" x14ac:dyDescent="0.25">
      <c r="B902">
        <v>829</v>
      </c>
      <c r="C902">
        <v>19</v>
      </c>
      <c r="D902">
        <v>59</v>
      </c>
      <c r="E902">
        <v>15.267438397859101</v>
      </c>
      <c r="F902">
        <v>15.267438397859101</v>
      </c>
      <c r="G902">
        <v>15.267438400124499</v>
      </c>
      <c r="H902">
        <v>77</v>
      </c>
      <c r="I902">
        <v>16.11871</v>
      </c>
      <c r="J902">
        <v>58</v>
      </c>
      <c r="K902" s="84">
        <v>1.48384307464267E-10</v>
      </c>
      <c r="L902" s="84">
        <v>1.48384307464267E-10</v>
      </c>
      <c r="M902">
        <v>0.11488914489746101</v>
      </c>
      <c r="N902">
        <v>0.125</v>
      </c>
      <c r="O902">
        <v>29.718999999997301</v>
      </c>
      <c r="P902">
        <v>24.890000000019398</v>
      </c>
      <c r="Q902">
        <v>54.7340000000167</v>
      </c>
    </row>
    <row r="903" spans="2:17" x14ac:dyDescent="0.25">
      <c r="B903">
        <v>830</v>
      </c>
      <c r="C903">
        <v>19</v>
      </c>
      <c r="D903">
        <v>57</v>
      </c>
      <c r="E903">
        <v>14.2957604912281</v>
      </c>
      <c r="F903">
        <v>14.2957604912281</v>
      </c>
      <c r="G903">
        <v>14.2957604912281</v>
      </c>
      <c r="H903">
        <v>77</v>
      </c>
      <c r="I903">
        <v>15.78471</v>
      </c>
      <c r="J903">
        <v>53</v>
      </c>
      <c r="K903" s="84">
        <v>1.2425759654341101E-16</v>
      </c>
      <c r="L903" s="84">
        <v>0</v>
      </c>
      <c r="M903">
        <v>5.0152778625488302E-2</v>
      </c>
      <c r="N903">
        <v>5.5000000009385999E-2</v>
      </c>
      <c r="O903">
        <v>30.590999999985801</v>
      </c>
      <c r="P903">
        <v>40.109999999993299</v>
      </c>
      <c r="Q903">
        <v>70.755999999988504</v>
      </c>
    </row>
    <row r="904" spans="2:17" x14ac:dyDescent="0.25">
      <c r="B904">
        <v>831</v>
      </c>
      <c r="C904">
        <v>19</v>
      </c>
      <c r="D904">
        <v>52</v>
      </c>
      <c r="E904">
        <v>13.3312558704453</v>
      </c>
      <c r="F904">
        <v>13.3312558704453</v>
      </c>
      <c r="G904">
        <v>13.3312558704453</v>
      </c>
      <c r="H904">
        <v>77</v>
      </c>
      <c r="I904">
        <v>13.861499999999999</v>
      </c>
      <c r="J904">
        <v>49</v>
      </c>
      <c r="K904">
        <v>0</v>
      </c>
      <c r="L904">
        <v>0</v>
      </c>
      <c r="M904">
        <v>5.4910898208618199E-2</v>
      </c>
      <c r="N904">
        <v>5.9999999997671701E-2</v>
      </c>
      <c r="O904">
        <v>26.4869999999901</v>
      </c>
      <c r="P904">
        <v>25.978000000010098</v>
      </c>
      <c r="Q904">
        <v>52.524999999997803</v>
      </c>
    </row>
    <row r="905" spans="2:17" x14ac:dyDescent="0.25">
      <c r="B905">
        <v>832</v>
      </c>
      <c r="C905">
        <v>18.5</v>
      </c>
      <c r="D905">
        <v>1000</v>
      </c>
      <c r="E905">
        <v>56.484458983783803</v>
      </c>
      <c r="F905">
        <v>56.484458983783803</v>
      </c>
      <c r="G905">
        <v>58.470112976421099</v>
      </c>
      <c r="H905">
        <v>74</v>
      </c>
      <c r="I905">
        <v>18.03566</v>
      </c>
      <c r="J905">
        <v>313.952</v>
      </c>
      <c r="K905">
        <v>3.5153987988224202E-2</v>
      </c>
      <c r="L905" s="84">
        <v>3.5153987988224299E-2</v>
      </c>
      <c r="M905">
        <v>7.5796127319335896E-2</v>
      </c>
      <c r="N905">
        <v>8.7000000010448303E-2</v>
      </c>
      <c r="O905">
        <v>68.1010000000133</v>
      </c>
      <c r="P905">
        <v>13284.829</v>
      </c>
      <c r="Q905">
        <v>13353.017</v>
      </c>
    </row>
    <row r="906" spans="2:17" x14ac:dyDescent="0.25">
      <c r="B906">
        <v>833</v>
      </c>
      <c r="C906">
        <v>18.5</v>
      </c>
      <c r="D906">
        <v>312.952</v>
      </c>
      <c r="E906">
        <v>55.286282958020699</v>
      </c>
      <c r="F906">
        <v>55.286282958020699</v>
      </c>
      <c r="G906">
        <v>57.227033133837601</v>
      </c>
      <c r="H906">
        <v>74</v>
      </c>
      <c r="I906">
        <v>18.112559999999998</v>
      </c>
      <c r="J906">
        <v>252</v>
      </c>
      <c r="K906" s="84">
        <v>3.51036472698045E-2</v>
      </c>
      <c r="L906" s="84">
        <v>3.5103647269804597E-2</v>
      </c>
      <c r="M906">
        <v>7.6499938964843806E-2</v>
      </c>
      <c r="N906">
        <v>8.49999999918509E-2</v>
      </c>
      <c r="O906">
        <v>63.586999999997701</v>
      </c>
      <c r="P906">
        <v>21189.363000000001</v>
      </c>
      <c r="Q906">
        <v>21253.035</v>
      </c>
    </row>
    <row r="907" spans="2:17" x14ac:dyDescent="0.25">
      <c r="B907">
        <v>834</v>
      </c>
      <c r="C907">
        <v>18.5</v>
      </c>
      <c r="D907">
        <v>251</v>
      </c>
      <c r="E907">
        <v>52.2441223361688</v>
      </c>
      <c r="F907">
        <v>52.2441223361688</v>
      </c>
      <c r="G907">
        <v>54.206454615510602</v>
      </c>
      <c r="H907">
        <v>74</v>
      </c>
      <c r="I907">
        <v>17.712330000000001</v>
      </c>
      <c r="J907">
        <v>234</v>
      </c>
      <c r="K907" s="84">
        <v>3.7560823908858801E-2</v>
      </c>
      <c r="L907">
        <v>3.7560823908858697E-2</v>
      </c>
      <c r="M907">
        <v>7.7647924423217801E-2</v>
      </c>
      <c r="N907">
        <v>8.6999999999534297E-2</v>
      </c>
      <c r="O907">
        <v>61.042000000012202</v>
      </c>
      <c r="P907">
        <v>7975.8360000000102</v>
      </c>
      <c r="Q907">
        <v>8036.9650000000302</v>
      </c>
    </row>
    <row r="908" spans="2:17" x14ac:dyDescent="0.25">
      <c r="B908">
        <v>835</v>
      </c>
      <c r="C908">
        <v>18.5</v>
      </c>
      <c r="D908">
        <v>233</v>
      </c>
      <c r="E908">
        <v>50.220691366662798</v>
      </c>
      <c r="F908">
        <v>50.220691366662798</v>
      </c>
      <c r="G908">
        <v>52.2192650931446</v>
      </c>
      <c r="H908">
        <v>74</v>
      </c>
      <c r="I908">
        <v>17.940020000000001</v>
      </c>
      <c r="J908">
        <v>228</v>
      </c>
      <c r="K908" s="84">
        <v>3.9795822639919397E-2</v>
      </c>
      <c r="L908">
        <v>3.9795822639919397E-2</v>
      </c>
      <c r="M908">
        <v>7.7548980712890597E-2</v>
      </c>
      <c r="N908">
        <v>8.6999999999534297E-2</v>
      </c>
      <c r="O908">
        <v>60.844000000004598</v>
      </c>
      <c r="P908">
        <v>5108.6569999999801</v>
      </c>
      <c r="Q908">
        <v>5169.5879999999897</v>
      </c>
    </row>
    <row r="909" spans="2:17" x14ac:dyDescent="0.25">
      <c r="B909">
        <v>836</v>
      </c>
      <c r="C909">
        <v>18.5</v>
      </c>
      <c r="D909">
        <v>227</v>
      </c>
      <c r="E909">
        <v>49.250526325514898</v>
      </c>
      <c r="F909">
        <v>51.228769707822401</v>
      </c>
      <c r="G909">
        <v>52.209191545660197</v>
      </c>
      <c r="H909">
        <v>59.608996604366901</v>
      </c>
      <c r="I909">
        <v>17.576889999999999</v>
      </c>
      <c r="J909">
        <v>222</v>
      </c>
      <c r="K909">
        <v>6.00737787164006E-2</v>
      </c>
      <c r="L909">
        <v>1.9138110156257201E-2</v>
      </c>
      <c r="M909">
        <v>0.12943291664123499</v>
      </c>
      <c r="N909">
        <v>0.21700000000419101</v>
      </c>
      <c r="O909">
        <v>60.210999999999302</v>
      </c>
      <c r="P909">
        <v>1914.71999999998</v>
      </c>
      <c r="Q909">
        <v>1975.1479999999899</v>
      </c>
    </row>
    <row r="910" spans="2:17" x14ac:dyDescent="0.25">
      <c r="B910">
        <v>837</v>
      </c>
      <c r="C910">
        <v>18.5</v>
      </c>
      <c r="D910">
        <v>221</v>
      </c>
      <c r="E910">
        <v>49.239559015776003</v>
      </c>
      <c r="F910">
        <v>49.239559015776003</v>
      </c>
      <c r="G910">
        <v>50.230401782560797</v>
      </c>
      <c r="H910">
        <v>74</v>
      </c>
      <c r="I910">
        <v>17.59121</v>
      </c>
      <c r="J910">
        <v>210</v>
      </c>
      <c r="K910">
        <v>2.0122900907122699E-2</v>
      </c>
      <c r="L910">
        <v>2.0122900907122699E-2</v>
      </c>
      <c r="M910">
        <v>7.6612949371337905E-2</v>
      </c>
      <c r="N910">
        <v>8.5999999981140704E-2</v>
      </c>
      <c r="O910">
        <v>61.643000000023697</v>
      </c>
      <c r="P910">
        <v>2526.7289999999898</v>
      </c>
      <c r="Q910">
        <v>2588.4579999999901</v>
      </c>
    </row>
    <row r="911" spans="2:17" x14ac:dyDescent="0.25">
      <c r="B911">
        <v>838</v>
      </c>
      <c r="C911">
        <v>18.5</v>
      </c>
      <c r="D911">
        <v>209</v>
      </c>
      <c r="E911">
        <v>48.225753453510897</v>
      </c>
      <c r="F911">
        <v>48.225753453510897</v>
      </c>
      <c r="G911">
        <v>48.231636550885803</v>
      </c>
      <c r="H911">
        <v>74</v>
      </c>
      <c r="I911">
        <v>17.928519999999999</v>
      </c>
      <c r="J911">
        <v>202</v>
      </c>
      <c r="K911">
        <v>1.21990781970102E-4</v>
      </c>
      <c r="L911">
        <v>1.21990781970102E-4</v>
      </c>
      <c r="M911">
        <v>7.8604936599731404E-2</v>
      </c>
      <c r="N911">
        <v>8.8000000007013995E-2</v>
      </c>
      <c r="O911">
        <v>60.919999999994602</v>
      </c>
      <c r="P911">
        <v>4943.1819999999898</v>
      </c>
      <c r="Q911">
        <v>5004.1899999999896</v>
      </c>
    </row>
    <row r="912" spans="2:17" x14ac:dyDescent="0.25">
      <c r="B912">
        <v>839</v>
      </c>
      <c r="C912">
        <v>18.5</v>
      </c>
      <c r="D912">
        <v>201</v>
      </c>
      <c r="E912">
        <v>45.246613781901303</v>
      </c>
      <c r="F912">
        <v>45.246613781901303</v>
      </c>
      <c r="G912">
        <v>47.222121941643103</v>
      </c>
      <c r="H912">
        <v>74</v>
      </c>
      <c r="I912">
        <v>17.54063</v>
      </c>
      <c r="J912">
        <v>188</v>
      </c>
      <c r="K912">
        <v>4.3660906189891102E-2</v>
      </c>
      <c r="L912">
        <v>4.3660906189891303E-2</v>
      </c>
      <c r="M912">
        <v>7.7291965484619099E-2</v>
      </c>
      <c r="N912">
        <v>8.6999999999534297E-2</v>
      </c>
      <c r="O912">
        <v>58.701000000006403</v>
      </c>
      <c r="P912">
        <v>2534.5969999999902</v>
      </c>
      <c r="Q912">
        <v>2593.3849999999902</v>
      </c>
    </row>
    <row r="913" spans="2:17" x14ac:dyDescent="0.25">
      <c r="B913">
        <v>840</v>
      </c>
      <c r="C913">
        <v>18.5</v>
      </c>
      <c r="D913">
        <v>187</v>
      </c>
      <c r="E913">
        <v>45.208986821216897</v>
      </c>
      <c r="F913">
        <v>45.208986821216897</v>
      </c>
      <c r="G913">
        <v>45.209698172568302</v>
      </c>
      <c r="H913">
        <v>74</v>
      </c>
      <c r="I913">
        <v>18.18329</v>
      </c>
      <c r="J913">
        <v>186</v>
      </c>
      <c r="K913" s="84">
        <v>1.5734733321096401E-5</v>
      </c>
      <c r="L913" s="84">
        <v>1.5734733320939199E-5</v>
      </c>
      <c r="M913">
        <v>7.8919887542724595E-2</v>
      </c>
      <c r="N913">
        <v>8.7999999988824101E-2</v>
      </c>
      <c r="O913">
        <v>57.066000000000699</v>
      </c>
      <c r="P913">
        <v>1388.4469999999999</v>
      </c>
      <c r="Q913">
        <v>1445.6009999999901</v>
      </c>
    </row>
    <row r="914" spans="2:17" x14ac:dyDescent="0.25">
      <c r="B914">
        <v>841</v>
      </c>
      <c r="C914">
        <v>18.5</v>
      </c>
      <c r="D914">
        <v>185</v>
      </c>
      <c r="E914">
        <v>44.215018162162202</v>
      </c>
      <c r="F914">
        <v>44.215018162162202</v>
      </c>
      <c r="G914">
        <v>44.220455567567598</v>
      </c>
      <c r="H914">
        <v>74</v>
      </c>
      <c r="I914">
        <v>17.90541</v>
      </c>
      <c r="J914">
        <v>184</v>
      </c>
      <c r="K914">
        <v>1.2297643722472901E-4</v>
      </c>
      <c r="L914">
        <v>1.2297643722472901E-4</v>
      </c>
      <c r="M914">
        <v>7.5701951980590806E-2</v>
      </c>
      <c r="N914">
        <v>8.5000000019135796E-2</v>
      </c>
      <c r="O914">
        <v>56.870000000002598</v>
      </c>
      <c r="P914">
        <v>1470.14300000002</v>
      </c>
      <c r="Q914">
        <v>1527.09800000004</v>
      </c>
    </row>
    <row r="915" spans="2:17" x14ac:dyDescent="0.25">
      <c r="B915">
        <v>842</v>
      </c>
      <c r="C915">
        <v>18.5</v>
      </c>
      <c r="D915">
        <v>183</v>
      </c>
      <c r="E915">
        <v>43.223904187860001</v>
      </c>
      <c r="F915">
        <v>43.223904187860001</v>
      </c>
      <c r="G915">
        <v>43.2300599887757</v>
      </c>
      <c r="H915">
        <v>74</v>
      </c>
      <c r="I915">
        <v>17.697710000000001</v>
      </c>
      <c r="J915">
        <v>180</v>
      </c>
      <c r="K915">
        <v>1.4241658710228701E-4</v>
      </c>
      <c r="L915">
        <v>1.4241658710212199E-4</v>
      </c>
      <c r="M915">
        <v>7.9029083251953097E-2</v>
      </c>
      <c r="N915">
        <v>8.9000000007217694E-2</v>
      </c>
      <c r="O915">
        <v>57.171999999998697</v>
      </c>
      <c r="P915">
        <v>4797.6459999999997</v>
      </c>
      <c r="Q915">
        <v>4854.9070000000002</v>
      </c>
    </row>
    <row r="916" spans="2:17" x14ac:dyDescent="0.25">
      <c r="B916">
        <v>843</v>
      </c>
      <c r="C916">
        <v>18.5</v>
      </c>
      <c r="D916">
        <v>179</v>
      </c>
      <c r="E916">
        <v>43.220411459459498</v>
      </c>
      <c r="F916">
        <v>43.220411459459498</v>
      </c>
      <c r="G916">
        <v>43.221365663898503</v>
      </c>
      <c r="H916">
        <v>74</v>
      </c>
      <c r="I916">
        <v>17.555969999999999</v>
      </c>
      <c r="J916">
        <v>179</v>
      </c>
      <c r="K916" s="84">
        <v>2.2077634313211001E-5</v>
      </c>
      <c r="L916" s="84">
        <v>2.2077634313211001E-5</v>
      </c>
      <c r="M916">
        <v>7.9674959182739299E-2</v>
      </c>
      <c r="N916">
        <v>8.9999999996507499E-2</v>
      </c>
      <c r="O916">
        <v>56.512000000011497</v>
      </c>
      <c r="P916">
        <v>1743.7139999999999</v>
      </c>
      <c r="Q916">
        <v>1800.316</v>
      </c>
    </row>
    <row r="917" spans="2:17" x14ac:dyDescent="0.25">
      <c r="B917">
        <v>844</v>
      </c>
      <c r="C917">
        <v>18.5</v>
      </c>
      <c r="D917">
        <v>178</v>
      </c>
      <c r="E917">
        <v>43.207988972972998</v>
      </c>
      <c r="F917">
        <v>43.207988972972998</v>
      </c>
      <c r="G917">
        <v>43.219131027026997</v>
      </c>
      <c r="H917">
        <v>74</v>
      </c>
      <c r="I917">
        <v>18.130510000000001</v>
      </c>
      <c r="J917">
        <v>178</v>
      </c>
      <c r="K917">
        <v>2.5787022999421101E-4</v>
      </c>
      <c r="L917">
        <v>2.5787022999421101E-4</v>
      </c>
      <c r="M917">
        <v>8.0373048782348605E-2</v>
      </c>
      <c r="N917">
        <v>8.9999999996507499E-2</v>
      </c>
      <c r="O917">
        <v>57.831000000009197</v>
      </c>
      <c r="P917">
        <v>496.275000000011</v>
      </c>
      <c r="Q917">
        <v>554.19600000001606</v>
      </c>
    </row>
    <row r="918" spans="2:17" x14ac:dyDescent="0.25">
      <c r="B918">
        <v>845</v>
      </c>
      <c r="C918">
        <v>18.5</v>
      </c>
      <c r="D918">
        <v>177</v>
      </c>
      <c r="E918">
        <v>42.220403459459497</v>
      </c>
      <c r="F918">
        <v>42.220403459459497</v>
      </c>
      <c r="G918">
        <v>43.201556540540501</v>
      </c>
      <c r="H918">
        <v>74</v>
      </c>
      <c r="I918">
        <v>17.556339999999999</v>
      </c>
      <c r="J918">
        <v>177</v>
      </c>
      <c r="K918">
        <v>2.3238837166091899E-2</v>
      </c>
      <c r="L918">
        <v>2.3238837166091899E-2</v>
      </c>
      <c r="M918">
        <v>8.0949068069457994E-2</v>
      </c>
      <c r="N918">
        <v>8.9999999996507499E-2</v>
      </c>
      <c r="O918">
        <v>55.862000000010099</v>
      </c>
      <c r="P918">
        <v>314.56900000002503</v>
      </c>
      <c r="Q918">
        <v>370.52100000003202</v>
      </c>
    </row>
    <row r="919" spans="2:17" x14ac:dyDescent="0.25">
      <c r="B919">
        <v>846</v>
      </c>
      <c r="C919">
        <v>18.5</v>
      </c>
      <c r="D919">
        <v>176</v>
      </c>
      <c r="E919">
        <v>42.228826810810801</v>
      </c>
      <c r="F919">
        <v>42.228826810810801</v>
      </c>
      <c r="G919">
        <v>42.228997621621602</v>
      </c>
      <c r="H919">
        <v>74</v>
      </c>
      <c r="I919">
        <v>17.16676</v>
      </c>
      <c r="J919">
        <v>176</v>
      </c>
      <c r="K919" s="84">
        <v>4.0448864841274798E-6</v>
      </c>
      <c r="L919" s="84">
        <v>4.0448864842957404E-6</v>
      </c>
      <c r="M919">
        <v>8.0167770385742201E-2</v>
      </c>
      <c r="N919">
        <v>8.9999999996507499E-2</v>
      </c>
      <c r="O919">
        <v>55.506000000006701</v>
      </c>
      <c r="P919">
        <v>3630.9199999999901</v>
      </c>
      <c r="Q919">
        <v>3686.5160000000001</v>
      </c>
    </row>
    <row r="920" spans="2:17" x14ac:dyDescent="0.25">
      <c r="B920">
        <v>847</v>
      </c>
      <c r="C920">
        <v>18.5</v>
      </c>
      <c r="D920">
        <v>175</v>
      </c>
      <c r="E920">
        <v>41.236921544401497</v>
      </c>
      <c r="F920">
        <v>41.236921544401497</v>
      </c>
      <c r="G920">
        <v>42.210739335907299</v>
      </c>
      <c r="H920">
        <v>74</v>
      </c>
      <c r="I920">
        <v>17.32095</v>
      </c>
      <c r="J920">
        <v>170</v>
      </c>
      <c r="K920">
        <v>2.3615191314832799E-2</v>
      </c>
      <c r="L920">
        <v>2.3615191314832799E-2</v>
      </c>
      <c r="M920">
        <v>7.8712224960327107E-2</v>
      </c>
      <c r="N920">
        <v>8.8000000017928001E-2</v>
      </c>
      <c r="O920">
        <v>56.598000000012703</v>
      </c>
      <c r="P920">
        <v>1937.77100000002</v>
      </c>
      <c r="Q920">
        <v>1994.4570000000499</v>
      </c>
    </row>
    <row r="921" spans="2:17" x14ac:dyDescent="0.25">
      <c r="B921">
        <v>848</v>
      </c>
      <c r="C921">
        <v>18.5</v>
      </c>
      <c r="D921">
        <v>169</v>
      </c>
      <c r="E921">
        <v>40.233676697904997</v>
      </c>
      <c r="F921">
        <v>40.233676697904997</v>
      </c>
      <c r="G921">
        <v>41.210228269310697</v>
      </c>
      <c r="H921">
        <v>74</v>
      </c>
      <c r="I921">
        <v>17.489789999999999</v>
      </c>
      <c r="J921">
        <v>164</v>
      </c>
      <c r="K921">
        <v>2.4271994298163901E-2</v>
      </c>
      <c r="L921">
        <v>2.4271994298163901E-2</v>
      </c>
      <c r="M921">
        <v>8.0939054489135701E-2</v>
      </c>
      <c r="N921">
        <v>9.0000000025611399E-2</v>
      </c>
      <c r="O921">
        <v>55.049000000020897</v>
      </c>
      <c r="P921">
        <v>811.98800000000801</v>
      </c>
      <c r="Q921">
        <v>867.12700000005498</v>
      </c>
    </row>
    <row r="922" spans="2:17" x14ac:dyDescent="0.25">
      <c r="B922">
        <v>849</v>
      </c>
      <c r="C922">
        <v>18.5</v>
      </c>
      <c r="D922">
        <v>163</v>
      </c>
      <c r="E922">
        <v>40.205717771513797</v>
      </c>
      <c r="F922">
        <v>40.205717771513797</v>
      </c>
      <c r="G922">
        <v>40.211518852594899</v>
      </c>
      <c r="H922">
        <v>74</v>
      </c>
      <c r="I922">
        <v>18.349049999999998</v>
      </c>
      <c r="J922">
        <v>162</v>
      </c>
      <c r="K922">
        <v>1.4428497742655601E-4</v>
      </c>
      <c r="L922">
        <v>1.4428497742637901E-4</v>
      </c>
      <c r="M922">
        <v>8.1650018692016602E-2</v>
      </c>
      <c r="N922">
        <v>9.0999999974883394E-2</v>
      </c>
      <c r="O922">
        <v>53.487999999997598</v>
      </c>
      <c r="P922">
        <v>368.45900000001302</v>
      </c>
      <c r="Q922">
        <v>422.03799999998603</v>
      </c>
    </row>
    <row r="923" spans="2:17" x14ac:dyDescent="0.25">
      <c r="B923">
        <v>850</v>
      </c>
      <c r="C923">
        <v>18.5</v>
      </c>
      <c r="D923">
        <v>161</v>
      </c>
      <c r="E923">
        <v>38.2473978485815</v>
      </c>
      <c r="F923">
        <v>38.2473978485815</v>
      </c>
      <c r="G923">
        <v>39.221917769347002</v>
      </c>
      <c r="H923">
        <v>74</v>
      </c>
      <c r="I923">
        <v>16.652570000000001</v>
      </c>
      <c r="J923">
        <v>158</v>
      </c>
      <c r="K923">
        <v>2.5479378352052499E-2</v>
      </c>
      <c r="L923">
        <v>2.5479378352052499E-2</v>
      </c>
      <c r="M923">
        <v>7.7286958694457994E-2</v>
      </c>
      <c r="N923">
        <v>8.5999999999330598E-2</v>
      </c>
      <c r="O923">
        <v>53.866999999998399</v>
      </c>
      <c r="P923">
        <v>2093.90400000002</v>
      </c>
      <c r="Q923">
        <v>2147.85700000001</v>
      </c>
    </row>
    <row r="924" spans="2:17" x14ac:dyDescent="0.25">
      <c r="B924">
        <v>851</v>
      </c>
      <c r="C924">
        <v>18.5</v>
      </c>
      <c r="D924">
        <v>157</v>
      </c>
      <c r="E924">
        <v>37.242779502151798</v>
      </c>
      <c r="F924">
        <v>37.242779502151798</v>
      </c>
      <c r="G924">
        <v>38.230622918918897</v>
      </c>
      <c r="H924">
        <v>74</v>
      </c>
      <c r="I924">
        <v>17.110620000000001</v>
      </c>
      <c r="J924">
        <v>152</v>
      </c>
      <c r="K924">
        <v>2.6524427821237598E-2</v>
      </c>
      <c r="L924">
        <v>2.6524427821237598E-2</v>
      </c>
      <c r="M924">
        <v>8.0647945404052707E-2</v>
      </c>
      <c r="N924">
        <v>8.8999999978113906E-2</v>
      </c>
      <c r="O924">
        <v>55.255000000008302</v>
      </c>
      <c r="P924">
        <v>1683.8530000000001</v>
      </c>
      <c r="Q924">
        <v>1739.1969999999801</v>
      </c>
    </row>
    <row r="925" spans="2:17" x14ac:dyDescent="0.25">
      <c r="B925">
        <v>852</v>
      </c>
      <c r="C925">
        <v>18.5</v>
      </c>
      <c r="D925">
        <v>151</v>
      </c>
      <c r="E925">
        <v>36.2646583783784</v>
      </c>
      <c r="F925">
        <v>36.2646583783784</v>
      </c>
      <c r="G925">
        <v>37.211994810810801</v>
      </c>
      <c r="H925">
        <v>74</v>
      </c>
      <c r="I925">
        <v>15.509550000000001</v>
      </c>
      <c r="J925">
        <v>151</v>
      </c>
      <c r="K925">
        <v>2.6122855551212201E-2</v>
      </c>
      <c r="L925">
        <v>2.6122855551212201E-2</v>
      </c>
      <c r="M925">
        <v>8.2695960998535198E-2</v>
      </c>
      <c r="N925">
        <v>9.3000000004394706E-2</v>
      </c>
      <c r="O925">
        <v>53.084000000020801</v>
      </c>
      <c r="P925">
        <v>707.41899999999396</v>
      </c>
      <c r="Q925">
        <v>760.59600000002001</v>
      </c>
    </row>
    <row r="926" spans="2:17" x14ac:dyDescent="0.25">
      <c r="B926">
        <v>853</v>
      </c>
      <c r="C926">
        <v>18.5</v>
      </c>
      <c r="D926">
        <v>150</v>
      </c>
      <c r="E926">
        <v>36.245025369369401</v>
      </c>
      <c r="F926">
        <v>36.245025369369401</v>
      </c>
      <c r="G926">
        <v>37.208483027027</v>
      </c>
      <c r="H926">
        <v>74</v>
      </c>
      <c r="I926">
        <v>16.910910000000001</v>
      </c>
      <c r="J926">
        <v>146</v>
      </c>
      <c r="K926">
        <v>2.65817901308982E-2</v>
      </c>
      <c r="L926">
        <v>2.65817901308982E-2</v>
      </c>
      <c r="M926">
        <v>8.2998991012573201E-2</v>
      </c>
      <c r="N926">
        <v>9.2000000004190993E-2</v>
      </c>
      <c r="O926">
        <v>51.668999999979903</v>
      </c>
      <c r="P926">
        <v>641.23499999999001</v>
      </c>
      <c r="Q926">
        <v>692.99599999997395</v>
      </c>
    </row>
    <row r="927" spans="2:17" x14ac:dyDescent="0.25">
      <c r="B927">
        <v>854</v>
      </c>
      <c r="C927">
        <v>18.5</v>
      </c>
      <c r="D927">
        <v>145</v>
      </c>
      <c r="E927">
        <v>36.2121257558248</v>
      </c>
      <c r="F927">
        <v>36.2121257558248</v>
      </c>
      <c r="G927">
        <v>36.2121257558248</v>
      </c>
      <c r="H927">
        <v>74</v>
      </c>
      <c r="I927">
        <v>18.066770000000002</v>
      </c>
      <c r="J927">
        <v>144</v>
      </c>
      <c r="K927">
        <v>0</v>
      </c>
      <c r="L927">
        <v>0</v>
      </c>
      <c r="M927">
        <v>7.6493978500366197E-2</v>
      </c>
      <c r="N927">
        <v>8.49999999918509E-2</v>
      </c>
      <c r="O927">
        <v>50.714000000007204</v>
      </c>
      <c r="P927">
        <v>1095.82799999998</v>
      </c>
      <c r="Q927">
        <v>1146.6269999999799</v>
      </c>
    </row>
    <row r="928" spans="2:17" x14ac:dyDescent="0.25">
      <c r="B928">
        <v>855</v>
      </c>
      <c r="C928">
        <v>18.5</v>
      </c>
      <c r="D928">
        <v>143</v>
      </c>
      <c r="E928">
        <v>35.238225554337603</v>
      </c>
      <c r="F928">
        <v>35.238225554337603</v>
      </c>
      <c r="G928">
        <v>35.239043500283501</v>
      </c>
      <c r="H928">
        <v>74</v>
      </c>
      <c r="I928">
        <v>17.120180000000001</v>
      </c>
      <c r="J928">
        <v>140</v>
      </c>
      <c r="K928" s="84">
        <v>2.3211893705561099E-5</v>
      </c>
      <c r="L928" s="84">
        <v>2.3211893705561099E-5</v>
      </c>
      <c r="M928">
        <v>8.343505859375E-2</v>
      </c>
      <c r="N928">
        <v>9.3000000004394706E-2</v>
      </c>
      <c r="O928">
        <v>51.185000000001303</v>
      </c>
      <c r="P928">
        <v>1659.8430000000101</v>
      </c>
      <c r="Q928">
        <v>1711.1210000000101</v>
      </c>
    </row>
    <row r="929" spans="2:17" x14ac:dyDescent="0.25">
      <c r="B929">
        <v>856</v>
      </c>
      <c r="C929">
        <v>18.5</v>
      </c>
      <c r="D929">
        <v>139</v>
      </c>
      <c r="E929">
        <v>34.2177721081081</v>
      </c>
      <c r="F929">
        <v>34.2177721081081</v>
      </c>
      <c r="G929">
        <v>35.211971968112003</v>
      </c>
      <c r="H929">
        <v>74</v>
      </c>
      <c r="I929">
        <v>17.678039999999999</v>
      </c>
      <c r="J929">
        <v>139</v>
      </c>
      <c r="K929">
        <v>2.9055072810199499E-2</v>
      </c>
      <c r="L929">
        <v>2.9055072810199499E-2</v>
      </c>
      <c r="M929">
        <v>8.40258598327637E-2</v>
      </c>
      <c r="N929">
        <v>9.2000000000553001E-2</v>
      </c>
      <c r="O929">
        <v>50.339000000003601</v>
      </c>
      <c r="P929">
        <v>381.00100000002601</v>
      </c>
      <c r="Q929">
        <v>431.43200000002997</v>
      </c>
    </row>
    <row r="930" spans="2:17" x14ac:dyDescent="0.25">
      <c r="B930">
        <v>857</v>
      </c>
      <c r="C930">
        <v>18.5</v>
      </c>
      <c r="D930">
        <v>138</v>
      </c>
      <c r="E930">
        <v>35.209094270270299</v>
      </c>
      <c r="F930">
        <v>35.209094270270299</v>
      </c>
      <c r="G930">
        <v>35.209094270270299</v>
      </c>
      <c r="H930">
        <v>74</v>
      </c>
      <c r="I930">
        <v>18.07939</v>
      </c>
      <c r="J930">
        <v>138</v>
      </c>
      <c r="K930" s="84">
        <v>2.01806593008576E-16</v>
      </c>
      <c r="L930">
        <v>0</v>
      </c>
      <c r="M930">
        <v>8.4280967712402302E-2</v>
      </c>
      <c r="N930">
        <v>9.3000000011670594E-2</v>
      </c>
      <c r="O930">
        <v>50.716999999996901</v>
      </c>
      <c r="P930">
        <v>190.26700000002501</v>
      </c>
      <c r="Q930">
        <v>241.07700000003399</v>
      </c>
    </row>
    <row r="931" spans="2:17" x14ac:dyDescent="0.25">
      <c r="B931">
        <v>858</v>
      </c>
      <c r="C931">
        <v>18.5</v>
      </c>
      <c r="D931">
        <v>137</v>
      </c>
      <c r="E931">
        <v>33.235296713355702</v>
      </c>
      <c r="F931">
        <v>33.235296713355702</v>
      </c>
      <c r="G931">
        <v>34.223454410731897</v>
      </c>
      <c r="H931">
        <v>74</v>
      </c>
      <c r="I931">
        <v>17.137599999999999</v>
      </c>
      <c r="J931">
        <v>135</v>
      </c>
      <c r="K931">
        <v>2.97321761830131E-2</v>
      </c>
      <c r="L931">
        <v>2.9732176183013399E-2</v>
      </c>
      <c r="M931">
        <v>8.3345890045166002E-2</v>
      </c>
      <c r="N931">
        <v>9.1999999993277001E-2</v>
      </c>
      <c r="O931">
        <v>49.4830000000075</v>
      </c>
      <c r="P931">
        <v>482.15999999999599</v>
      </c>
      <c r="Q931">
        <v>531.73499999999694</v>
      </c>
    </row>
    <row r="932" spans="2:17" x14ac:dyDescent="0.25">
      <c r="B932">
        <v>859</v>
      </c>
      <c r="C932">
        <v>18.5</v>
      </c>
      <c r="D932">
        <v>134</v>
      </c>
      <c r="E932">
        <v>33.213290155707902</v>
      </c>
      <c r="F932">
        <v>33.213290155707902</v>
      </c>
      <c r="G932">
        <v>33.243438270270303</v>
      </c>
      <c r="H932">
        <v>74</v>
      </c>
      <c r="I932">
        <v>18.023389999999999</v>
      </c>
      <c r="J932">
        <v>133</v>
      </c>
      <c r="K932">
        <v>9.0771237721360299E-4</v>
      </c>
      <c r="L932">
        <v>9.0771237721360299E-4</v>
      </c>
      <c r="M932">
        <v>8.4234952926635701E-2</v>
      </c>
      <c r="N932">
        <v>9.29999999934807E-2</v>
      </c>
      <c r="O932">
        <v>52.811000000001499</v>
      </c>
      <c r="P932">
        <v>643.97899999999902</v>
      </c>
      <c r="Q932">
        <v>696.88299999999401</v>
      </c>
    </row>
    <row r="933" spans="2:17" x14ac:dyDescent="0.25">
      <c r="B933">
        <v>860</v>
      </c>
      <c r="C933">
        <v>18.5</v>
      </c>
      <c r="D933">
        <v>132</v>
      </c>
      <c r="E933">
        <v>33.225816648648703</v>
      </c>
      <c r="F933">
        <v>33.225816648648703</v>
      </c>
      <c r="G933">
        <v>33.228349189189203</v>
      </c>
      <c r="H933">
        <v>74</v>
      </c>
      <c r="I933">
        <v>17.305980000000002</v>
      </c>
      <c r="J933">
        <v>132</v>
      </c>
      <c r="K933" s="84">
        <v>7.6222070546023101E-5</v>
      </c>
      <c r="L933" s="84">
        <v>7.6222070546023101E-5</v>
      </c>
      <c r="M933">
        <v>8.4444999694824205E-2</v>
      </c>
      <c r="N933">
        <v>9.3999999982770505E-2</v>
      </c>
      <c r="O933">
        <v>51.8119999999981</v>
      </c>
      <c r="P933">
        <v>374.40800000000303</v>
      </c>
      <c r="Q933">
        <v>426.31399999998399</v>
      </c>
    </row>
    <row r="934" spans="2:17" x14ac:dyDescent="0.25">
      <c r="B934">
        <v>861</v>
      </c>
      <c r="C934">
        <v>18.5</v>
      </c>
      <c r="D934">
        <v>131</v>
      </c>
      <c r="E934">
        <v>32.239623843201997</v>
      </c>
      <c r="F934">
        <v>32.239623843201997</v>
      </c>
      <c r="G934">
        <v>33.211659272952303</v>
      </c>
      <c r="H934">
        <v>74</v>
      </c>
      <c r="I934">
        <v>16.949839999999998</v>
      </c>
      <c r="J934">
        <v>129</v>
      </c>
      <c r="K934">
        <v>3.0150334088197901E-2</v>
      </c>
      <c r="L934">
        <v>3.0150334088197901E-2</v>
      </c>
      <c r="M934">
        <v>8.4362983703613295E-2</v>
      </c>
      <c r="N934">
        <v>9.3999999982770505E-2</v>
      </c>
      <c r="O934">
        <v>49.037000000000297</v>
      </c>
      <c r="P934">
        <v>402.76399999998802</v>
      </c>
      <c r="Q934">
        <v>451.89499999997099</v>
      </c>
    </row>
    <row r="935" spans="2:17" x14ac:dyDescent="0.25">
      <c r="B935">
        <v>862</v>
      </c>
      <c r="C935">
        <v>18.5</v>
      </c>
      <c r="D935">
        <v>128</v>
      </c>
      <c r="E935">
        <v>31.276649108108099</v>
      </c>
      <c r="F935">
        <v>31.276649108108099</v>
      </c>
      <c r="G935">
        <v>32.231187891891899</v>
      </c>
      <c r="H935">
        <v>74</v>
      </c>
      <c r="I935">
        <v>15.09951</v>
      </c>
      <c r="J935">
        <v>127</v>
      </c>
      <c r="K935">
        <v>3.0519215165423001E-2</v>
      </c>
      <c r="L935">
        <v>3.05192151654229E-2</v>
      </c>
      <c r="M935">
        <v>8.4579944610595703E-2</v>
      </c>
      <c r="N935">
        <v>9.4000000011874404E-2</v>
      </c>
      <c r="O935">
        <v>48.0299999999988</v>
      </c>
      <c r="P935">
        <v>963.81100000000902</v>
      </c>
      <c r="Q935">
        <v>1011.93500000002</v>
      </c>
    </row>
    <row r="936" spans="2:17" x14ac:dyDescent="0.25">
      <c r="B936">
        <v>863</v>
      </c>
      <c r="C936">
        <v>18.5</v>
      </c>
      <c r="D936">
        <v>126</v>
      </c>
      <c r="E936">
        <v>31.2481001424281</v>
      </c>
      <c r="F936">
        <v>31.2481001424281</v>
      </c>
      <c r="G936">
        <v>31.2481001424281</v>
      </c>
      <c r="H936">
        <v>74</v>
      </c>
      <c r="I936">
        <v>16.862670000000001</v>
      </c>
      <c r="J936">
        <v>122</v>
      </c>
      <c r="K936" s="84">
        <v>0</v>
      </c>
      <c r="L936" s="84">
        <v>0</v>
      </c>
      <c r="M936">
        <v>8.4231853485107394E-2</v>
      </c>
      <c r="N936">
        <v>9.3000000004394706E-2</v>
      </c>
      <c r="O936">
        <v>48.725000000009501</v>
      </c>
      <c r="P936">
        <v>943.718999999983</v>
      </c>
      <c r="Q936">
        <v>992.53699999999697</v>
      </c>
    </row>
    <row r="937" spans="2:17" x14ac:dyDescent="0.25">
      <c r="B937">
        <v>864</v>
      </c>
      <c r="C937">
        <v>18.5</v>
      </c>
      <c r="D937">
        <v>121</v>
      </c>
      <c r="E937">
        <v>30.216211354031699</v>
      </c>
      <c r="F937">
        <v>30.216211354031699</v>
      </c>
      <c r="G937">
        <v>31.212702325664502</v>
      </c>
      <c r="H937">
        <v>74</v>
      </c>
      <c r="I937">
        <v>18.056010000000001</v>
      </c>
      <c r="J937">
        <v>119</v>
      </c>
      <c r="K937" s="84">
        <v>3.2978686836588902E-2</v>
      </c>
      <c r="L937" s="84">
        <v>3.2978686836588701E-2</v>
      </c>
      <c r="M937">
        <v>3.3689022064208998E-2</v>
      </c>
      <c r="N937">
        <v>3.9000000022497303E-2</v>
      </c>
      <c r="O937">
        <v>46.450999999993698</v>
      </c>
      <c r="P937">
        <v>196.69700000000401</v>
      </c>
      <c r="Q937">
        <v>243.18700000001999</v>
      </c>
    </row>
    <row r="938" spans="2:17" x14ac:dyDescent="0.25">
      <c r="B938">
        <v>865</v>
      </c>
      <c r="C938">
        <v>18.5</v>
      </c>
      <c r="D938">
        <v>118</v>
      </c>
      <c r="E938">
        <v>30.238578796152101</v>
      </c>
      <c r="F938">
        <v>30.238578796152101</v>
      </c>
      <c r="G938">
        <v>30.238578796152101</v>
      </c>
      <c r="H938">
        <v>74</v>
      </c>
      <c r="I938">
        <v>17.02929</v>
      </c>
      <c r="J938">
        <v>116</v>
      </c>
      <c r="K938">
        <v>0</v>
      </c>
      <c r="L938">
        <v>0</v>
      </c>
      <c r="M938">
        <v>8.4522962570190402E-2</v>
      </c>
      <c r="N938">
        <v>9.2999999982566806E-2</v>
      </c>
      <c r="O938">
        <v>45.775999999998</v>
      </c>
      <c r="P938">
        <v>207.71599999999299</v>
      </c>
      <c r="Q938">
        <v>253.584999999974</v>
      </c>
    </row>
    <row r="939" spans="2:17" x14ac:dyDescent="0.25">
      <c r="B939">
        <v>866</v>
      </c>
      <c r="C939">
        <v>18.5</v>
      </c>
      <c r="D939">
        <v>115</v>
      </c>
      <c r="E939">
        <v>29.228658810810799</v>
      </c>
      <c r="F939">
        <v>29.228658810810799</v>
      </c>
      <c r="G939">
        <v>29.235091882491201</v>
      </c>
      <c r="H939">
        <v>74</v>
      </c>
      <c r="I939">
        <v>17.174530000000001</v>
      </c>
      <c r="J939">
        <v>115</v>
      </c>
      <c r="K939">
        <v>2.2009465853415299E-4</v>
      </c>
      <c r="L939">
        <v>2.2009465853415299E-4</v>
      </c>
      <c r="M939">
        <v>8.6098909378051799E-2</v>
      </c>
      <c r="N939">
        <v>9.5999999990453902E-2</v>
      </c>
      <c r="O939">
        <v>45.380000000022797</v>
      </c>
      <c r="P939">
        <v>228.46400000000401</v>
      </c>
      <c r="Q939">
        <v>273.94000000001699</v>
      </c>
    </row>
    <row r="940" spans="2:17" x14ac:dyDescent="0.25">
      <c r="B940">
        <v>867</v>
      </c>
      <c r="C940">
        <v>18.5</v>
      </c>
      <c r="D940">
        <v>114</v>
      </c>
      <c r="E940">
        <v>29.2228577297297</v>
      </c>
      <c r="F940">
        <v>29.2228577297297</v>
      </c>
      <c r="G940">
        <v>29.231613621621602</v>
      </c>
      <c r="H940">
        <v>74</v>
      </c>
      <c r="I940">
        <v>17.442830000000001</v>
      </c>
      <c r="J940">
        <v>114</v>
      </c>
      <c r="K940">
        <v>2.9962476541049E-4</v>
      </c>
      <c r="L940">
        <v>2.9962476541049E-4</v>
      </c>
      <c r="M940">
        <v>8.8176012039184598E-2</v>
      </c>
      <c r="N940">
        <v>9.7999999998137396E-2</v>
      </c>
      <c r="O940">
        <v>45.942999999999302</v>
      </c>
      <c r="P940">
        <v>209.45600000000599</v>
      </c>
      <c r="Q940">
        <v>255.497000000003</v>
      </c>
    </row>
    <row r="941" spans="2:17" x14ac:dyDescent="0.25">
      <c r="B941">
        <v>868</v>
      </c>
      <c r="C941">
        <v>18.5</v>
      </c>
      <c r="D941">
        <v>113</v>
      </c>
      <c r="E941">
        <v>29.204877837837799</v>
      </c>
      <c r="F941">
        <v>29.204877837837799</v>
      </c>
      <c r="G941">
        <v>29.212447931117001</v>
      </c>
      <c r="H941">
        <v>74</v>
      </c>
      <c r="I941">
        <v>18.2744</v>
      </c>
      <c r="J941">
        <v>113</v>
      </c>
      <c r="K941">
        <v>2.5920646958876701E-4</v>
      </c>
      <c r="L941">
        <v>2.5920646958864499E-4</v>
      </c>
      <c r="M941">
        <v>8.8356971740722698E-2</v>
      </c>
      <c r="N941">
        <v>9.8000000005413299E-2</v>
      </c>
      <c r="O941">
        <v>45.902000000005501</v>
      </c>
      <c r="P941">
        <v>169.50600000000799</v>
      </c>
      <c r="Q941">
        <v>215.50600000001899</v>
      </c>
    </row>
    <row r="942" spans="2:17" x14ac:dyDescent="0.25">
      <c r="B942">
        <v>869</v>
      </c>
      <c r="C942">
        <v>18.5</v>
      </c>
      <c r="D942">
        <v>112</v>
      </c>
      <c r="E942">
        <v>28.243779984555999</v>
      </c>
      <c r="F942">
        <v>28.243779984555999</v>
      </c>
      <c r="G942">
        <v>29.208908108108101</v>
      </c>
      <c r="H942">
        <v>74</v>
      </c>
      <c r="I942">
        <v>17.13589</v>
      </c>
      <c r="J942">
        <v>108</v>
      </c>
      <c r="K942" s="84">
        <v>3.41713511463363E-2</v>
      </c>
      <c r="L942" s="84">
        <v>3.41713511463363E-2</v>
      </c>
      <c r="M942">
        <v>8.8738918304443401E-2</v>
      </c>
      <c r="N942">
        <v>9.7999999998137396E-2</v>
      </c>
      <c r="O942">
        <v>44.899000000001301</v>
      </c>
      <c r="P942">
        <v>205.77600000001601</v>
      </c>
      <c r="Q942">
        <v>250.773000000016</v>
      </c>
    </row>
    <row r="943" spans="2:17" x14ac:dyDescent="0.25">
      <c r="B943">
        <v>870</v>
      </c>
      <c r="C943">
        <v>18.5</v>
      </c>
      <c r="D943">
        <v>107</v>
      </c>
      <c r="E943">
        <v>27.242205716595102</v>
      </c>
      <c r="F943">
        <v>27.242205716595102</v>
      </c>
      <c r="G943">
        <v>27.242205716595102</v>
      </c>
      <c r="H943">
        <v>74</v>
      </c>
      <c r="I943">
        <v>16.89378</v>
      </c>
      <c r="J943">
        <v>105</v>
      </c>
      <c r="K943" s="84">
        <v>1.3041211551516499E-16</v>
      </c>
      <c r="L943" s="84">
        <v>0</v>
      </c>
      <c r="M943">
        <v>9.6148014068603502E-2</v>
      </c>
      <c r="N943">
        <v>0.10700000000724701</v>
      </c>
      <c r="O943">
        <v>44.743000000023997</v>
      </c>
      <c r="P943">
        <v>212.775000000001</v>
      </c>
      <c r="Q943">
        <v>257.62500000003303</v>
      </c>
    </row>
    <row r="944" spans="2:17" x14ac:dyDescent="0.25">
      <c r="B944">
        <v>871</v>
      </c>
      <c r="C944">
        <v>18.5</v>
      </c>
      <c r="D944">
        <v>104</v>
      </c>
      <c r="E944">
        <v>26.277595343035301</v>
      </c>
      <c r="F944">
        <v>26.277595343035301</v>
      </c>
      <c r="G944">
        <v>26.278413288981302</v>
      </c>
      <c r="H944">
        <v>74</v>
      </c>
      <c r="I944">
        <v>15.0891</v>
      </c>
      <c r="J944">
        <v>103</v>
      </c>
      <c r="K944" s="84">
        <v>3.1127123135479903E-5</v>
      </c>
      <c r="L944" s="84">
        <v>3.1127123135479903E-5</v>
      </c>
      <c r="M944">
        <v>9.4285964965820299E-2</v>
      </c>
      <c r="N944">
        <v>0.103999999977532</v>
      </c>
      <c r="O944">
        <v>43.505000000000997</v>
      </c>
      <c r="P944">
        <v>319.33400000001302</v>
      </c>
      <c r="Q944">
        <v>362.94299999999203</v>
      </c>
    </row>
    <row r="945" spans="2:17" x14ac:dyDescent="0.25">
      <c r="B945">
        <v>872</v>
      </c>
      <c r="C945">
        <v>18.5</v>
      </c>
      <c r="D945">
        <v>102</v>
      </c>
      <c r="E945">
        <v>26.2504601123476</v>
      </c>
      <c r="F945">
        <v>26.2504601123476</v>
      </c>
      <c r="G945">
        <v>26.252235247482801</v>
      </c>
      <c r="H945">
        <v>74</v>
      </c>
      <c r="I945">
        <v>16.89171</v>
      </c>
      <c r="J945">
        <v>98</v>
      </c>
      <c r="K945" s="84">
        <v>6.7623010322100094E-5</v>
      </c>
      <c r="L945" s="84">
        <v>6.7623010321964799E-5</v>
      </c>
      <c r="M945">
        <v>9.5625162124633803E-2</v>
      </c>
      <c r="N945">
        <v>0.105000000010477</v>
      </c>
      <c r="O945">
        <v>42.021999999982697</v>
      </c>
      <c r="P945">
        <v>203.41099999999599</v>
      </c>
      <c r="Q945">
        <v>245.53799999999001</v>
      </c>
    </row>
    <row r="946" spans="2:17" x14ac:dyDescent="0.25">
      <c r="B946">
        <v>873</v>
      </c>
      <c r="C946">
        <v>18.5</v>
      </c>
      <c r="D946">
        <v>97</v>
      </c>
      <c r="E946">
        <v>25.213378701588201</v>
      </c>
      <c r="F946">
        <v>25.213378701588201</v>
      </c>
      <c r="G946">
        <v>25.2323046486487</v>
      </c>
      <c r="H946">
        <v>74</v>
      </c>
      <c r="I946">
        <v>18.453399999999998</v>
      </c>
      <c r="J946">
        <v>94</v>
      </c>
      <c r="K946" s="84">
        <v>7.50631134546639E-4</v>
      </c>
      <c r="L946">
        <v>7.50631134546639E-4</v>
      </c>
      <c r="M946">
        <v>0.115309953689575</v>
      </c>
      <c r="N946">
        <v>0.125</v>
      </c>
      <c r="O946">
        <v>40.6480000000156</v>
      </c>
      <c r="P946">
        <v>131.28200000000999</v>
      </c>
      <c r="Q946">
        <v>172.05500000002601</v>
      </c>
    </row>
    <row r="947" spans="2:17" x14ac:dyDescent="0.25">
      <c r="B947">
        <v>874</v>
      </c>
      <c r="C947">
        <v>18.5</v>
      </c>
      <c r="D947">
        <v>93</v>
      </c>
      <c r="E947">
        <v>24.232483015402501</v>
      </c>
      <c r="F947">
        <v>24.232483015402501</v>
      </c>
      <c r="G947">
        <v>24.245663856579799</v>
      </c>
      <c r="H947">
        <v>74</v>
      </c>
      <c r="I947">
        <v>17.395510000000002</v>
      </c>
      <c r="J947">
        <v>91</v>
      </c>
      <c r="K947" s="84">
        <v>5.4393275211946405E-4</v>
      </c>
      <c r="L947" s="84">
        <v>5.4393275211946405E-4</v>
      </c>
      <c r="M947">
        <v>0.118360996246338</v>
      </c>
      <c r="N947">
        <v>0.127000000011321</v>
      </c>
      <c r="O947">
        <v>40.3019999999742</v>
      </c>
      <c r="P947">
        <v>124.251999999986</v>
      </c>
      <c r="Q947">
        <v>164.68099999997099</v>
      </c>
    </row>
    <row r="948" spans="2:17" x14ac:dyDescent="0.25">
      <c r="B948">
        <v>875</v>
      </c>
      <c r="C948">
        <v>18.5</v>
      </c>
      <c r="D948">
        <v>90</v>
      </c>
      <c r="E948">
        <v>23.248132612612601</v>
      </c>
      <c r="F948">
        <v>23.248132612612601</v>
      </c>
      <c r="G948">
        <v>24.2327587027027</v>
      </c>
      <c r="H948">
        <v>74</v>
      </c>
      <c r="I948">
        <v>16.667300000000001</v>
      </c>
      <c r="J948">
        <v>88.085999999999999</v>
      </c>
      <c r="K948">
        <v>4.2352910941152802E-2</v>
      </c>
      <c r="L948">
        <v>4.2352910941152802E-2</v>
      </c>
      <c r="M948">
        <v>5.1671981811523403E-2</v>
      </c>
      <c r="N948">
        <v>5.6000000011408702E-2</v>
      </c>
      <c r="O948">
        <v>38.369000000006103</v>
      </c>
      <c r="P948">
        <v>91.317999999991997</v>
      </c>
      <c r="Q948">
        <v>129.743000000009</v>
      </c>
    </row>
    <row r="949" spans="2:17" x14ac:dyDescent="0.25">
      <c r="B949">
        <v>876</v>
      </c>
      <c r="C949">
        <v>18.5</v>
      </c>
      <c r="D949">
        <v>87.085999999999999</v>
      </c>
      <c r="E949">
        <v>21.312854676474501</v>
      </c>
      <c r="F949">
        <v>23.239873930746299</v>
      </c>
      <c r="G949">
        <v>23.239873930746398</v>
      </c>
      <c r="H949">
        <v>24.292550219459599</v>
      </c>
      <c r="I949">
        <v>16.674099999999498</v>
      </c>
      <c r="J949">
        <v>87</v>
      </c>
      <c r="K949">
        <v>9.0415821039634206E-2</v>
      </c>
      <c r="L949" s="84">
        <v>2.2930720425081099E-15</v>
      </c>
      <c r="M949">
        <v>0.34283399581909202</v>
      </c>
      <c r="N949">
        <v>0.78200000001015701</v>
      </c>
      <c r="O949">
        <v>37.322999999989399</v>
      </c>
      <c r="P949">
        <v>136.119000000021</v>
      </c>
      <c r="Q949">
        <v>174.22400000002</v>
      </c>
    </row>
    <row r="950" spans="2:17" x14ac:dyDescent="0.25">
      <c r="B950">
        <v>877</v>
      </c>
      <c r="C950">
        <v>18.5</v>
      </c>
      <c r="D950">
        <v>86</v>
      </c>
      <c r="E950">
        <v>21.308272517913299</v>
      </c>
      <c r="F950">
        <v>21.308272517913299</v>
      </c>
      <c r="G950">
        <v>22.2352345945948</v>
      </c>
      <c r="H950">
        <v>74</v>
      </c>
      <c r="I950">
        <v>14.99821</v>
      </c>
      <c r="J950">
        <v>79</v>
      </c>
      <c r="K950" s="84">
        <v>4.3502450792399602E-2</v>
      </c>
      <c r="L950" s="84">
        <v>4.3502450792399401E-2</v>
      </c>
      <c r="M950">
        <v>0.11942100524902299</v>
      </c>
      <c r="N950">
        <v>0.12899999998626299</v>
      </c>
      <c r="O950">
        <v>37.179999999993001</v>
      </c>
      <c r="P950">
        <v>130.83799999998899</v>
      </c>
      <c r="Q950">
        <v>168.14699999996799</v>
      </c>
    </row>
    <row r="951" spans="2:17" x14ac:dyDescent="0.25">
      <c r="B951">
        <v>878</v>
      </c>
      <c r="C951">
        <v>18.5</v>
      </c>
      <c r="D951">
        <v>78</v>
      </c>
      <c r="E951">
        <v>20.2359669078309</v>
      </c>
      <c r="F951">
        <v>20.2359669078309</v>
      </c>
      <c r="G951">
        <v>20.248219880803902</v>
      </c>
      <c r="H951">
        <v>74</v>
      </c>
      <c r="I951">
        <v>17.073709999999998</v>
      </c>
      <c r="J951">
        <v>77</v>
      </c>
      <c r="K951" s="84">
        <v>6.0550469511945102E-4</v>
      </c>
      <c r="L951" s="84">
        <v>6.0550469511945102E-4</v>
      </c>
      <c r="M951">
        <v>4.5352935791015597E-2</v>
      </c>
      <c r="N951">
        <v>5.1000000010390102E-2</v>
      </c>
      <c r="O951">
        <v>35.491999999998399</v>
      </c>
      <c r="P951">
        <v>83.862999999979394</v>
      </c>
      <c r="Q951">
        <v>119.405999999988</v>
      </c>
    </row>
    <row r="952" spans="2:17" x14ac:dyDescent="0.25">
      <c r="B952">
        <v>879</v>
      </c>
      <c r="C952">
        <v>18.5</v>
      </c>
      <c r="D952">
        <v>76</v>
      </c>
      <c r="E952">
        <v>19.265582145092502</v>
      </c>
      <c r="F952">
        <v>19.265582145092502</v>
      </c>
      <c r="G952">
        <v>19.267474231065702</v>
      </c>
      <c r="H952">
        <v>74</v>
      </c>
      <c r="I952">
        <v>16.44051</v>
      </c>
      <c r="J952">
        <v>72</v>
      </c>
      <c r="K952" s="84">
        <v>9.8210682602099204E-5</v>
      </c>
      <c r="L952" s="84">
        <v>9.8210682602099204E-5</v>
      </c>
      <c r="M952">
        <v>0.110347032546997</v>
      </c>
      <c r="N952">
        <v>0.119999999995343</v>
      </c>
      <c r="O952">
        <v>34.740999999979998</v>
      </c>
      <c r="P952">
        <v>135.77800000000201</v>
      </c>
      <c r="Q952">
        <v>170.63899999997699</v>
      </c>
    </row>
    <row r="953" spans="2:17" x14ac:dyDescent="0.25">
      <c r="B953">
        <v>880</v>
      </c>
      <c r="C953">
        <v>18.5</v>
      </c>
      <c r="D953">
        <v>71</v>
      </c>
      <c r="E953">
        <v>19.2411543783784</v>
      </c>
      <c r="F953">
        <v>19.2411543783784</v>
      </c>
      <c r="G953">
        <v>19.241155351120302</v>
      </c>
      <c r="H953">
        <v>75</v>
      </c>
      <c r="I953">
        <v>16.596609999999998</v>
      </c>
      <c r="J953">
        <v>71</v>
      </c>
      <c r="K953" s="84">
        <v>5.055527780061E-8</v>
      </c>
      <c r="L953" s="84">
        <v>5.0555277615968597E-8</v>
      </c>
      <c r="M953">
        <v>0.10213899612426799</v>
      </c>
      <c r="N953">
        <v>0.11099999997531999</v>
      </c>
      <c r="O953">
        <v>33.8219999999856</v>
      </c>
      <c r="P953">
        <v>34.668000000001499</v>
      </c>
      <c r="Q953">
        <v>68.600999999962397</v>
      </c>
    </row>
    <row r="954" spans="2:17" x14ac:dyDescent="0.25">
      <c r="B954">
        <v>881</v>
      </c>
      <c r="C954">
        <v>18.5</v>
      </c>
      <c r="D954">
        <v>70</v>
      </c>
      <c r="E954">
        <v>18.2900728957529</v>
      </c>
      <c r="F954">
        <v>18.2900728957529</v>
      </c>
      <c r="G954">
        <v>18.290073782732001</v>
      </c>
      <c r="H954">
        <v>75</v>
      </c>
      <c r="I954">
        <v>14.8627</v>
      </c>
      <c r="J954">
        <v>68</v>
      </c>
      <c r="K954" s="84">
        <v>4.8495111618544901E-8</v>
      </c>
      <c r="L954" s="84">
        <v>4.8495111618544901E-8</v>
      </c>
      <c r="M954">
        <v>0.10364818572998</v>
      </c>
      <c r="N954">
        <v>0.113000000012107</v>
      </c>
      <c r="O954">
        <v>33.228000000002801</v>
      </c>
      <c r="P954">
        <v>61.536000000029198</v>
      </c>
      <c r="Q954">
        <v>94.877000000044106</v>
      </c>
    </row>
    <row r="955" spans="2:17" x14ac:dyDescent="0.25">
      <c r="B955">
        <v>882</v>
      </c>
      <c r="C955">
        <v>18.5</v>
      </c>
      <c r="D955">
        <v>67</v>
      </c>
      <c r="E955">
        <v>17.239738797902401</v>
      </c>
      <c r="F955">
        <v>17.239738797902401</v>
      </c>
      <c r="G955">
        <v>17.252990689794299</v>
      </c>
      <c r="H955">
        <v>75</v>
      </c>
      <c r="I955">
        <v>16.938199999999998</v>
      </c>
      <c r="J955">
        <v>66</v>
      </c>
      <c r="K955">
        <v>7.6868286969074403E-4</v>
      </c>
      <c r="L955">
        <v>7.6868286969074403E-4</v>
      </c>
      <c r="M955">
        <v>0.10272216796875</v>
      </c>
      <c r="N955">
        <v>0.111999999993714</v>
      </c>
      <c r="O955">
        <v>31.866000000001801</v>
      </c>
      <c r="P955">
        <v>81.549000000009997</v>
      </c>
      <c r="Q955">
        <v>113.527000000006</v>
      </c>
    </row>
    <row r="956" spans="2:17" x14ac:dyDescent="0.25">
      <c r="B956">
        <v>883</v>
      </c>
      <c r="C956">
        <v>18.5</v>
      </c>
      <c r="D956">
        <v>65</v>
      </c>
      <c r="E956">
        <v>17.209876540540499</v>
      </c>
      <c r="F956">
        <v>17.209876540540499</v>
      </c>
      <c r="G956">
        <v>17.2098795944841</v>
      </c>
      <c r="H956">
        <v>75</v>
      </c>
      <c r="I956">
        <v>18.043209999999998</v>
      </c>
      <c r="J956">
        <v>65</v>
      </c>
      <c r="K956" s="84">
        <v>1.7745296228598899E-7</v>
      </c>
      <c r="L956" s="84">
        <v>1.7745296228598899E-7</v>
      </c>
      <c r="M956">
        <v>9.8567008972167997E-2</v>
      </c>
      <c r="N956">
        <v>0.107999999978347</v>
      </c>
      <c r="O956">
        <v>31.441999999995499</v>
      </c>
      <c r="P956">
        <v>46.074999999986197</v>
      </c>
      <c r="Q956">
        <v>77.624999999959996</v>
      </c>
    </row>
    <row r="957" spans="2:17" x14ac:dyDescent="0.25">
      <c r="B957">
        <v>884</v>
      </c>
      <c r="C957">
        <v>18.5</v>
      </c>
      <c r="D957">
        <v>64</v>
      </c>
      <c r="E957">
        <v>16.320653837837799</v>
      </c>
      <c r="F957">
        <v>16.320653837837799</v>
      </c>
      <c r="G957">
        <v>16.320654645715202</v>
      </c>
      <c r="H957">
        <v>75</v>
      </c>
      <c r="I957">
        <v>14.07601</v>
      </c>
      <c r="J957">
        <v>60</v>
      </c>
      <c r="K957" s="84">
        <v>4.9500306688793599E-8</v>
      </c>
      <c r="L957" s="84">
        <v>4.9500306688793599E-8</v>
      </c>
      <c r="M957">
        <v>9.8717927932739299E-2</v>
      </c>
      <c r="N957">
        <v>0.108000000007451</v>
      </c>
      <c r="O957">
        <v>31.1600000000108</v>
      </c>
      <c r="P957">
        <v>97.393999999989305</v>
      </c>
      <c r="Q957">
        <v>128.66200000000799</v>
      </c>
    </row>
    <row r="958" spans="2:17" x14ac:dyDescent="0.25">
      <c r="B958">
        <v>885</v>
      </c>
      <c r="C958">
        <v>18.5</v>
      </c>
      <c r="D958">
        <v>59</v>
      </c>
      <c r="E958">
        <v>15.2582670123683</v>
      </c>
      <c r="F958">
        <v>15.2582670123683</v>
      </c>
      <c r="G958">
        <v>15.2582676289631</v>
      </c>
      <c r="H958">
        <v>75</v>
      </c>
      <c r="I958">
        <v>16.11871</v>
      </c>
      <c r="J958">
        <v>58</v>
      </c>
      <c r="K958" s="84">
        <v>4.04105414842661E-8</v>
      </c>
      <c r="L958" s="84">
        <v>4.04105414842661E-8</v>
      </c>
      <c r="M958">
        <v>4.7973871231079102E-2</v>
      </c>
      <c r="N958">
        <v>5.3000000003521598E-2</v>
      </c>
      <c r="O958">
        <v>29.6479999999938</v>
      </c>
      <c r="P958">
        <v>36.897000000011801</v>
      </c>
      <c r="Q958">
        <v>66.598000000009094</v>
      </c>
    </row>
    <row r="959" spans="2:17" x14ac:dyDescent="0.25">
      <c r="B959">
        <v>886</v>
      </c>
      <c r="C959">
        <v>18.5</v>
      </c>
      <c r="D959">
        <v>57</v>
      </c>
      <c r="E959">
        <v>14.2867791484116</v>
      </c>
      <c r="F959">
        <v>14.2867791484116</v>
      </c>
      <c r="G959">
        <v>14.2867791484116</v>
      </c>
      <c r="H959">
        <v>75</v>
      </c>
      <c r="I959">
        <v>15.78471</v>
      </c>
      <c r="J959">
        <v>53</v>
      </c>
      <c r="K959" s="84">
        <v>1.24335710725797E-16</v>
      </c>
      <c r="L959">
        <v>0</v>
      </c>
      <c r="M959">
        <v>0.118018865585327</v>
      </c>
      <c r="N959">
        <v>0.126999999993131</v>
      </c>
      <c r="O959">
        <v>28.4899999999834</v>
      </c>
      <c r="P959">
        <v>43.341000000018497</v>
      </c>
      <c r="Q959">
        <v>71.957999999995096</v>
      </c>
    </row>
    <row r="960" spans="2:17" x14ac:dyDescent="0.25">
      <c r="B960">
        <v>887</v>
      </c>
      <c r="C960">
        <v>18.5</v>
      </c>
      <c r="D960">
        <v>52</v>
      </c>
      <c r="E960">
        <v>13.3233688149688</v>
      </c>
      <c r="F960">
        <v>13.3233688149688</v>
      </c>
      <c r="G960">
        <v>13.3233688149688</v>
      </c>
      <c r="H960">
        <v>75</v>
      </c>
      <c r="I960">
        <v>13.861499999999999</v>
      </c>
      <c r="J960">
        <v>49</v>
      </c>
      <c r="K960" s="84">
        <v>1.3332640295932599E-16</v>
      </c>
      <c r="L960">
        <v>0</v>
      </c>
      <c r="M960">
        <v>0.12695217132568401</v>
      </c>
      <c r="N960">
        <v>0.135999999987689</v>
      </c>
      <c r="O960">
        <v>26.4470000000147</v>
      </c>
      <c r="P960">
        <v>29.133000000001601</v>
      </c>
      <c r="Q960">
        <v>55.716000000004001</v>
      </c>
    </row>
    <row r="961" spans="2:17" x14ac:dyDescent="0.25">
      <c r="B961">
        <v>888</v>
      </c>
      <c r="C961">
        <v>18</v>
      </c>
      <c r="D961">
        <v>1000</v>
      </c>
      <c r="E961">
        <v>56.470066444444399</v>
      </c>
      <c r="F961">
        <v>56.470066444444399</v>
      </c>
      <c r="G961">
        <v>56.494611327754903</v>
      </c>
      <c r="H961">
        <v>74</v>
      </c>
      <c r="I961">
        <v>17.901520000000001</v>
      </c>
      <c r="J961">
        <v>330.30500000000001</v>
      </c>
      <c r="K961">
        <v>4.3465299150243701E-4</v>
      </c>
      <c r="L961">
        <v>4.3465299150243701E-4</v>
      </c>
      <c r="M961">
        <v>7.8926086425781194E-2</v>
      </c>
      <c r="N961">
        <v>8.8000000007013995E-2</v>
      </c>
      <c r="O961">
        <v>65.508000000016196</v>
      </c>
      <c r="P961">
        <v>12628.121999999999</v>
      </c>
      <c r="Q961">
        <v>12693.718000000001</v>
      </c>
    </row>
    <row r="962" spans="2:17" x14ac:dyDescent="0.25">
      <c r="B962">
        <v>889</v>
      </c>
      <c r="C962">
        <v>18</v>
      </c>
      <c r="D962">
        <v>329.30500000000001</v>
      </c>
      <c r="E962">
        <v>53.2476729798245</v>
      </c>
      <c r="F962">
        <v>56.2020325238881</v>
      </c>
      <c r="G962">
        <v>56.279966376929799</v>
      </c>
      <c r="H962">
        <v>68.810098071376402</v>
      </c>
      <c r="I962">
        <v>17.990089999999999</v>
      </c>
      <c r="J962">
        <v>327.81299999981798</v>
      </c>
      <c r="K962">
        <v>5.6946965518177697E-2</v>
      </c>
      <c r="L962">
        <v>1.3866732134391901E-3</v>
      </c>
      <c r="M962">
        <v>4.1798670291900599</v>
      </c>
      <c r="N962">
        <v>112.26000000003501</v>
      </c>
      <c r="O962">
        <v>61.746999999988503</v>
      </c>
      <c r="P962">
        <v>11477.794</v>
      </c>
      <c r="Q962">
        <v>11651.800999999999</v>
      </c>
    </row>
    <row r="963" spans="2:17" x14ac:dyDescent="0.25">
      <c r="B963">
        <v>890</v>
      </c>
      <c r="C963">
        <v>18</v>
      </c>
      <c r="D963">
        <v>326.81299999981798</v>
      </c>
      <c r="E963">
        <v>53.252971805986</v>
      </c>
      <c r="F963">
        <v>54.225170281067797</v>
      </c>
      <c r="G963">
        <v>56.277526070733998</v>
      </c>
      <c r="H963">
        <v>60.901639390767798</v>
      </c>
      <c r="I963">
        <v>17.994</v>
      </c>
      <c r="J963">
        <v>306.35700000000003</v>
      </c>
      <c r="K963">
        <v>5.6795971420472498E-2</v>
      </c>
      <c r="L963">
        <v>3.7848766154688199E-2</v>
      </c>
      <c r="M963">
        <v>239.97713017463701</v>
      </c>
      <c r="N963">
        <v>7618.8509999999997</v>
      </c>
      <c r="O963">
        <v>61.981999999992702</v>
      </c>
      <c r="P963">
        <v>15142.232</v>
      </c>
      <c r="Q963">
        <v>22823.064999999999</v>
      </c>
    </row>
    <row r="964" spans="2:17" x14ac:dyDescent="0.25">
      <c r="B964">
        <v>891</v>
      </c>
      <c r="C964">
        <v>18</v>
      </c>
      <c r="D964">
        <v>305.35700000000003</v>
      </c>
      <c r="E964">
        <v>53.220421561319299</v>
      </c>
      <c r="F964">
        <v>56.218677154925203</v>
      </c>
      <c r="G964">
        <v>56.254867344632203</v>
      </c>
      <c r="H964">
        <v>67.270938223823606</v>
      </c>
      <c r="I964">
        <v>17.9988799999999</v>
      </c>
      <c r="J964">
        <v>291.11799999988801</v>
      </c>
      <c r="K964">
        <v>5.7016567969434599E-2</v>
      </c>
      <c r="L964">
        <v>6.43739617126013E-4</v>
      </c>
      <c r="M964">
        <v>7.5137641429901096</v>
      </c>
      <c r="N964">
        <v>217.84900000003501</v>
      </c>
      <c r="O964">
        <v>62.953000000012302</v>
      </c>
      <c r="P964">
        <v>8165.16099999998</v>
      </c>
      <c r="Q964">
        <v>8445.9630000000307</v>
      </c>
    </row>
    <row r="965" spans="2:17" x14ac:dyDescent="0.25">
      <c r="B965">
        <v>892</v>
      </c>
      <c r="C965">
        <v>18</v>
      </c>
      <c r="D965">
        <v>290.11799999988801</v>
      </c>
      <c r="E965">
        <v>54.2313550951542</v>
      </c>
      <c r="F965">
        <v>54.2313550951542</v>
      </c>
      <c r="G965">
        <v>56.236738595174501</v>
      </c>
      <c r="H965">
        <v>74</v>
      </c>
      <c r="I965">
        <v>17.899260000000002</v>
      </c>
      <c r="J965">
        <v>269</v>
      </c>
      <c r="K965">
        <v>3.6978303354241598E-2</v>
      </c>
      <c r="L965">
        <v>3.6978303354241598E-2</v>
      </c>
      <c r="M965">
        <v>7.9011917114257799E-2</v>
      </c>
      <c r="N965">
        <v>8.7999999988824101E-2</v>
      </c>
      <c r="O965">
        <v>59.8000000000211</v>
      </c>
      <c r="P965">
        <v>7209.8320000000003</v>
      </c>
      <c r="Q965">
        <v>7269.7200000000103</v>
      </c>
    </row>
    <row r="966" spans="2:17" x14ac:dyDescent="0.25">
      <c r="B966">
        <v>893</v>
      </c>
      <c r="C966">
        <v>18</v>
      </c>
      <c r="D966">
        <v>268</v>
      </c>
      <c r="E966">
        <v>53.224999817578798</v>
      </c>
      <c r="F966">
        <v>54.208338686567203</v>
      </c>
      <c r="G966">
        <v>56.206758685652503</v>
      </c>
      <c r="H966">
        <v>57.208375831761998</v>
      </c>
      <c r="I966">
        <v>17.96058</v>
      </c>
      <c r="J966">
        <v>263</v>
      </c>
      <c r="K966">
        <v>5.60217731948007E-2</v>
      </c>
      <c r="L966">
        <v>3.6865545919792499E-2</v>
      </c>
      <c r="M966">
        <v>134.006639003754</v>
      </c>
      <c r="N966">
        <v>4256.6630000000196</v>
      </c>
      <c r="O966">
        <v>59.650999999983497</v>
      </c>
      <c r="P966">
        <v>3923.6410000000001</v>
      </c>
      <c r="Q966">
        <v>8239.9550000000108</v>
      </c>
    </row>
    <row r="967" spans="2:17" x14ac:dyDescent="0.25">
      <c r="B967">
        <v>894</v>
      </c>
      <c r="C967">
        <v>18</v>
      </c>
      <c r="D967">
        <v>262</v>
      </c>
      <c r="E967">
        <v>51.259526452926202</v>
      </c>
      <c r="F967">
        <v>53.232346865140201</v>
      </c>
      <c r="G967">
        <v>55.214547052499498</v>
      </c>
      <c r="H967">
        <v>60.2641403596812</v>
      </c>
      <c r="I967">
        <v>17.712330000000701</v>
      </c>
      <c r="J967">
        <v>244.999999999864</v>
      </c>
      <c r="K967">
        <v>7.7156791590833898E-2</v>
      </c>
      <c r="L967">
        <v>3.7236761181712902E-2</v>
      </c>
      <c r="M967">
        <v>6.5075619220733598</v>
      </c>
      <c r="N967">
        <v>189.47800000000299</v>
      </c>
      <c r="O967">
        <v>62.545999999983898</v>
      </c>
      <c r="P967">
        <v>3565.4230000000098</v>
      </c>
      <c r="Q967">
        <v>3817.4469999999901</v>
      </c>
    </row>
    <row r="968" spans="2:17" x14ac:dyDescent="0.25">
      <c r="B968">
        <v>895</v>
      </c>
      <c r="C968">
        <v>18</v>
      </c>
      <c r="D968">
        <v>243.999999999864</v>
      </c>
      <c r="E968">
        <v>51.234304710382297</v>
      </c>
      <c r="F968">
        <v>51.234304710382297</v>
      </c>
      <c r="G968">
        <v>53.214625821493399</v>
      </c>
      <c r="H968">
        <v>74</v>
      </c>
      <c r="I968">
        <v>16.751370000000001</v>
      </c>
      <c r="J968">
        <v>240</v>
      </c>
      <c r="K968">
        <v>3.8652249158166403E-2</v>
      </c>
      <c r="L968">
        <v>3.8652249158166403E-2</v>
      </c>
      <c r="M968">
        <v>7.9614877700805706E-2</v>
      </c>
      <c r="N968">
        <v>8.9000000014493694E-2</v>
      </c>
      <c r="O968">
        <v>58.669999999980099</v>
      </c>
      <c r="P968">
        <v>3185.4559999999801</v>
      </c>
      <c r="Q968">
        <v>3244.2149999999701</v>
      </c>
    </row>
    <row r="969" spans="2:17" x14ac:dyDescent="0.25">
      <c r="B969">
        <v>896</v>
      </c>
      <c r="C969">
        <v>18</v>
      </c>
      <c r="D969">
        <v>239</v>
      </c>
      <c r="E969">
        <v>49.258741787075799</v>
      </c>
      <c r="F969">
        <v>51.238029882845197</v>
      </c>
      <c r="G969">
        <v>52.215558645281298</v>
      </c>
      <c r="H969">
        <v>62.101358276934199</v>
      </c>
      <c r="I969">
        <v>17.568989999999999</v>
      </c>
      <c r="J969">
        <v>222</v>
      </c>
      <c r="K969">
        <v>6.0026235972216402E-2</v>
      </c>
      <c r="L969">
        <v>1.9078187913765799E-2</v>
      </c>
      <c r="M969">
        <v>0.12554502487182601</v>
      </c>
      <c r="N969">
        <v>0.19800000003306201</v>
      </c>
      <c r="O969">
        <v>59.180999999982298</v>
      </c>
      <c r="P969">
        <v>2659.4949999999699</v>
      </c>
      <c r="Q969">
        <v>2718.8739999999798</v>
      </c>
    </row>
    <row r="970" spans="2:17" x14ac:dyDescent="0.25">
      <c r="B970">
        <v>897</v>
      </c>
      <c r="C970">
        <v>18</v>
      </c>
      <c r="D970">
        <v>221</v>
      </c>
      <c r="E970">
        <v>49.229940168929097</v>
      </c>
      <c r="F970">
        <v>49.229940168929097</v>
      </c>
      <c r="G970">
        <v>50.219833506284601</v>
      </c>
      <c r="H970">
        <v>74</v>
      </c>
      <c r="I970">
        <v>17.54862</v>
      </c>
      <c r="J970">
        <v>210</v>
      </c>
      <c r="K970" s="84">
        <v>2.0107547032531502E-2</v>
      </c>
      <c r="L970" s="84">
        <v>2.0107547032531502E-2</v>
      </c>
      <c r="M970">
        <v>8.1292152404785198E-2</v>
      </c>
      <c r="N970">
        <v>9.1000000014901203E-2</v>
      </c>
      <c r="O970">
        <v>58.113000000023</v>
      </c>
      <c r="P970">
        <v>1897.3209999999999</v>
      </c>
      <c r="Q970">
        <v>1955.5250000000401</v>
      </c>
    </row>
    <row r="971" spans="2:17" x14ac:dyDescent="0.25">
      <c r="B971">
        <v>898</v>
      </c>
      <c r="C971">
        <v>18</v>
      </c>
      <c r="D971">
        <v>209</v>
      </c>
      <c r="E971">
        <v>46.232180755980899</v>
      </c>
      <c r="F971">
        <v>46.232180755980899</v>
      </c>
      <c r="G971">
        <v>48.221085253588498</v>
      </c>
      <c r="H971">
        <v>74</v>
      </c>
      <c r="I971">
        <v>17.41311</v>
      </c>
      <c r="J971">
        <v>199</v>
      </c>
      <c r="K971">
        <v>4.30199152427038E-2</v>
      </c>
      <c r="L971">
        <v>4.30199152427038E-2</v>
      </c>
      <c r="M971">
        <v>7.9317092895507799E-2</v>
      </c>
      <c r="N971">
        <v>8.8999999978113906E-2</v>
      </c>
      <c r="O971">
        <v>58.590000000043801</v>
      </c>
      <c r="P971">
        <v>2076.4650000000101</v>
      </c>
      <c r="Q971">
        <v>2135.1440000000298</v>
      </c>
    </row>
    <row r="972" spans="2:17" x14ac:dyDescent="0.25">
      <c r="B972">
        <v>899</v>
      </c>
      <c r="C972">
        <v>18</v>
      </c>
      <c r="D972">
        <v>198</v>
      </c>
      <c r="E972">
        <v>45.229286909090902</v>
      </c>
      <c r="F972">
        <v>45.229286909090902</v>
      </c>
      <c r="G972">
        <v>46.218632222222197</v>
      </c>
      <c r="H972">
        <v>74</v>
      </c>
      <c r="I972">
        <v>17.591180000000001</v>
      </c>
      <c r="J972">
        <v>188</v>
      </c>
      <c r="K972">
        <v>2.1873997596288899E-2</v>
      </c>
      <c r="L972">
        <v>2.1873997596288899E-2</v>
      </c>
      <c r="M972">
        <v>8.1139802932739299E-2</v>
      </c>
      <c r="N972">
        <v>9.1000000014901203E-2</v>
      </c>
      <c r="O972">
        <v>61.533999999981503</v>
      </c>
      <c r="P972">
        <v>1855.08599999999</v>
      </c>
      <c r="Q972">
        <v>1916.71099999998</v>
      </c>
    </row>
    <row r="973" spans="2:17" x14ac:dyDescent="0.25">
      <c r="B973">
        <v>900</v>
      </c>
      <c r="C973">
        <v>18</v>
      </c>
      <c r="D973">
        <v>187</v>
      </c>
      <c r="E973">
        <v>44.221267704099802</v>
      </c>
      <c r="F973">
        <v>44.221267704099802</v>
      </c>
      <c r="G973">
        <v>44.221399481877597</v>
      </c>
      <c r="H973">
        <v>74</v>
      </c>
      <c r="I973">
        <v>17.139209999999999</v>
      </c>
      <c r="J973">
        <v>186</v>
      </c>
      <c r="K973" s="84">
        <v>2.9799638188386199E-6</v>
      </c>
      <c r="L973" s="84">
        <v>2.9799638188386199E-6</v>
      </c>
      <c r="M973">
        <v>8.0922126770019503E-2</v>
      </c>
      <c r="N973">
        <v>8.9999999992869603E-2</v>
      </c>
      <c r="O973">
        <v>58.903999999965897</v>
      </c>
      <c r="P973">
        <v>2439.0119999999802</v>
      </c>
      <c r="Q973">
        <v>2498.0059999999398</v>
      </c>
    </row>
    <row r="974" spans="2:17" x14ac:dyDescent="0.25">
      <c r="B974">
        <v>901</v>
      </c>
      <c r="C974">
        <v>18</v>
      </c>
      <c r="D974">
        <v>185</v>
      </c>
      <c r="E974">
        <v>43.223355357357399</v>
      </c>
      <c r="F974">
        <v>43.223355357357399</v>
      </c>
      <c r="G974">
        <v>44.209912666666703</v>
      </c>
      <c r="H974">
        <v>74</v>
      </c>
      <c r="I974">
        <v>17.630089999999999</v>
      </c>
      <c r="J974">
        <v>178</v>
      </c>
      <c r="K974">
        <v>2.2824634995426901E-2</v>
      </c>
      <c r="L974">
        <v>2.2824634995426901E-2</v>
      </c>
      <c r="M974">
        <v>8.2273960113525405E-2</v>
      </c>
      <c r="N974">
        <v>9.1000000029453104E-2</v>
      </c>
      <c r="O974">
        <v>55.325000000029803</v>
      </c>
      <c r="P974">
        <v>1960.826</v>
      </c>
      <c r="Q974">
        <v>2016.24200000006</v>
      </c>
    </row>
    <row r="975" spans="2:17" x14ac:dyDescent="0.25">
      <c r="B975">
        <v>902</v>
      </c>
      <c r="C975">
        <v>18</v>
      </c>
      <c r="D975">
        <v>177</v>
      </c>
      <c r="E975">
        <v>41.230909209039602</v>
      </c>
      <c r="F975">
        <v>41.230909209039602</v>
      </c>
      <c r="G975">
        <v>42.220951887005597</v>
      </c>
      <c r="H975">
        <v>74</v>
      </c>
      <c r="I975">
        <v>17.32095</v>
      </c>
      <c r="J975">
        <v>170</v>
      </c>
      <c r="K975">
        <v>2.4012147608644899E-2</v>
      </c>
      <c r="L975">
        <v>2.4012147608644702E-2</v>
      </c>
      <c r="M975">
        <v>3.3000946044921903E-2</v>
      </c>
      <c r="N975">
        <v>3.89999999897555E-2</v>
      </c>
      <c r="O975">
        <v>54.864000000026898</v>
      </c>
      <c r="P975">
        <v>2736.8789999999799</v>
      </c>
      <c r="Q975">
        <v>2791.7819999999901</v>
      </c>
    </row>
    <row r="976" spans="2:17" x14ac:dyDescent="0.25">
      <c r="B976">
        <v>903</v>
      </c>
      <c r="C976">
        <v>18</v>
      </c>
      <c r="D976">
        <v>169</v>
      </c>
      <c r="E976">
        <v>40.2309789861933</v>
      </c>
      <c r="F976">
        <v>40.2309789861933</v>
      </c>
      <c r="G976">
        <v>40.2311545417489</v>
      </c>
      <c r="H976">
        <v>74</v>
      </c>
      <c r="I976">
        <v>17.138490000000001</v>
      </c>
      <c r="J976">
        <v>164</v>
      </c>
      <c r="K976" s="84">
        <v>4.3636908666289702E-6</v>
      </c>
      <c r="L976" s="84">
        <v>4.3636908664523596E-6</v>
      </c>
      <c r="M976">
        <v>8.3274841308593806E-2</v>
      </c>
      <c r="N976">
        <v>9.2000000004190993E-2</v>
      </c>
      <c r="O976">
        <v>54.706000000005602</v>
      </c>
      <c r="P976">
        <v>3308.08499999997</v>
      </c>
      <c r="Q976">
        <v>3362.8829999999798</v>
      </c>
    </row>
    <row r="977" spans="2:17" x14ac:dyDescent="0.25">
      <c r="B977">
        <v>904</v>
      </c>
      <c r="C977">
        <v>18</v>
      </c>
      <c r="D977">
        <v>163</v>
      </c>
      <c r="E977">
        <v>39.221945765507797</v>
      </c>
      <c r="F977">
        <v>39.221945765507797</v>
      </c>
      <c r="G977">
        <v>39.222845765507799</v>
      </c>
      <c r="H977">
        <v>74</v>
      </c>
      <c r="I977">
        <v>17.122869999999999</v>
      </c>
      <c r="J977">
        <v>162</v>
      </c>
      <c r="K977" s="84">
        <v>2.29463373742164E-5</v>
      </c>
      <c r="L977" s="84">
        <v>2.29463373740352E-5</v>
      </c>
      <c r="M977">
        <v>8.3063840866088895E-2</v>
      </c>
      <c r="N977">
        <v>9.2999999946187004E-2</v>
      </c>
      <c r="O977">
        <v>55.880000000004699</v>
      </c>
      <c r="P977">
        <v>1216.3879999999599</v>
      </c>
      <c r="Q977">
        <v>1272.3609999999101</v>
      </c>
    </row>
    <row r="978" spans="2:17" x14ac:dyDescent="0.25">
      <c r="B978">
        <v>905</v>
      </c>
      <c r="C978">
        <v>18</v>
      </c>
      <c r="D978">
        <v>161</v>
      </c>
      <c r="E978">
        <v>39.207868694271902</v>
      </c>
      <c r="F978">
        <v>39.207868694271902</v>
      </c>
      <c r="G978">
        <v>39.211346472049698</v>
      </c>
      <c r="H978">
        <v>74</v>
      </c>
      <c r="I978">
        <v>17.757709999999999</v>
      </c>
      <c r="J978">
        <v>160</v>
      </c>
      <c r="K978" s="84">
        <v>8.8701015729783798E-5</v>
      </c>
      <c r="L978" s="84">
        <v>8.8701015729602506E-5</v>
      </c>
      <c r="M978">
        <v>8.4285020828247098E-2</v>
      </c>
      <c r="N978">
        <v>9.4000000000960399E-2</v>
      </c>
      <c r="O978">
        <v>54.740000000048902</v>
      </c>
      <c r="P978">
        <v>1233.2449999999999</v>
      </c>
      <c r="Q978">
        <v>1288.07900000005</v>
      </c>
    </row>
    <row r="979" spans="2:17" x14ac:dyDescent="0.25">
      <c r="B979">
        <v>906</v>
      </c>
      <c r="C979">
        <v>18</v>
      </c>
      <c r="D979">
        <v>159</v>
      </c>
      <c r="E979">
        <v>38.223691668763102</v>
      </c>
      <c r="F979">
        <v>38.223691668763102</v>
      </c>
      <c r="G979">
        <v>38.2342830566038</v>
      </c>
      <c r="H979">
        <v>74</v>
      </c>
      <c r="I979">
        <v>17.16029</v>
      </c>
      <c r="J979">
        <v>157</v>
      </c>
      <c r="K979">
        <v>2.7708961061268E-4</v>
      </c>
      <c r="L979">
        <v>2.7708961061268E-4</v>
      </c>
      <c r="M979">
        <v>8.4389925003051799E-2</v>
      </c>
      <c r="N979">
        <v>9.3999999982770505E-2</v>
      </c>
      <c r="O979">
        <v>52.498000000036001</v>
      </c>
      <c r="P979">
        <v>1755.26699999996</v>
      </c>
      <c r="Q979">
        <v>1807.8589999999799</v>
      </c>
    </row>
    <row r="980" spans="2:17" x14ac:dyDescent="0.25">
      <c r="B980">
        <v>907</v>
      </c>
      <c r="C980">
        <v>18</v>
      </c>
      <c r="D980">
        <v>156</v>
      </c>
      <c r="E980">
        <v>38.209939094017102</v>
      </c>
      <c r="F980">
        <v>38.209939094017102</v>
      </c>
      <c r="G980">
        <v>38.2168935555556</v>
      </c>
      <c r="H980">
        <v>74</v>
      </c>
      <c r="I980">
        <v>17.78351</v>
      </c>
      <c r="J980">
        <v>154</v>
      </c>
      <c r="K980">
        <v>1.8200661145654199E-4</v>
      </c>
      <c r="L980">
        <v>1.8200661145654199E-4</v>
      </c>
      <c r="M980">
        <v>8.4371805191039997E-2</v>
      </c>
      <c r="N980">
        <v>9.29999999934807E-2</v>
      </c>
      <c r="O980">
        <v>52.7849999999926</v>
      </c>
      <c r="P980">
        <v>317.022999999972</v>
      </c>
      <c r="Q980">
        <v>369.900999999958</v>
      </c>
    </row>
    <row r="981" spans="2:17" x14ac:dyDescent="0.25">
      <c r="B981">
        <v>908</v>
      </c>
      <c r="C981">
        <v>18</v>
      </c>
      <c r="D981">
        <v>153</v>
      </c>
      <c r="E981">
        <v>37.222378379085001</v>
      </c>
      <c r="F981">
        <v>37.222378379085001</v>
      </c>
      <c r="G981">
        <v>37.222378379085001</v>
      </c>
      <c r="H981">
        <v>74</v>
      </c>
      <c r="I981">
        <v>17.110620000000001</v>
      </c>
      <c r="J981">
        <v>152</v>
      </c>
      <c r="K981">
        <v>0</v>
      </c>
      <c r="L981">
        <v>0</v>
      </c>
      <c r="M981">
        <v>8.4651947021484403E-2</v>
      </c>
      <c r="N981">
        <v>9.29999999934807E-2</v>
      </c>
      <c r="O981">
        <v>53.039000000036999</v>
      </c>
      <c r="P981">
        <v>1289.8630000000101</v>
      </c>
      <c r="Q981">
        <v>1342.9950000000399</v>
      </c>
    </row>
    <row r="982" spans="2:17" x14ac:dyDescent="0.25">
      <c r="B982">
        <v>909</v>
      </c>
      <c r="C982">
        <v>18</v>
      </c>
      <c r="D982">
        <v>151</v>
      </c>
      <c r="E982">
        <v>36.237447033112602</v>
      </c>
      <c r="F982">
        <v>36.237447033112602</v>
      </c>
      <c r="G982">
        <v>37.201216888888901</v>
      </c>
      <c r="H982">
        <v>74</v>
      </c>
      <c r="I982">
        <v>16.910910000000001</v>
      </c>
      <c r="J982">
        <v>146</v>
      </c>
      <c r="K982">
        <v>2.65959645251953E-2</v>
      </c>
      <c r="L982">
        <v>2.65959645251953E-2</v>
      </c>
      <c r="M982">
        <v>8.5826873779296903E-2</v>
      </c>
      <c r="N982">
        <v>9.6000000019557802E-2</v>
      </c>
      <c r="O982">
        <v>50.908999999985099</v>
      </c>
      <c r="P982">
        <v>1119.922</v>
      </c>
      <c r="Q982">
        <v>1170.9270000000099</v>
      </c>
    </row>
    <row r="983" spans="2:17" x14ac:dyDescent="0.25">
      <c r="B983">
        <v>910</v>
      </c>
      <c r="C983">
        <v>18</v>
      </c>
      <c r="D983">
        <v>145</v>
      </c>
      <c r="E983">
        <v>35.2252017701149</v>
      </c>
      <c r="F983">
        <v>35.2252017701149</v>
      </c>
      <c r="G983">
        <v>35.236390842911902</v>
      </c>
      <c r="H983">
        <v>74</v>
      </c>
      <c r="I983">
        <v>17.486609999999999</v>
      </c>
      <c r="J983">
        <v>140</v>
      </c>
      <c r="K983">
        <v>3.1764396609997101E-4</v>
      </c>
      <c r="L983">
        <v>3.1764396609997101E-4</v>
      </c>
      <c r="M983">
        <v>8.5638046264648396E-2</v>
      </c>
      <c r="N983">
        <v>9.4999999972060295E-2</v>
      </c>
      <c r="O983">
        <v>51.862999999983003</v>
      </c>
      <c r="P983">
        <v>1395.0149999999801</v>
      </c>
      <c r="Q983">
        <v>1446.9729999999399</v>
      </c>
    </row>
    <row r="984" spans="2:17" x14ac:dyDescent="0.25">
      <c r="B984">
        <v>911</v>
      </c>
      <c r="C984">
        <v>18</v>
      </c>
      <c r="D984">
        <v>139</v>
      </c>
      <c r="E984">
        <v>34.224447031175103</v>
      </c>
      <c r="F984">
        <v>34.224447031175103</v>
      </c>
      <c r="G984">
        <v>34.224447031175103</v>
      </c>
      <c r="H984">
        <v>74</v>
      </c>
      <c r="I984">
        <v>17.02938</v>
      </c>
      <c r="J984">
        <v>138</v>
      </c>
      <c r="K984" s="84">
        <v>0</v>
      </c>
      <c r="L984" s="84">
        <v>0</v>
      </c>
      <c r="M984">
        <v>8.6153030395507799E-2</v>
      </c>
      <c r="N984">
        <v>9.5999999961350099E-2</v>
      </c>
      <c r="O984">
        <v>50.444999999963301</v>
      </c>
      <c r="P984">
        <v>1002.06100000002</v>
      </c>
      <c r="Q984">
        <v>1052.6019999999501</v>
      </c>
    </row>
    <row r="985" spans="2:17" x14ac:dyDescent="0.25">
      <c r="B985">
        <v>912</v>
      </c>
      <c r="C985">
        <v>18</v>
      </c>
      <c r="D985">
        <v>137</v>
      </c>
      <c r="E985">
        <v>33.232624095701503</v>
      </c>
      <c r="F985">
        <v>33.232624095701503</v>
      </c>
      <c r="G985">
        <v>34.212913708029198</v>
      </c>
      <c r="H985">
        <v>74</v>
      </c>
      <c r="I985">
        <v>17.188849999999999</v>
      </c>
      <c r="J985">
        <v>132</v>
      </c>
      <c r="K985">
        <v>2.9497809426805199E-2</v>
      </c>
      <c r="L985">
        <v>2.9497809426805001E-2</v>
      </c>
      <c r="M985">
        <v>8.5671901702880901E-2</v>
      </c>
      <c r="N985">
        <v>9.5000000030267998E-2</v>
      </c>
      <c r="O985">
        <v>50.236999999964603</v>
      </c>
      <c r="P985">
        <v>249.71600000000001</v>
      </c>
      <c r="Q985">
        <v>300.047999999995</v>
      </c>
    </row>
    <row r="986" spans="2:17" x14ac:dyDescent="0.25">
      <c r="B986">
        <v>913</v>
      </c>
      <c r="C986">
        <v>18</v>
      </c>
      <c r="D986">
        <v>131</v>
      </c>
      <c r="E986">
        <v>32.229510425784603</v>
      </c>
      <c r="F986">
        <v>32.229510425784603</v>
      </c>
      <c r="G986">
        <v>32.230103416454597</v>
      </c>
      <c r="H986">
        <v>74</v>
      </c>
      <c r="I986">
        <v>16.946840000000002</v>
      </c>
      <c r="J986">
        <v>129</v>
      </c>
      <c r="K986" s="84">
        <v>1.8398997137416699E-5</v>
      </c>
      <c r="L986" s="84">
        <v>1.8398997137416699E-5</v>
      </c>
      <c r="M986">
        <v>8.6704969406127902E-2</v>
      </c>
      <c r="N986">
        <v>9.5999999961350099E-2</v>
      </c>
      <c r="O986">
        <v>48.856000000003398</v>
      </c>
      <c r="P986">
        <v>482.567000000017</v>
      </c>
      <c r="Q986">
        <v>531.51899999998204</v>
      </c>
    </row>
    <row r="987" spans="2:17" x14ac:dyDescent="0.25">
      <c r="B987">
        <v>914</v>
      </c>
      <c r="C987">
        <v>18</v>
      </c>
      <c r="D987">
        <v>128</v>
      </c>
      <c r="E987">
        <v>31.267580333333299</v>
      </c>
      <c r="F987">
        <v>31.267580333333299</v>
      </c>
      <c r="G987">
        <v>32.220943111111097</v>
      </c>
      <c r="H987">
        <v>74</v>
      </c>
      <c r="I987">
        <v>15.09951</v>
      </c>
      <c r="J987">
        <v>127</v>
      </c>
      <c r="K987">
        <v>3.0490455852813101E-2</v>
      </c>
      <c r="L987">
        <v>3.0490455852813202E-2</v>
      </c>
      <c r="M987">
        <v>8.7609052658081096E-2</v>
      </c>
      <c r="N987">
        <v>9.7000000008847606E-2</v>
      </c>
      <c r="O987">
        <v>47.451999999982903</v>
      </c>
      <c r="P987">
        <v>178.14299999999301</v>
      </c>
      <c r="Q987">
        <v>225.691999999985</v>
      </c>
    </row>
    <row r="988" spans="2:17" x14ac:dyDescent="0.25">
      <c r="B988">
        <v>915</v>
      </c>
      <c r="C988">
        <v>18</v>
      </c>
      <c r="D988">
        <v>126</v>
      </c>
      <c r="E988">
        <v>31.2371317460317</v>
      </c>
      <c r="F988">
        <v>31.2371317460317</v>
      </c>
      <c r="G988">
        <v>31.237972412698401</v>
      </c>
      <c r="H988">
        <v>74</v>
      </c>
      <c r="I988">
        <v>16.900500000000001</v>
      </c>
      <c r="J988">
        <v>122</v>
      </c>
      <c r="K988" s="84">
        <v>2.69124154388953E-5</v>
      </c>
      <c r="L988" s="84">
        <v>2.6912415438781499E-5</v>
      </c>
      <c r="M988">
        <v>8.6629152297973605E-2</v>
      </c>
      <c r="N988">
        <v>9.6000000019557802E-2</v>
      </c>
      <c r="O988">
        <v>50.358999999960403</v>
      </c>
      <c r="P988">
        <v>741.04099999995697</v>
      </c>
      <c r="Q988">
        <v>791.495999999937</v>
      </c>
    </row>
    <row r="989" spans="2:17" x14ac:dyDescent="0.25">
      <c r="B989">
        <v>916</v>
      </c>
      <c r="C989">
        <v>18</v>
      </c>
      <c r="D989">
        <v>121</v>
      </c>
      <c r="E989">
        <v>30.2381002589532</v>
      </c>
      <c r="F989">
        <v>30.2381002589532</v>
      </c>
      <c r="G989">
        <v>30.2381002589532</v>
      </c>
      <c r="H989">
        <v>74</v>
      </c>
      <c r="I989">
        <v>17.02929</v>
      </c>
      <c r="J989">
        <v>116</v>
      </c>
      <c r="K989" s="84">
        <v>1.17491299002773E-16</v>
      </c>
      <c r="L989" s="84">
        <v>0</v>
      </c>
      <c r="M989">
        <v>8.7945938110351604E-2</v>
      </c>
      <c r="N989">
        <v>9.7000000008847606E-2</v>
      </c>
      <c r="O989">
        <v>46.219999999972103</v>
      </c>
      <c r="P989">
        <v>267.71099999997398</v>
      </c>
      <c r="Q989">
        <v>314.027999999955</v>
      </c>
    </row>
    <row r="990" spans="2:17" x14ac:dyDescent="0.25">
      <c r="B990">
        <v>917</v>
      </c>
      <c r="C990">
        <v>18</v>
      </c>
      <c r="D990">
        <v>115</v>
      </c>
      <c r="E990">
        <v>29.223676038647302</v>
      </c>
      <c r="F990">
        <v>29.223676038647302</v>
      </c>
      <c r="G990">
        <v>29.2248589275362</v>
      </c>
      <c r="H990">
        <v>74</v>
      </c>
      <c r="I990">
        <v>17.091100000000001</v>
      </c>
      <c r="J990">
        <v>114</v>
      </c>
      <c r="K990" s="84">
        <v>4.0477073702963097E-5</v>
      </c>
      <c r="L990" s="84">
        <v>4.0477073702963097E-5</v>
      </c>
      <c r="M990">
        <v>8.5767030715942397E-2</v>
      </c>
      <c r="N990">
        <v>9.4999999986612196E-2</v>
      </c>
      <c r="O990">
        <v>44.8010000000031</v>
      </c>
      <c r="P990">
        <v>150.233999999997</v>
      </c>
      <c r="Q990">
        <v>195.12999999998601</v>
      </c>
    </row>
    <row r="991" spans="2:17" x14ac:dyDescent="0.25">
      <c r="B991">
        <v>918</v>
      </c>
      <c r="C991">
        <v>18</v>
      </c>
      <c r="D991">
        <v>113</v>
      </c>
      <c r="E991">
        <v>28.226290312684402</v>
      </c>
      <c r="F991">
        <v>28.226290312684402</v>
      </c>
      <c r="G991">
        <v>28.2369015594887</v>
      </c>
      <c r="H991">
        <v>74</v>
      </c>
      <c r="I991">
        <v>17.13552</v>
      </c>
      <c r="J991">
        <v>111</v>
      </c>
      <c r="K991" s="84">
        <v>3.7593487088719799E-4</v>
      </c>
      <c r="L991" s="84">
        <v>3.7593487088719799E-4</v>
      </c>
      <c r="M991">
        <v>8.6202859878539997E-2</v>
      </c>
      <c r="N991">
        <v>9.6000000019557802E-2</v>
      </c>
      <c r="O991">
        <v>44.499999999952699</v>
      </c>
      <c r="P991">
        <v>222.36800000002</v>
      </c>
      <c r="Q991">
        <v>266.96399999999301</v>
      </c>
    </row>
    <row r="992" spans="2:17" x14ac:dyDescent="0.25">
      <c r="B992">
        <v>919</v>
      </c>
      <c r="C992">
        <v>18</v>
      </c>
      <c r="D992">
        <v>110</v>
      </c>
      <c r="E992">
        <v>27.2383569494949</v>
      </c>
      <c r="F992">
        <v>27.2383569494949</v>
      </c>
      <c r="G992">
        <v>28.226475171717201</v>
      </c>
      <c r="H992">
        <v>74</v>
      </c>
      <c r="I992">
        <v>16.601209999999998</v>
      </c>
      <c r="J992">
        <v>108</v>
      </c>
      <c r="K992" s="84">
        <v>3.6276719041988502E-2</v>
      </c>
      <c r="L992" s="84">
        <v>3.6276719041988502E-2</v>
      </c>
      <c r="M992">
        <v>6.2621116638183594E-2</v>
      </c>
      <c r="N992">
        <v>7.0000000014260905E-2</v>
      </c>
      <c r="O992">
        <v>43.257000000019602</v>
      </c>
      <c r="P992">
        <v>116.20900000001301</v>
      </c>
      <c r="Q992">
        <v>159.53600000004701</v>
      </c>
    </row>
    <row r="993" spans="2:17" x14ac:dyDescent="0.25">
      <c r="B993">
        <v>920</v>
      </c>
      <c r="C993">
        <v>18</v>
      </c>
      <c r="D993">
        <v>107</v>
      </c>
      <c r="E993">
        <v>27.231883746625101</v>
      </c>
      <c r="F993">
        <v>27.231883746625101</v>
      </c>
      <c r="G993">
        <v>27.232059302180701</v>
      </c>
      <c r="H993">
        <v>74</v>
      </c>
      <c r="I993">
        <v>16.901679999999999</v>
      </c>
      <c r="J993">
        <v>105</v>
      </c>
      <c r="K993" s="84">
        <v>6.4466915763530497E-6</v>
      </c>
      <c r="L993" s="84">
        <v>6.4466915763530497E-6</v>
      </c>
      <c r="M993">
        <v>9.0313911437988295E-2</v>
      </c>
      <c r="N993">
        <v>0.100000000013097</v>
      </c>
      <c r="O993">
        <v>42.296999999962303</v>
      </c>
      <c r="P993">
        <v>172.34399999997899</v>
      </c>
      <c r="Q993">
        <v>214.74099999995499</v>
      </c>
    </row>
    <row r="994" spans="2:17" x14ac:dyDescent="0.25">
      <c r="B994">
        <v>921</v>
      </c>
      <c r="C994">
        <v>18</v>
      </c>
      <c r="D994">
        <v>104</v>
      </c>
      <c r="E994">
        <v>26.260363008546999</v>
      </c>
      <c r="F994">
        <v>26.260363008546999</v>
      </c>
      <c r="G994">
        <v>26.2693734871795</v>
      </c>
      <c r="H994">
        <v>74</v>
      </c>
      <c r="I994">
        <v>15.45553</v>
      </c>
      <c r="J994">
        <v>103.00700000000001</v>
      </c>
      <c r="K994" s="84">
        <v>3.43120871160339E-4</v>
      </c>
      <c r="L994" s="84">
        <v>3.43120871160339E-4</v>
      </c>
      <c r="M994">
        <v>9.6194982528686496E-2</v>
      </c>
      <c r="N994">
        <v>0.106000000028871</v>
      </c>
      <c r="O994">
        <v>42.965000000036497</v>
      </c>
      <c r="P994">
        <v>207.52300000000099</v>
      </c>
      <c r="Q994">
        <v>250.59400000006599</v>
      </c>
    </row>
    <row r="995" spans="2:17" x14ac:dyDescent="0.25">
      <c r="B995">
        <v>922</v>
      </c>
      <c r="C995">
        <v>18</v>
      </c>
      <c r="D995">
        <v>102.00700000000001</v>
      </c>
      <c r="E995">
        <v>26.240341313837899</v>
      </c>
      <c r="F995">
        <v>26.240341313837899</v>
      </c>
      <c r="G995">
        <v>26.2421657582824</v>
      </c>
      <c r="H995">
        <v>74</v>
      </c>
      <c r="I995">
        <v>16.89171</v>
      </c>
      <c r="J995">
        <v>98</v>
      </c>
      <c r="K995" s="84">
        <v>6.9528228410760902E-5</v>
      </c>
      <c r="L995" s="84">
        <v>6.9528228410760902E-5</v>
      </c>
      <c r="M995">
        <v>9.9028110504150405E-2</v>
      </c>
      <c r="N995">
        <v>0.109000000036758</v>
      </c>
      <c r="O995">
        <v>43.423000000006098</v>
      </c>
      <c r="P995">
        <v>143.08999999997101</v>
      </c>
      <c r="Q995">
        <v>186.622000000014</v>
      </c>
    </row>
    <row r="996" spans="2:17" x14ac:dyDescent="0.25">
      <c r="B996">
        <v>923</v>
      </c>
      <c r="C996">
        <v>18</v>
      </c>
      <c r="D996">
        <v>97</v>
      </c>
      <c r="E996">
        <v>25.2220908888889</v>
      </c>
      <c r="F996">
        <v>25.2220908888889</v>
      </c>
      <c r="G996">
        <v>25.2220908888889</v>
      </c>
      <c r="H996">
        <v>74</v>
      </c>
      <c r="I996">
        <v>17.00591</v>
      </c>
      <c r="J996">
        <v>97</v>
      </c>
      <c r="K996" s="84">
        <v>0</v>
      </c>
      <c r="L996">
        <v>0</v>
      </c>
      <c r="M996">
        <v>4.7402143478393603E-2</v>
      </c>
      <c r="N996">
        <v>5.4000000003725297E-2</v>
      </c>
      <c r="O996">
        <v>42.815000000031397</v>
      </c>
      <c r="P996">
        <v>86.566000000020694</v>
      </c>
      <c r="Q996">
        <v>129.43500000005599</v>
      </c>
    </row>
    <row r="997" spans="2:17" x14ac:dyDescent="0.25">
      <c r="B997">
        <v>924</v>
      </c>
      <c r="C997">
        <v>18</v>
      </c>
      <c r="D997">
        <v>96</v>
      </c>
      <c r="E997">
        <v>24.247557555555598</v>
      </c>
      <c r="F997">
        <v>24.247557555555598</v>
      </c>
      <c r="G997">
        <v>24.247557555555598</v>
      </c>
      <c r="H997">
        <v>74</v>
      </c>
      <c r="I997">
        <v>16.984909999999999</v>
      </c>
      <c r="J997">
        <v>90</v>
      </c>
      <c r="K997">
        <v>0</v>
      </c>
      <c r="L997">
        <v>0</v>
      </c>
      <c r="M997">
        <v>0.109127044677734</v>
      </c>
      <c r="N997">
        <v>0.119000000006054</v>
      </c>
      <c r="O997">
        <v>40.715000000032902</v>
      </c>
      <c r="P997">
        <v>171.03500000002199</v>
      </c>
      <c r="Q997">
        <v>211.86900000006099</v>
      </c>
    </row>
    <row r="998" spans="2:17" x14ac:dyDescent="0.25">
      <c r="B998">
        <v>925</v>
      </c>
      <c r="C998">
        <v>18</v>
      </c>
      <c r="D998">
        <v>89</v>
      </c>
      <c r="E998">
        <v>23.2384532084894</v>
      </c>
      <c r="F998">
        <v>23.2384532084894</v>
      </c>
      <c r="G998">
        <v>23.238453243458501</v>
      </c>
      <c r="H998">
        <v>74</v>
      </c>
      <c r="I998">
        <v>16.674099999999999</v>
      </c>
      <c r="J998">
        <v>87</v>
      </c>
      <c r="K998" s="84">
        <v>1.5047944014678501E-9</v>
      </c>
      <c r="L998" s="84">
        <v>1.5047944014678501E-9</v>
      </c>
      <c r="M998">
        <v>0.11929512023925801</v>
      </c>
      <c r="N998">
        <v>0.128999999957159</v>
      </c>
      <c r="O998">
        <v>39.797000000016901</v>
      </c>
      <c r="P998">
        <v>92.060999999983295</v>
      </c>
      <c r="Q998">
        <v>131.98699999995699</v>
      </c>
    </row>
    <row r="999" spans="2:17" x14ac:dyDescent="0.25">
      <c r="B999">
        <v>926</v>
      </c>
      <c r="C999">
        <v>18</v>
      </c>
      <c r="D999">
        <v>86</v>
      </c>
      <c r="E999">
        <v>22.225102222222201</v>
      </c>
      <c r="F999">
        <v>22.225102222222201</v>
      </c>
      <c r="G999">
        <v>22.225102222222201</v>
      </c>
      <c r="H999">
        <v>74</v>
      </c>
      <c r="I999">
        <v>16.8704</v>
      </c>
      <c r="J999">
        <v>86</v>
      </c>
      <c r="K999" s="84">
        <v>1.5985139880473701E-16</v>
      </c>
      <c r="L999">
        <v>0</v>
      </c>
      <c r="M999">
        <v>0.120925188064575</v>
      </c>
      <c r="N999">
        <v>0.130000000004657</v>
      </c>
      <c r="O999">
        <v>39.675999999944899</v>
      </c>
      <c r="P999">
        <v>87.940000000005995</v>
      </c>
      <c r="Q999">
        <v>127.745999999956</v>
      </c>
    </row>
    <row r="1000" spans="2:17" x14ac:dyDescent="0.25">
      <c r="B1000">
        <v>927</v>
      </c>
      <c r="C1000">
        <v>18</v>
      </c>
      <c r="D1000">
        <v>85</v>
      </c>
      <c r="E1000">
        <v>21.294941738562098</v>
      </c>
      <c r="F1000">
        <v>21.294941738562098</v>
      </c>
      <c r="G1000">
        <v>21.294941738562098</v>
      </c>
      <c r="H1000">
        <v>74</v>
      </c>
      <c r="I1000">
        <v>14.99821</v>
      </c>
      <c r="J1000">
        <v>79</v>
      </c>
      <c r="K1000">
        <v>0</v>
      </c>
      <c r="L1000">
        <v>0</v>
      </c>
      <c r="M1000">
        <v>0.11469388008117699</v>
      </c>
      <c r="N1000">
        <v>0.12300000002142</v>
      </c>
      <c r="O1000">
        <v>37.888000000035397</v>
      </c>
      <c r="P1000">
        <v>148.15900000003199</v>
      </c>
      <c r="Q1000">
        <v>186.170000000089</v>
      </c>
    </row>
    <row r="1001" spans="2:17" x14ac:dyDescent="0.25">
      <c r="B1001">
        <v>928</v>
      </c>
      <c r="C1001">
        <v>18</v>
      </c>
      <c r="D1001">
        <v>78</v>
      </c>
      <c r="E1001">
        <v>19.274348888888898</v>
      </c>
      <c r="F1001">
        <v>20.2374857606838</v>
      </c>
      <c r="G1001">
        <v>20.238305760683801</v>
      </c>
      <c r="H1001">
        <v>21.358574973290601</v>
      </c>
      <c r="I1001">
        <v>16.54391</v>
      </c>
      <c r="J1001">
        <v>77</v>
      </c>
      <c r="K1001">
        <v>5.0012422072040201E-2</v>
      </c>
      <c r="L1001" s="84">
        <v>4.0518867298744603E-5</v>
      </c>
      <c r="M1001">
        <v>0.46926212310790999</v>
      </c>
      <c r="N1001">
        <v>7.4600000000173203</v>
      </c>
      <c r="O1001">
        <v>35.6130000000121</v>
      </c>
      <c r="P1001">
        <v>114.170999999998</v>
      </c>
      <c r="Q1001">
        <v>157.244000000028</v>
      </c>
    </row>
    <row r="1002" spans="2:17" x14ac:dyDescent="0.25">
      <c r="B1002">
        <v>929</v>
      </c>
      <c r="C1002">
        <v>18</v>
      </c>
      <c r="D1002">
        <v>76</v>
      </c>
      <c r="E1002">
        <v>19.2557079649123</v>
      </c>
      <c r="F1002">
        <v>19.2557079649123</v>
      </c>
      <c r="G1002">
        <v>19.257502749304599</v>
      </c>
      <c r="H1002">
        <v>74</v>
      </c>
      <c r="I1002">
        <v>16.44051</v>
      </c>
      <c r="J1002">
        <v>72</v>
      </c>
      <c r="K1002" s="84">
        <v>9.3207915054594506E-5</v>
      </c>
      <c r="L1002" s="84">
        <v>9.3207915054594506E-5</v>
      </c>
      <c r="M1002">
        <v>0.109608173370361</v>
      </c>
      <c r="N1002">
        <v>0.119000000006054</v>
      </c>
      <c r="O1002">
        <v>35.214999999989203</v>
      </c>
      <c r="P1002">
        <v>104.62100000001</v>
      </c>
      <c r="Q1002">
        <v>139.95500000000499</v>
      </c>
    </row>
    <row r="1003" spans="2:17" x14ac:dyDescent="0.25">
      <c r="B1003">
        <v>930</v>
      </c>
      <c r="C1003">
        <v>18</v>
      </c>
      <c r="D1003">
        <v>71</v>
      </c>
      <c r="E1003">
        <v>19.231186444444401</v>
      </c>
      <c r="F1003">
        <v>19.231186444444401</v>
      </c>
      <c r="G1003">
        <v>19.231186444444401</v>
      </c>
      <c r="H1003">
        <v>74</v>
      </c>
      <c r="I1003">
        <v>16.596609999999998</v>
      </c>
      <c r="J1003">
        <v>71</v>
      </c>
      <c r="K1003" s="84">
        <v>0</v>
      </c>
      <c r="L1003" s="84">
        <v>0</v>
      </c>
      <c r="M1003">
        <v>0.10080385208129899</v>
      </c>
      <c r="N1003">
        <v>0.10999999998602999</v>
      </c>
      <c r="O1003">
        <v>33.352000000031701</v>
      </c>
      <c r="P1003">
        <v>27.873000000010499</v>
      </c>
      <c r="Q1003">
        <v>61.335000000028202</v>
      </c>
    </row>
    <row r="1004" spans="2:17" x14ac:dyDescent="0.25">
      <c r="B1004">
        <v>931</v>
      </c>
      <c r="C1004">
        <v>18</v>
      </c>
      <c r="D1004">
        <v>70</v>
      </c>
      <c r="E1004">
        <v>18.281146349206299</v>
      </c>
      <c r="F1004">
        <v>18.281146349206299</v>
      </c>
      <c r="G1004">
        <v>18.281146349206299</v>
      </c>
      <c r="H1004">
        <v>74</v>
      </c>
      <c r="I1004">
        <v>14.8627</v>
      </c>
      <c r="J1004">
        <v>68</v>
      </c>
      <c r="K1004">
        <v>0</v>
      </c>
      <c r="L1004">
        <v>0</v>
      </c>
      <c r="M1004">
        <v>0.102384090423584</v>
      </c>
      <c r="N1004">
        <v>0.1110000000117</v>
      </c>
      <c r="O1004">
        <v>32.794999999987297</v>
      </c>
      <c r="P1004">
        <v>79.635999999987703</v>
      </c>
      <c r="Q1004">
        <v>112.541999999987</v>
      </c>
    </row>
    <row r="1005" spans="2:17" x14ac:dyDescent="0.25">
      <c r="B1005">
        <v>932</v>
      </c>
      <c r="C1005">
        <v>18</v>
      </c>
      <c r="D1005">
        <v>67</v>
      </c>
      <c r="E1005">
        <v>17.2295657048093</v>
      </c>
      <c r="F1005">
        <v>17.2295657048093</v>
      </c>
      <c r="G1005">
        <v>17.243185704809299</v>
      </c>
      <c r="H1005">
        <v>74</v>
      </c>
      <c r="I1005">
        <v>16.938199999999998</v>
      </c>
      <c r="J1005">
        <v>66</v>
      </c>
      <c r="K1005">
        <v>7.9050164312602302E-4</v>
      </c>
      <c r="L1005">
        <v>7.9050164312602302E-4</v>
      </c>
      <c r="M1005">
        <v>0.119199991226196</v>
      </c>
      <c r="N1005">
        <v>0.12900000001536699</v>
      </c>
      <c r="O1005">
        <v>31.8209999999963</v>
      </c>
      <c r="P1005">
        <v>59.360000000007901</v>
      </c>
      <c r="Q1005">
        <v>91.3100000000195</v>
      </c>
    </row>
    <row r="1006" spans="2:17" x14ac:dyDescent="0.25">
      <c r="B1006">
        <v>933</v>
      </c>
      <c r="C1006">
        <v>18</v>
      </c>
      <c r="D1006">
        <v>65</v>
      </c>
      <c r="E1006">
        <v>16.317969008546999</v>
      </c>
      <c r="F1006">
        <v>16.317969008546999</v>
      </c>
      <c r="G1006">
        <v>16.317969008546999</v>
      </c>
      <c r="H1006">
        <v>74</v>
      </c>
      <c r="I1006">
        <v>14.07601</v>
      </c>
      <c r="J1006">
        <v>60</v>
      </c>
      <c r="K1006" s="84">
        <v>0</v>
      </c>
      <c r="L1006">
        <v>0</v>
      </c>
      <c r="M1006">
        <v>4.75258827209473E-2</v>
      </c>
      <c r="N1006">
        <v>5.2000000010593801E-2</v>
      </c>
      <c r="O1006">
        <v>31.239999999976099</v>
      </c>
      <c r="P1006">
        <v>91.488999999986802</v>
      </c>
      <c r="Q1006">
        <v>122.780999999974</v>
      </c>
    </row>
    <row r="1007" spans="2:17" x14ac:dyDescent="0.25">
      <c r="B1007">
        <v>934</v>
      </c>
      <c r="C1007">
        <v>18</v>
      </c>
      <c r="D1007">
        <v>59</v>
      </c>
      <c r="E1007">
        <v>15.248586105461399</v>
      </c>
      <c r="F1007">
        <v>15.248586105461399</v>
      </c>
      <c r="G1007">
        <v>15.248586486525401</v>
      </c>
      <c r="H1007">
        <v>74</v>
      </c>
      <c r="I1007">
        <v>16.11871</v>
      </c>
      <c r="J1007">
        <v>58</v>
      </c>
      <c r="K1007" s="84">
        <v>2.4990117770345299E-8</v>
      </c>
      <c r="L1007" s="84">
        <v>2.4990117770345299E-8</v>
      </c>
      <c r="M1007">
        <v>0.11376905441284201</v>
      </c>
      <c r="N1007">
        <v>0.12400000001071</v>
      </c>
      <c r="O1007">
        <v>29.423999999966298</v>
      </c>
      <c r="P1007">
        <v>27.373999999996201</v>
      </c>
      <c r="Q1007">
        <v>56.921999999973202</v>
      </c>
    </row>
    <row r="1008" spans="2:17" x14ac:dyDescent="0.25">
      <c r="B1008">
        <v>935</v>
      </c>
      <c r="C1008">
        <v>18</v>
      </c>
      <c r="D1008">
        <v>57</v>
      </c>
      <c r="E1008">
        <v>14.277298842105299</v>
      </c>
      <c r="F1008">
        <v>14.277298842105299</v>
      </c>
      <c r="G1008">
        <v>14.277298842105299</v>
      </c>
      <c r="H1008">
        <v>74</v>
      </c>
      <c r="I1008">
        <v>15.78471</v>
      </c>
      <c r="J1008">
        <v>53</v>
      </c>
      <c r="K1008" s="84">
        <v>0</v>
      </c>
      <c r="L1008" s="84">
        <v>0</v>
      </c>
      <c r="M1008">
        <v>0.11666202545166</v>
      </c>
      <c r="N1008">
        <v>0.12600000004749701</v>
      </c>
      <c r="O1008">
        <v>28.461000000017499</v>
      </c>
      <c r="P1008">
        <v>38.161999999985703</v>
      </c>
      <c r="Q1008">
        <v>66.7490000000507</v>
      </c>
    </row>
    <row r="1009" spans="2:17" x14ac:dyDescent="0.25">
      <c r="B1009">
        <v>936</v>
      </c>
      <c r="C1009">
        <v>18</v>
      </c>
      <c r="D1009">
        <v>52</v>
      </c>
      <c r="E1009">
        <v>13.315043589743601</v>
      </c>
      <c r="F1009">
        <v>13.315043589743601</v>
      </c>
      <c r="G1009">
        <v>13.315043589743601</v>
      </c>
      <c r="H1009">
        <v>74</v>
      </c>
      <c r="I1009">
        <v>13.861499999999999</v>
      </c>
      <c r="J1009">
        <v>49</v>
      </c>
      <c r="K1009" s="84">
        <v>1.33409765234907E-16</v>
      </c>
      <c r="L1009">
        <v>0</v>
      </c>
      <c r="M1009">
        <v>0.127168893814087</v>
      </c>
      <c r="N1009">
        <v>0.1370000000461</v>
      </c>
      <c r="O1009">
        <v>26.358999999967601</v>
      </c>
      <c r="P1009">
        <v>24.952999999986801</v>
      </c>
      <c r="Q1009">
        <v>51.449000000000503</v>
      </c>
    </row>
    <row r="1010" spans="2:17" x14ac:dyDescent="0.25">
      <c r="B1010">
        <v>937</v>
      </c>
      <c r="C1010">
        <v>17.5</v>
      </c>
      <c r="D1010">
        <v>1000</v>
      </c>
      <c r="E1010">
        <v>52.498308457142898</v>
      </c>
      <c r="F1010">
        <v>52.498308457142898</v>
      </c>
      <c r="G1010">
        <v>54.492845771428598</v>
      </c>
      <c r="H1010">
        <v>74</v>
      </c>
      <c r="I1010">
        <v>16.618189999999998</v>
      </c>
      <c r="J1010">
        <v>304.61799999999999</v>
      </c>
      <c r="K1010">
        <v>3.7992411049090402E-2</v>
      </c>
      <c r="L1010">
        <v>3.7992411049090402E-2</v>
      </c>
      <c r="M1010">
        <v>6.9633007049560505E-2</v>
      </c>
      <c r="N1010">
        <v>8.0000000016298103E-2</v>
      </c>
      <c r="O1010">
        <v>65.151000000012601</v>
      </c>
      <c r="P1010">
        <v>17890.159</v>
      </c>
      <c r="Q1010">
        <v>17955.390000000101</v>
      </c>
    </row>
    <row r="1011" spans="2:17" x14ac:dyDescent="0.25">
      <c r="B1011">
        <v>938</v>
      </c>
      <c r="C1011">
        <v>17.5</v>
      </c>
      <c r="D1011">
        <v>303.61799999999999</v>
      </c>
      <c r="E1011">
        <v>52.280945089664002</v>
      </c>
      <c r="F1011">
        <v>52.280945089664002</v>
      </c>
      <c r="G1011">
        <v>54.246052163168201</v>
      </c>
      <c r="H1011">
        <v>74</v>
      </c>
      <c r="I1011">
        <v>16.99146</v>
      </c>
      <c r="J1011">
        <v>251</v>
      </c>
      <c r="K1011">
        <v>3.7587443573064198E-2</v>
      </c>
      <c r="L1011">
        <v>3.7587443573064198E-2</v>
      </c>
      <c r="M1011">
        <v>7.1240901947021498E-2</v>
      </c>
      <c r="N1011">
        <v>8.1000000005587894E-2</v>
      </c>
      <c r="O1011">
        <v>60.910000000029001</v>
      </c>
      <c r="P1011">
        <v>19145.213</v>
      </c>
      <c r="Q1011">
        <v>19206.204000000002</v>
      </c>
    </row>
    <row r="1012" spans="2:17" x14ac:dyDescent="0.25">
      <c r="B1012">
        <v>939</v>
      </c>
      <c r="C1012">
        <v>17.5</v>
      </c>
      <c r="D1012">
        <v>250</v>
      </c>
      <c r="E1012">
        <v>49.241546742857103</v>
      </c>
      <c r="F1012">
        <v>50.223012571428796</v>
      </c>
      <c r="G1012">
        <v>52.220720685714298</v>
      </c>
      <c r="H1012">
        <v>58.214095715859997</v>
      </c>
      <c r="I1012">
        <v>17.493219999999901</v>
      </c>
      <c r="J1012">
        <v>235.713999999869</v>
      </c>
      <c r="K1012">
        <v>6.0501225893951002E-2</v>
      </c>
      <c r="L1012">
        <v>3.9776747988669599E-2</v>
      </c>
      <c r="M1012">
        <v>4.8736250400543204</v>
      </c>
      <c r="N1012">
        <v>132.410999999967</v>
      </c>
      <c r="O1012">
        <v>59.3170000000027</v>
      </c>
      <c r="P1012">
        <v>8198.5469999999605</v>
      </c>
      <c r="Q1012">
        <v>8390.2749999999305</v>
      </c>
    </row>
    <row r="1013" spans="2:17" x14ac:dyDescent="0.25">
      <c r="B1013">
        <v>940</v>
      </c>
      <c r="C1013">
        <v>17.5</v>
      </c>
      <c r="D1013">
        <v>234.713999999869</v>
      </c>
      <c r="E1013">
        <v>49.223022168452303</v>
      </c>
      <c r="F1013">
        <v>49.223022168452303</v>
      </c>
      <c r="G1013">
        <v>51.203313572748698</v>
      </c>
      <c r="H1013">
        <v>74</v>
      </c>
      <c r="I1013">
        <v>17.495819999999998</v>
      </c>
      <c r="J1013">
        <v>221.261</v>
      </c>
      <c r="K1013">
        <v>4.0230999988569403E-2</v>
      </c>
      <c r="L1013">
        <v>4.0230999988569299E-2</v>
      </c>
      <c r="M1013">
        <v>6.7697048187255901E-2</v>
      </c>
      <c r="N1013">
        <v>7.6000000000931295E-2</v>
      </c>
      <c r="O1013">
        <v>58.259000000030902</v>
      </c>
      <c r="P1013">
        <v>5480.8960000000197</v>
      </c>
      <c r="Q1013">
        <v>5539.2310000000498</v>
      </c>
    </row>
    <row r="1014" spans="2:17" x14ac:dyDescent="0.25">
      <c r="B1014">
        <v>941</v>
      </c>
      <c r="C1014">
        <v>17.5</v>
      </c>
      <c r="D1014">
        <v>220.261</v>
      </c>
      <c r="E1014">
        <v>47.232974763585297</v>
      </c>
      <c r="F1014">
        <v>47.232974763585297</v>
      </c>
      <c r="G1014">
        <v>49.207651831236603</v>
      </c>
      <c r="H1014">
        <v>74</v>
      </c>
      <c r="I1014">
        <v>17.349309999999999</v>
      </c>
      <c r="J1014">
        <v>204</v>
      </c>
      <c r="K1014">
        <v>4.1807171314852197E-2</v>
      </c>
      <c r="L1014">
        <v>4.1807171314852301E-2</v>
      </c>
      <c r="M1014">
        <v>2.6455163955688501E-2</v>
      </c>
      <c r="N1014">
        <v>3.20000000065193E-2</v>
      </c>
      <c r="O1014">
        <v>56.480000000003201</v>
      </c>
      <c r="P1014">
        <v>2794.6369999999802</v>
      </c>
      <c r="Q1014">
        <v>2851.1489999999899</v>
      </c>
    </row>
    <row r="1015" spans="2:17" x14ac:dyDescent="0.25">
      <c r="B1015">
        <v>942</v>
      </c>
      <c r="C1015">
        <v>17.5</v>
      </c>
      <c r="D1015">
        <v>203</v>
      </c>
      <c r="E1015">
        <v>46.209579830541898</v>
      </c>
      <c r="F1015">
        <v>46.209579830541898</v>
      </c>
      <c r="G1015">
        <v>46.219286857142897</v>
      </c>
      <c r="H1015">
        <v>74</v>
      </c>
      <c r="I1015">
        <v>17.425709999999999</v>
      </c>
      <c r="J1015">
        <v>199</v>
      </c>
      <c r="K1015">
        <v>2.1006524267456E-4</v>
      </c>
      <c r="L1015">
        <v>2.1006524267456E-4</v>
      </c>
      <c r="M1015">
        <v>7.2632074356079102E-2</v>
      </c>
      <c r="N1015">
        <v>8.3000000002357396E-2</v>
      </c>
      <c r="O1015">
        <v>57.054000000025603</v>
      </c>
      <c r="P1015">
        <v>2861.2909999999601</v>
      </c>
      <c r="Q1015">
        <v>2918.4279999999899</v>
      </c>
    </row>
    <row r="1016" spans="2:17" x14ac:dyDescent="0.25">
      <c r="B1016">
        <v>943</v>
      </c>
      <c r="C1016">
        <v>17.5</v>
      </c>
      <c r="D1016">
        <v>198</v>
      </c>
      <c r="E1016">
        <v>45.216211726406897</v>
      </c>
      <c r="F1016">
        <v>45.216211726406897</v>
      </c>
      <c r="G1016">
        <v>46.207735999999997</v>
      </c>
      <c r="H1016">
        <v>74</v>
      </c>
      <c r="I1016">
        <v>17.32104</v>
      </c>
      <c r="J1016">
        <v>192</v>
      </c>
      <c r="K1016">
        <v>2.1928512711161401E-2</v>
      </c>
      <c r="L1016">
        <v>2.1928512711161599E-2</v>
      </c>
      <c r="M1016">
        <v>7.2844028472900405E-2</v>
      </c>
      <c r="N1016">
        <v>8.2999999984167502E-2</v>
      </c>
      <c r="O1016">
        <v>55.388999999991903</v>
      </c>
      <c r="P1016">
        <v>513.48500000001502</v>
      </c>
      <c r="Q1016">
        <v>568.95699999999101</v>
      </c>
    </row>
    <row r="1017" spans="2:17" x14ac:dyDescent="0.25">
      <c r="B1017">
        <v>944</v>
      </c>
      <c r="C1017">
        <v>17.5</v>
      </c>
      <c r="D1017">
        <v>191</v>
      </c>
      <c r="E1017">
        <v>44.210703889902803</v>
      </c>
      <c r="F1017">
        <v>44.210703889902803</v>
      </c>
      <c r="G1017">
        <v>44.219933028571397</v>
      </c>
      <c r="H1017">
        <v>74</v>
      </c>
      <c r="I1017">
        <v>17.489820000000002</v>
      </c>
      <c r="J1017">
        <v>186</v>
      </c>
      <c r="K1017">
        <v>2.08753488558822E-4</v>
      </c>
      <c r="L1017">
        <v>2.0875348855914301E-4</v>
      </c>
      <c r="M1017">
        <v>7.3834896087646498E-2</v>
      </c>
      <c r="N1017">
        <v>8.2999999984167502E-2</v>
      </c>
      <c r="O1017">
        <v>56.017999999989101</v>
      </c>
      <c r="P1017">
        <v>1919.49799999997</v>
      </c>
      <c r="Q1017">
        <v>1975.5989999999499</v>
      </c>
    </row>
    <row r="1018" spans="2:17" x14ac:dyDescent="0.25">
      <c r="B1018">
        <v>945</v>
      </c>
      <c r="C1018">
        <v>17.5</v>
      </c>
      <c r="D1018">
        <v>185</v>
      </c>
      <c r="E1018">
        <v>42.219465983011602</v>
      </c>
      <c r="F1018">
        <v>42.219465983011602</v>
      </c>
      <c r="G1018">
        <v>43.211105562934399</v>
      </c>
      <c r="H1018">
        <v>74</v>
      </c>
      <c r="I1018">
        <v>17.40512</v>
      </c>
      <c r="J1018">
        <v>177</v>
      </c>
      <c r="K1018">
        <v>2.3487733841110001E-2</v>
      </c>
      <c r="L1018">
        <v>2.3487733841110001E-2</v>
      </c>
      <c r="M1018">
        <v>7.3967933654785198E-2</v>
      </c>
      <c r="N1018">
        <v>8.4000000031664995E-2</v>
      </c>
      <c r="O1018">
        <v>55.149999999976004</v>
      </c>
      <c r="P1018">
        <v>823.61500000000899</v>
      </c>
      <c r="Q1018">
        <v>878.84900000001699</v>
      </c>
    </row>
    <row r="1019" spans="2:17" x14ac:dyDescent="0.25">
      <c r="B1019">
        <v>946</v>
      </c>
      <c r="C1019">
        <v>17.5</v>
      </c>
      <c r="D1019">
        <v>176</v>
      </c>
      <c r="E1019">
        <v>41.217728935064898</v>
      </c>
      <c r="F1019">
        <v>41.217728935064898</v>
      </c>
      <c r="G1019">
        <v>42.207797485714302</v>
      </c>
      <c r="H1019">
        <v>74</v>
      </c>
      <c r="I1019">
        <v>17.32095</v>
      </c>
      <c r="J1019">
        <v>170</v>
      </c>
      <c r="K1019">
        <v>2.40204537277907E-2</v>
      </c>
      <c r="L1019">
        <v>2.4020453727790901E-2</v>
      </c>
      <c r="M1019">
        <v>7.4958086013793904E-2</v>
      </c>
      <c r="N1019">
        <v>8.50000000209548E-2</v>
      </c>
      <c r="O1019">
        <v>56.142000000014399</v>
      </c>
      <c r="P1019">
        <v>1413.65400000002</v>
      </c>
      <c r="Q1019">
        <v>1469.8810000000601</v>
      </c>
    </row>
    <row r="1020" spans="2:17" x14ac:dyDescent="0.25">
      <c r="B1020">
        <v>947</v>
      </c>
      <c r="C1020">
        <v>17.5</v>
      </c>
      <c r="D1020">
        <v>169</v>
      </c>
      <c r="E1020">
        <v>40.212067690955202</v>
      </c>
      <c r="F1020">
        <v>40.212067690955202</v>
      </c>
      <c r="G1020">
        <v>40.2202779766695</v>
      </c>
      <c r="H1020">
        <v>74</v>
      </c>
      <c r="I1020">
        <v>17.489789999999999</v>
      </c>
      <c r="J1020">
        <v>164</v>
      </c>
      <c r="K1020" s="84">
        <v>2.0417467157827899E-4</v>
      </c>
      <c r="L1020" s="84">
        <v>2.0417467157827899E-4</v>
      </c>
      <c r="M1020">
        <v>7.4876070022582994E-2</v>
      </c>
      <c r="N1020">
        <v>8.3999999973457307E-2</v>
      </c>
      <c r="O1020">
        <v>53.7240000000347</v>
      </c>
      <c r="P1020">
        <v>1611.46299999998</v>
      </c>
      <c r="Q1020">
        <v>1665.27099999999</v>
      </c>
    </row>
    <row r="1021" spans="2:17" x14ac:dyDescent="0.25">
      <c r="B1021">
        <v>948</v>
      </c>
      <c r="C1021">
        <v>17.5</v>
      </c>
      <c r="D1021">
        <v>163</v>
      </c>
      <c r="E1021">
        <v>38.225088681507501</v>
      </c>
      <c r="F1021">
        <v>38.225088681507501</v>
      </c>
      <c r="G1021">
        <v>39.2119998163015</v>
      </c>
      <c r="H1021">
        <v>74</v>
      </c>
      <c r="I1021">
        <v>16.93918</v>
      </c>
      <c r="J1021">
        <v>158</v>
      </c>
      <c r="K1021">
        <v>2.5818413215911901E-2</v>
      </c>
      <c r="L1021">
        <v>2.5818413215911901E-2</v>
      </c>
      <c r="M1021">
        <v>7.5122833251953097E-2</v>
      </c>
      <c r="N1021">
        <v>8.49999999918509E-2</v>
      </c>
      <c r="O1021">
        <v>53.492999999958599</v>
      </c>
      <c r="P1021">
        <v>506.89700000001898</v>
      </c>
      <c r="Q1021">
        <v>560.47499999996899</v>
      </c>
    </row>
    <row r="1022" spans="2:17" x14ac:dyDescent="0.25">
      <c r="B1022">
        <v>949</v>
      </c>
      <c r="C1022">
        <v>17.5</v>
      </c>
      <c r="D1022">
        <v>157</v>
      </c>
      <c r="E1022">
        <v>37.213453254231098</v>
      </c>
      <c r="F1022">
        <v>37.213453254231098</v>
      </c>
      <c r="G1022">
        <v>38.209515657142902</v>
      </c>
      <c r="H1022">
        <v>74</v>
      </c>
      <c r="I1022">
        <v>17.357279999999999</v>
      </c>
      <c r="J1022">
        <v>153</v>
      </c>
      <c r="K1022">
        <v>2.6766191143480899E-2</v>
      </c>
      <c r="L1022">
        <v>2.6766191143480899E-2</v>
      </c>
      <c r="M1022">
        <v>7.5721979141235393E-2</v>
      </c>
      <c r="N1022">
        <v>8.6000000010244507E-2</v>
      </c>
      <c r="O1022">
        <v>51.082999999984203</v>
      </c>
      <c r="P1022">
        <v>478.96900000002302</v>
      </c>
      <c r="Q1022">
        <v>530.13800000001697</v>
      </c>
    </row>
    <row r="1023" spans="2:17" x14ac:dyDescent="0.25">
      <c r="B1023">
        <v>950</v>
      </c>
      <c r="C1023">
        <v>17.5</v>
      </c>
      <c r="D1023">
        <v>152</v>
      </c>
      <c r="E1023">
        <v>36.248127578947397</v>
      </c>
      <c r="F1023">
        <v>36.248127578947397</v>
      </c>
      <c r="G1023">
        <v>37.208900114285697</v>
      </c>
      <c r="H1023">
        <v>74</v>
      </c>
      <c r="I1023">
        <v>15.509550000000001</v>
      </c>
      <c r="J1023">
        <v>151</v>
      </c>
      <c r="K1023" s="84">
        <v>2.6505439025665999E-2</v>
      </c>
      <c r="L1023" s="84">
        <v>2.65054390256662E-2</v>
      </c>
      <c r="M1023">
        <v>7.5347900390625E-2</v>
      </c>
      <c r="N1023">
        <v>8.50000000209548E-2</v>
      </c>
      <c r="O1023">
        <v>55.209000000002597</v>
      </c>
      <c r="P1023">
        <v>402.84300000000098</v>
      </c>
      <c r="Q1023">
        <v>458.13700000002399</v>
      </c>
    </row>
    <row r="1024" spans="2:17" x14ac:dyDescent="0.25">
      <c r="B1024">
        <v>951</v>
      </c>
      <c r="C1024">
        <v>17.5</v>
      </c>
      <c r="D1024">
        <v>150</v>
      </c>
      <c r="E1024">
        <v>36.224131580952402</v>
      </c>
      <c r="F1024">
        <v>36.224131580952402</v>
      </c>
      <c r="G1024">
        <v>36.224131580952402</v>
      </c>
      <c r="H1024">
        <v>74</v>
      </c>
      <c r="I1024">
        <v>16.910910000000001</v>
      </c>
      <c r="J1024">
        <v>146</v>
      </c>
      <c r="K1024">
        <v>0</v>
      </c>
      <c r="L1024">
        <v>0</v>
      </c>
      <c r="M1024">
        <v>7.5067996978759793E-2</v>
      </c>
      <c r="N1024">
        <v>8.4999999962747097E-2</v>
      </c>
      <c r="O1024">
        <v>50.989000000019601</v>
      </c>
      <c r="P1024">
        <v>1223.9740000000099</v>
      </c>
      <c r="Q1024">
        <v>1275.04799999999</v>
      </c>
    </row>
    <row r="1025" spans="2:17" x14ac:dyDescent="0.25">
      <c r="B1025">
        <v>952</v>
      </c>
      <c r="C1025">
        <v>17.5</v>
      </c>
      <c r="D1025">
        <v>145</v>
      </c>
      <c r="E1025">
        <v>35.222415274876802</v>
      </c>
      <c r="F1025">
        <v>35.222415274876802</v>
      </c>
      <c r="G1025">
        <v>35.225923192118202</v>
      </c>
      <c r="H1025">
        <v>74</v>
      </c>
      <c r="I1025">
        <v>17.122779999999999</v>
      </c>
      <c r="J1025">
        <v>140</v>
      </c>
      <c r="K1025" s="84">
        <v>9.9593319027386004E-5</v>
      </c>
      <c r="L1025" s="84">
        <v>9.9593319027386004E-5</v>
      </c>
      <c r="M1025">
        <v>7.6519012451171903E-2</v>
      </c>
      <c r="N1025">
        <v>8.5999999970226795E-2</v>
      </c>
      <c r="O1025">
        <v>53.025999999998</v>
      </c>
      <c r="P1025">
        <v>1337.89499999999</v>
      </c>
      <c r="Q1025">
        <v>1391.00699999995</v>
      </c>
    </row>
    <row r="1026" spans="2:17" x14ac:dyDescent="0.25">
      <c r="B1026">
        <v>953</v>
      </c>
      <c r="C1026">
        <v>17.5</v>
      </c>
      <c r="D1026">
        <v>139</v>
      </c>
      <c r="E1026">
        <v>34.203740571428597</v>
      </c>
      <c r="F1026">
        <v>34.203740571428597</v>
      </c>
      <c r="G1026">
        <v>34.213634726413197</v>
      </c>
      <c r="H1026">
        <v>74</v>
      </c>
      <c r="I1026">
        <v>17.336349999999999</v>
      </c>
      <c r="J1026">
        <v>139</v>
      </c>
      <c r="K1026">
        <v>2.8927113874919E-4</v>
      </c>
      <c r="L1026">
        <v>2.89271138749398E-4</v>
      </c>
      <c r="M1026">
        <v>7.8341960906982394E-2</v>
      </c>
      <c r="N1026">
        <v>8.8000000017928001E-2</v>
      </c>
      <c r="O1026">
        <v>49.559999999993998</v>
      </c>
      <c r="P1026">
        <v>311.818000000003</v>
      </c>
      <c r="Q1026">
        <v>361.46600000001501</v>
      </c>
    </row>
    <row r="1027" spans="2:17" x14ac:dyDescent="0.25">
      <c r="B1027">
        <v>954</v>
      </c>
      <c r="C1027">
        <v>17.5</v>
      </c>
      <c r="D1027">
        <v>138</v>
      </c>
      <c r="E1027">
        <v>34.2093986285714</v>
      </c>
      <c r="F1027">
        <v>34.2093986285714</v>
      </c>
      <c r="G1027">
        <v>34.2107570285714</v>
      </c>
      <c r="H1027">
        <v>74</v>
      </c>
      <c r="I1027">
        <v>17.088809999999999</v>
      </c>
      <c r="J1027">
        <v>138</v>
      </c>
      <c r="K1027" s="84">
        <v>3.9708385837170001E-5</v>
      </c>
      <c r="L1027" s="84">
        <v>3.9708385837170001E-5</v>
      </c>
      <c r="M1027">
        <v>7.7029943466186496E-2</v>
      </c>
      <c r="N1027">
        <v>8.6000000010244507E-2</v>
      </c>
      <c r="O1027">
        <v>49.084000000046203</v>
      </c>
      <c r="P1027">
        <v>256.43699999999097</v>
      </c>
      <c r="Q1027">
        <v>305.60700000004698</v>
      </c>
    </row>
    <row r="1028" spans="2:17" x14ac:dyDescent="0.25">
      <c r="B1028">
        <v>955</v>
      </c>
      <c r="C1028">
        <v>17.5</v>
      </c>
      <c r="D1028">
        <v>137</v>
      </c>
      <c r="E1028">
        <v>33.221446832116797</v>
      </c>
      <c r="F1028">
        <v>33.221446832116797</v>
      </c>
      <c r="G1028">
        <v>33.2318224383733</v>
      </c>
      <c r="H1028">
        <v>74</v>
      </c>
      <c r="I1028">
        <v>17.072649999999999</v>
      </c>
      <c r="J1028">
        <v>133</v>
      </c>
      <c r="K1028">
        <v>3.1231650773518298E-4</v>
      </c>
      <c r="L1028">
        <v>3.1231650773518298E-4</v>
      </c>
      <c r="M1028">
        <v>7.7159881591796903E-2</v>
      </c>
      <c r="N1028">
        <v>8.5999999981140704E-2</v>
      </c>
      <c r="O1028">
        <v>48.665999999990198</v>
      </c>
      <c r="P1028">
        <v>612.14700000001199</v>
      </c>
      <c r="Q1028">
        <v>660.89899999998295</v>
      </c>
    </row>
    <row r="1029" spans="2:17" x14ac:dyDescent="0.25">
      <c r="B1029">
        <v>956</v>
      </c>
      <c r="C1029">
        <v>17.5</v>
      </c>
      <c r="D1029">
        <v>132</v>
      </c>
      <c r="E1029">
        <v>33.205290285714298</v>
      </c>
      <c r="F1029">
        <v>33.205290285714298</v>
      </c>
      <c r="G1029">
        <v>33.207112000000002</v>
      </c>
      <c r="H1029">
        <v>74</v>
      </c>
      <c r="I1029">
        <v>17.268550000000001</v>
      </c>
      <c r="J1029">
        <v>132</v>
      </c>
      <c r="K1029" s="84">
        <v>5.4862170155517298E-5</v>
      </c>
      <c r="L1029" s="84">
        <v>5.4862170155303297E-5</v>
      </c>
      <c r="M1029">
        <v>7.6949119567871094E-2</v>
      </c>
      <c r="N1029">
        <v>8.6999999999534297E-2</v>
      </c>
      <c r="O1029">
        <v>48.853999999966597</v>
      </c>
      <c r="P1029">
        <v>185.56700000002499</v>
      </c>
      <c r="Q1029">
        <v>234.507999999991</v>
      </c>
    </row>
    <row r="1030" spans="2:17" x14ac:dyDescent="0.25">
      <c r="B1030">
        <v>957</v>
      </c>
      <c r="C1030">
        <v>17.5</v>
      </c>
      <c r="D1030">
        <v>131</v>
      </c>
      <c r="E1030">
        <v>32.2178264130862</v>
      </c>
      <c r="F1030">
        <v>32.2178264130862</v>
      </c>
      <c r="G1030">
        <v>32.219273219629201</v>
      </c>
      <c r="H1030">
        <v>74</v>
      </c>
      <c r="I1030">
        <v>16.987269999999999</v>
      </c>
      <c r="J1030">
        <v>129</v>
      </c>
      <c r="K1030" s="84">
        <v>4.4907019006232002E-5</v>
      </c>
      <c r="L1030" s="84">
        <v>4.4907019006232002E-5</v>
      </c>
      <c r="M1030">
        <v>7.6558113098144503E-2</v>
      </c>
      <c r="N1030">
        <v>8.6000000010244507E-2</v>
      </c>
      <c r="O1030">
        <v>47.766000000025102</v>
      </c>
      <c r="P1030">
        <v>258.20199999998999</v>
      </c>
      <c r="Q1030">
        <v>306.05400000002601</v>
      </c>
    </row>
    <row r="1031" spans="2:17" x14ac:dyDescent="0.25">
      <c r="B1031">
        <v>958</v>
      </c>
      <c r="C1031">
        <v>17.5</v>
      </c>
      <c r="D1031">
        <v>128</v>
      </c>
      <c r="E1031">
        <v>31.249783057142899</v>
      </c>
      <c r="F1031">
        <v>31.249783057142899</v>
      </c>
      <c r="G1031">
        <v>32.210112914285702</v>
      </c>
      <c r="H1031">
        <v>74</v>
      </c>
      <c r="I1031">
        <v>15.45871</v>
      </c>
      <c r="J1031">
        <v>127</v>
      </c>
      <c r="K1031">
        <v>3.0730768766836399E-2</v>
      </c>
      <c r="L1031">
        <v>3.0730768766836399E-2</v>
      </c>
      <c r="M1031">
        <v>3.0363798141479499E-2</v>
      </c>
      <c r="N1031">
        <v>3.5000000007130397E-2</v>
      </c>
      <c r="O1031">
        <v>50.679000000000102</v>
      </c>
      <c r="P1031">
        <v>242.46700000000399</v>
      </c>
      <c r="Q1031">
        <v>293.18100000001101</v>
      </c>
    </row>
    <row r="1032" spans="2:17" x14ac:dyDescent="0.25">
      <c r="B1032">
        <v>959</v>
      </c>
      <c r="C1032">
        <v>17.5</v>
      </c>
      <c r="D1032">
        <v>126</v>
      </c>
      <c r="E1032">
        <v>31.223268571428601</v>
      </c>
      <c r="F1032">
        <v>31.223268571428601</v>
      </c>
      <c r="G1032">
        <v>31.227265955555598</v>
      </c>
      <c r="H1032">
        <v>74</v>
      </c>
      <c r="I1032">
        <v>16.481999999999999</v>
      </c>
      <c r="J1032">
        <v>126</v>
      </c>
      <c r="K1032">
        <v>1.2802580606953399E-4</v>
      </c>
      <c r="L1032">
        <v>1.28025806069648E-4</v>
      </c>
      <c r="M1032">
        <v>7.7877998352050795E-2</v>
      </c>
      <c r="N1032">
        <v>8.5999999988416703E-2</v>
      </c>
      <c r="O1032">
        <v>46.437999999991</v>
      </c>
      <c r="P1032">
        <v>311.80399999994597</v>
      </c>
      <c r="Q1032">
        <v>358.327999999925</v>
      </c>
    </row>
    <row r="1033" spans="2:17" x14ac:dyDescent="0.25">
      <c r="B1033">
        <v>960</v>
      </c>
      <c r="C1033">
        <v>17.5</v>
      </c>
      <c r="D1033">
        <v>125</v>
      </c>
      <c r="E1033">
        <v>31.223302857142901</v>
      </c>
      <c r="F1033">
        <v>31.223302857142901</v>
      </c>
      <c r="G1033">
        <v>31.224167542857099</v>
      </c>
      <c r="H1033">
        <v>74</v>
      </c>
      <c r="I1033">
        <v>16.900500000000001</v>
      </c>
      <c r="J1033">
        <v>122</v>
      </c>
      <c r="K1033" s="84">
        <v>2.76936017384125E-5</v>
      </c>
      <c r="L1033" s="84">
        <v>2.76936017385263E-5</v>
      </c>
      <c r="M1033">
        <v>2.9724836349487301E-2</v>
      </c>
      <c r="N1033">
        <v>3.40000000433065E-2</v>
      </c>
      <c r="O1033">
        <v>46.737000000008301</v>
      </c>
      <c r="P1033">
        <v>244.59100000001899</v>
      </c>
      <c r="Q1033">
        <v>291.36200000007</v>
      </c>
    </row>
    <row r="1034" spans="2:17" x14ac:dyDescent="0.25">
      <c r="B1034">
        <v>961</v>
      </c>
      <c r="C1034">
        <v>17.5</v>
      </c>
      <c r="D1034">
        <v>121</v>
      </c>
      <c r="E1034">
        <v>30.2272880113341</v>
      </c>
      <c r="F1034">
        <v>30.2272880113341</v>
      </c>
      <c r="G1034">
        <v>30.2272880113341</v>
      </c>
      <c r="H1034">
        <v>74</v>
      </c>
      <c r="I1034">
        <v>17.02929</v>
      </c>
      <c r="J1034">
        <v>116</v>
      </c>
      <c r="K1034">
        <v>0</v>
      </c>
      <c r="L1034">
        <v>0</v>
      </c>
      <c r="M1034">
        <v>7.8006982803344699E-2</v>
      </c>
      <c r="N1034">
        <v>8.6999999999534297E-2</v>
      </c>
      <c r="O1034">
        <v>45.097999999994499</v>
      </c>
      <c r="P1034">
        <v>215.75500000004101</v>
      </c>
      <c r="Q1034">
        <v>260.94000000003501</v>
      </c>
    </row>
    <row r="1035" spans="2:17" x14ac:dyDescent="0.25">
      <c r="B1035">
        <v>962</v>
      </c>
      <c r="C1035">
        <v>17.5</v>
      </c>
      <c r="D1035">
        <v>115</v>
      </c>
      <c r="E1035">
        <v>28.2263659428571</v>
      </c>
      <c r="F1035">
        <v>28.2263659428571</v>
      </c>
      <c r="G1035">
        <v>29.214060569203099</v>
      </c>
      <c r="H1035">
        <v>74</v>
      </c>
      <c r="I1035">
        <v>16.346489999999999</v>
      </c>
      <c r="J1035">
        <v>115</v>
      </c>
      <c r="K1035" s="84">
        <v>3.4991916010210601E-2</v>
      </c>
      <c r="L1035" s="84">
        <v>3.4991916010210601E-2</v>
      </c>
      <c r="M1035">
        <v>7.9833030700683594E-2</v>
      </c>
      <c r="N1035">
        <v>8.9000000036321594E-2</v>
      </c>
      <c r="O1035">
        <v>43.650999999979803</v>
      </c>
      <c r="P1035">
        <v>256.564999999988</v>
      </c>
      <c r="Q1035">
        <v>300.30500000000399</v>
      </c>
    </row>
    <row r="1036" spans="2:17" x14ac:dyDescent="0.25">
      <c r="B1036">
        <v>963</v>
      </c>
      <c r="C1036">
        <v>17.5</v>
      </c>
      <c r="D1036">
        <v>114</v>
      </c>
      <c r="E1036">
        <v>28.229375145864701</v>
      </c>
      <c r="F1036">
        <v>28.229375145864701</v>
      </c>
      <c r="G1036">
        <v>29.210562971428601</v>
      </c>
      <c r="H1036">
        <v>74</v>
      </c>
      <c r="I1036">
        <v>17.13589</v>
      </c>
      <c r="J1036">
        <v>108</v>
      </c>
      <c r="K1036">
        <v>3.4757688418323301E-2</v>
      </c>
      <c r="L1036">
        <v>3.4757688418323197E-2</v>
      </c>
      <c r="M1036">
        <v>8.1230163574218806E-2</v>
      </c>
      <c r="N1036">
        <v>9.2000000004190993E-2</v>
      </c>
      <c r="O1036">
        <v>44.033999999974199</v>
      </c>
      <c r="P1036">
        <v>167.190999999995</v>
      </c>
      <c r="Q1036">
        <v>211.316999999974</v>
      </c>
    </row>
    <row r="1037" spans="2:17" x14ac:dyDescent="0.25">
      <c r="B1037">
        <v>964</v>
      </c>
      <c r="C1037">
        <v>17.5</v>
      </c>
      <c r="D1037">
        <v>107</v>
      </c>
      <c r="E1037">
        <v>27.221333092656899</v>
      </c>
      <c r="F1037">
        <v>27.221333092656899</v>
      </c>
      <c r="G1037">
        <v>27.221333135674598</v>
      </c>
      <c r="H1037">
        <v>74</v>
      </c>
      <c r="I1037">
        <v>16.89378</v>
      </c>
      <c r="J1037">
        <v>105</v>
      </c>
      <c r="K1037" s="84">
        <v>1.5802948170344201E-9</v>
      </c>
      <c r="L1037" s="84">
        <v>1.5802948170344201E-9</v>
      </c>
      <c r="M1037">
        <v>9.1876983642578097E-2</v>
      </c>
      <c r="N1037">
        <v>9.9999999994906802E-2</v>
      </c>
      <c r="O1037">
        <v>42.021000000040701</v>
      </c>
      <c r="P1037">
        <v>183.54899999996999</v>
      </c>
      <c r="Q1037">
        <v>225.67000000000601</v>
      </c>
    </row>
    <row r="1038" spans="2:17" x14ac:dyDescent="0.25">
      <c r="B1038">
        <v>965</v>
      </c>
      <c r="C1038">
        <v>17.5</v>
      </c>
      <c r="D1038">
        <v>104</v>
      </c>
      <c r="E1038">
        <v>26.259817125274701</v>
      </c>
      <c r="F1038">
        <v>26.259817125274701</v>
      </c>
      <c r="G1038">
        <v>26.259817140185501</v>
      </c>
      <c r="H1038">
        <v>74</v>
      </c>
      <c r="I1038">
        <v>15.051270000000001</v>
      </c>
      <c r="J1038">
        <v>103</v>
      </c>
      <c r="K1038" s="84">
        <v>5.6781770325299705E-10</v>
      </c>
      <c r="L1038" s="84">
        <v>5.6781770325299705E-10</v>
      </c>
      <c r="M1038">
        <v>9.9480867385864299E-2</v>
      </c>
      <c r="N1038">
        <v>0.10999999996784</v>
      </c>
      <c r="O1038">
        <v>41.880999999993897</v>
      </c>
      <c r="P1038">
        <v>167.263000000006</v>
      </c>
      <c r="Q1038">
        <v>209.25399999996799</v>
      </c>
    </row>
    <row r="1039" spans="2:17" x14ac:dyDescent="0.25">
      <c r="B1039">
        <v>966</v>
      </c>
      <c r="C1039">
        <v>17.5</v>
      </c>
      <c r="D1039">
        <v>102</v>
      </c>
      <c r="E1039">
        <v>26.229590045938401</v>
      </c>
      <c r="F1039">
        <v>26.229590045938401</v>
      </c>
      <c r="G1039">
        <v>26.231467138058399</v>
      </c>
      <c r="H1039">
        <v>74</v>
      </c>
      <c r="I1039">
        <v>16.89171</v>
      </c>
      <c r="J1039">
        <v>98</v>
      </c>
      <c r="K1039" s="84">
        <v>7.1563913759469002E-5</v>
      </c>
      <c r="L1039" s="84">
        <v>7.1563913759469002E-5</v>
      </c>
      <c r="M1039">
        <v>0.103203058242798</v>
      </c>
      <c r="N1039">
        <v>0.113000000004831</v>
      </c>
      <c r="O1039">
        <v>41.116000000012697</v>
      </c>
      <c r="P1039">
        <v>111.562999999984</v>
      </c>
      <c r="Q1039">
        <v>152.792000000001</v>
      </c>
    </row>
    <row r="1040" spans="2:17" x14ac:dyDescent="0.25">
      <c r="B1040">
        <v>967</v>
      </c>
      <c r="C1040">
        <v>17.5</v>
      </c>
      <c r="D1040">
        <v>97</v>
      </c>
      <c r="E1040">
        <v>25.2112934857143</v>
      </c>
      <c r="F1040">
        <v>25.2112934857143</v>
      </c>
      <c r="G1040">
        <v>25.2112934857143</v>
      </c>
      <c r="H1040">
        <v>74</v>
      </c>
      <c r="I1040">
        <v>17.00591</v>
      </c>
      <c r="J1040">
        <v>97</v>
      </c>
      <c r="K1040">
        <v>0</v>
      </c>
      <c r="L1040">
        <v>0</v>
      </c>
      <c r="M1040">
        <v>0.10886287689209</v>
      </c>
      <c r="N1040">
        <v>0.11800000000584999</v>
      </c>
      <c r="O1040">
        <v>39.958999999998902</v>
      </c>
      <c r="P1040">
        <v>63.257000000045103</v>
      </c>
      <c r="Q1040">
        <v>103.33400000005</v>
      </c>
    </row>
    <row r="1041" spans="2:17" x14ac:dyDescent="0.25">
      <c r="B1041">
        <v>968</v>
      </c>
      <c r="C1041">
        <v>17.5</v>
      </c>
      <c r="D1041">
        <v>96</v>
      </c>
      <c r="E1041">
        <v>24.236773485714298</v>
      </c>
      <c r="F1041">
        <v>24.236773485714298</v>
      </c>
      <c r="G1041">
        <v>24.236773485714298</v>
      </c>
      <c r="H1041">
        <v>74</v>
      </c>
      <c r="I1041">
        <v>16.984909999999999</v>
      </c>
      <c r="J1041">
        <v>90</v>
      </c>
      <c r="K1041" s="84">
        <v>-1.46583606967922E-16</v>
      </c>
      <c r="L1041" s="84">
        <v>0</v>
      </c>
      <c r="M1041">
        <v>0.108618021011353</v>
      </c>
      <c r="N1041">
        <v>0.118000000016764</v>
      </c>
      <c r="O1041">
        <v>39.803000000007202</v>
      </c>
      <c r="P1041">
        <v>210.85899999996801</v>
      </c>
      <c r="Q1041">
        <v>250.77999999999199</v>
      </c>
    </row>
    <row r="1042" spans="2:17" x14ac:dyDescent="0.25">
      <c r="B1042">
        <v>969</v>
      </c>
      <c r="C1042">
        <v>17.5</v>
      </c>
      <c r="D1042">
        <v>89</v>
      </c>
      <c r="E1042">
        <v>23.2278664783307</v>
      </c>
      <c r="F1042">
        <v>23.2278664783307</v>
      </c>
      <c r="G1042">
        <v>23.227867205189899</v>
      </c>
      <c r="H1042">
        <v>74</v>
      </c>
      <c r="I1042">
        <v>16.674099999999999</v>
      </c>
      <c r="J1042">
        <v>87</v>
      </c>
      <c r="K1042" s="84">
        <v>3.1292551860036597E-8</v>
      </c>
      <c r="L1042" s="84">
        <v>3.1292551707086098E-8</v>
      </c>
      <c r="M1042">
        <v>0.112834930419922</v>
      </c>
      <c r="N1042">
        <v>0.122000000013941</v>
      </c>
      <c r="O1042">
        <v>38.325000000022598</v>
      </c>
      <c r="P1042">
        <v>38.7700000000114</v>
      </c>
      <c r="Q1042">
        <v>77.217000000047804</v>
      </c>
    </row>
    <row r="1043" spans="2:17" x14ac:dyDescent="0.25">
      <c r="B1043">
        <v>970</v>
      </c>
      <c r="C1043">
        <v>17.5</v>
      </c>
      <c r="D1043">
        <v>86</v>
      </c>
      <c r="E1043">
        <v>22.214390857142899</v>
      </c>
      <c r="F1043">
        <v>22.214390857142899</v>
      </c>
      <c r="G1043">
        <v>22.214405452914601</v>
      </c>
      <c r="H1043">
        <v>74</v>
      </c>
      <c r="I1043">
        <v>16.8704</v>
      </c>
      <c r="J1043">
        <v>86</v>
      </c>
      <c r="K1043" s="84">
        <v>6.5704127626102404E-7</v>
      </c>
      <c r="L1043" s="84">
        <v>6.5704127642095296E-7</v>
      </c>
      <c r="M1043">
        <v>0.11252498626709</v>
      </c>
      <c r="N1043">
        <v>0.12300000002142</v>
      </c>
      <c r="O1043">
        <v>37.010000000038403</v>
      </c>
      <c r="P1043">
        <v>114.256999999972</v>
      </c>
      <c r="Q1043">
        <v>151.39000000003199</v>
      </c>
    </row>
    <row r="1044" spans="2:17" x14ac:dyDescent="0.25">
      <c r="B1044">
        <v>971</v>
      </c>
      <c r="C1044">
        <v>17.5</v>
      </c>
      <c r="D1044">
        <v>85</v>
      </c>
      <c r="E1044">
        <v>21.285419065546201</v>
      </c>
      <c r="F1044">
        <v>21.285419065546201</v>
      </c>
      <c r="G1044">
        <v>21.2854190819662</v>
      </c>
      <c r="H1044">
        <v>74</v>
      </c>
      <c r="I1044">
        <v>14.99821</v>
      </c>
      <c r="J1044">
        <v>79</v>
      </c>
      <c r="K1044" s="84">
        <v>7.7141974166677399E-10</v>
      </c>
      <c r="L1044" s="84">
        <v>7.7141974166677399E-10</v>
      </c>
      <c r="M1044">
        <v>0.11259794235229501</v>
      </c>
      <c r="N1044">
        <v>0.122000000032131</v>
      </c>
      <c r="O1044">
        <v>38.183000000037303</v>
      </c>
      <c r="P1044">
        <v>110.630000000008</v>
      </c>
      <c r="Q1044">
        <v>148.93500000007799</v>
      </c>
    </row>
    <row r="1045" spans="2:17" x14ac:dyDescent="0.25">
      <c r="B1045">
        <v>972</v>
      </c>
      <c r="C1045">
        <v>17.5</v>
      </c>
      <c r="D1045">
        <v>78</v>
      </c>
      <c r="E1045">
        <v>20.2148719765568</v>
      </c>
      <c r="F1045">
        <v>20.2148719765568</v>
      </c>
      <c r="G1045">
        <v>20.2278251194139</v>
      </c>
      <c r="H1045">
        <v>74</v>
      </c>
      <c r="I1045">
        <v>17.073709999999998</v>
      </c>
      <c r="J1045">
        <v>77</v>
      </c>
      <c r="K1045">
        <v>6.4077293549839604E-4</v>
      </c>
      <c r="L1045">
        <v>6.4077293549839604E-4</v>
      </c>
      <c r="M1045">
        <v>4.4316053390502902E-2</v>
      </c>
      <c r="N1045">
        <v>4.90000000063446E-2</v>
      </c>
      <c r="O1045">
        <v>34.945000000006999</v>
      </c>
      <c r="P1045">
        <v>50.898999999983097</v>
      </c>
      <c r="Q1045">
        <v>85.892999999996405</v>
      </c>
    </row>
    <row r="1046" spans="2:17" x14ac:dyDescent="0.25">
      <c r="B1046">
        <v>973</v>
      </c>
      <c r="C1046">
        <v>17.5</v>
      </c>
      <c r="D1046">
        <v>76</v>
      </c>
      <c r="E1046">
        <v>19.245269545864701</v>
      </c>
      <c r="F1046">
        <v>19.245269545864701</v>
      </c>
      <c r="G1046">
        <v>19.246964703759399</v>
      </c>
      <c r="H1046">
        <v>74</v>
      </c>
      <c r="I1046">
        <v>16.44051</v>
      </c>
      <c r="J1046">
        <v>72</v>
      </c>
      <c r="K1046" s="84">
        <v>8.8081795409187204E-5</v>
      </c>
      <c r="L1046" s="84">
        <v>8.8081795409187204E-5</v>
      </c>
      <c r="M1046">
        <v>0.10367393493652299</v>
      </c>
      <c r="N1046">
        <v>0.113000000012107</v>
      </c>
      <c r="O1046">
        <v>34.575000000018903</v>
      </c>
      <c r="P1046">
        <v>110.216000000015</v>
      </c>
      <c r="Q1046">
        <v>144.90400000004601</v>
      </c>
    </row>
    <row r="1047" spans="2:17" x14ac:dyDescent="0.25">
      <c r="B1047">
        <v>974</v>
      </c>
      <c r="C1047">
        <v>17.5</v>
      </c>
      <c r="D1047">
        <v>71</v>
      </c>
      <c r="E1047">
        <v>19.2206489142857</v>
      </c>
      <c r="F1047">
        <v>19.2206489142857</v>
      </c>
      <c r="G1047">
        <v>19.2206489142857</v>
      </c>
      <c r="H1047">
        <v>74</v>
      </c>
      <c r="I1047">
        <v>16.596609999999998</v>
      </c>
      <c r="J1047">
        <v>71</v>
      </c>
      <c r="K1047">
        <v>0</v>
      </c>
      <c r="L1047">
        <v>0</v>
      </c>
      <c r="M1047">
        <v>0.100625038146973</v>
      </c>
      <c r="N1047">
        <v>0.11099999997531999</v>
      </c>
      <c r="O1047">
        <v>33.088999999999899</v>
      </c>
      <c r="P1047">
        <v>23.803999999992801</v>
      </c>
      <c r="Q1047">
        <v>57.003999999968102</v>
      </c>
    </row>
    <row r="1048" spans="2:17" x14ac:dyDescent="0.25">
      <c r="B1048">
        <v>975</v>
      </c>
      <c r="C1048">
        <v>17.5</v>
      </c>
      <c r="D1048">
        <v>70</v>
      </c>
      <c r="E1048">
        <v>18.271709714285699</v>
      </c>
      <c r="F1048">
        <v>18.271709714285699</v>
      </c>
      <c r="G1048">
        <v>18.271709714285699</v>
      </c>
      <c r="H1048">
        <v>74</v>
      </c>
      <c r="I1048">
        <v>14.8627</v>
      </c>
      <c r="J1048">
        <v>68</v>
      </c>
      <c r="K1048">
        <v>0</v>
      </c>
      <c r="L1048">
        <v>0</v>
      </c>
      <c r="M1048">
        <v>3.89330387115479E-2</v>
      </c>
      <c r="N1048">
        <v>4.4000000052619698E-2</v>
      </c>
      <c r="O1048">
        <v>32.7070000000313</v>
      </c>
      <c r="P1048">
        <v>44.158999999970497</v>
      </c>
      <c r="Q1048">
        <v>76.910000000054396</v>
      </c>
    </row>
    <row r="1049" spans="2:17" x14ac:dyDescent="0.25">
      <c r="B1049">
        <v>976</v>
      </c>
      <c r="C1049">
        <v>17.5</v>
      </c>
      <c r="D1049">
        <v>67</v>
      </c>
      <c r="E1049">
        <v>17.2188112921109</v>
      </c>
      <c r="F1049">
        <v>17.2188112921109</v>
      </c>
      <c r="G1049">
        <v>17.232820434968001</v>
      </c>
      <c r="H1049">
        <v>74</v>
      </c>
      <c r="I1049">
        <v>16.938199999999998</v>
      </c>
      <c r="J1049">
        <v>66</v>
      </c>
      <c r="K1049">
        <v>8.13595237178948E-4</v>
      </c>
      <c r="L1049">
        <v>8.13595237178948E-4</v>
      </c>
      <c r="M1049">
        <v>0.11302995681762699</v>
      </c>
      <c r="N1049">
        <v>0.121999999973923</v>
      </c>
      <c r="O1049">
        <v>31.990000000001601</v>
      </c>
      <c r="P1049">
        <v>52.3090000000157</v>
      </c>
      <c r="Q1049">
        <v>84.420999999991196</v>
      </c>
    </row>
    <row r="1050" spans="2:17" x14ac:dyDescent="0.25">
      <c r="B1050">
        <v>977</v>
      </c>
      <c r="C1050">
        <v>17.5</v>
      </c>
      <c r="D1050">
        <v>65</v>
      </c>
      <c r="E1050">
        <v>16.309031859340699</v>
      </c>
      <c r="F1050">
        <v>16.309031859340699</v>
      </c>
      <c r="G1050">
        <v>16.309031859340699</v>
      </c>
      <c r="H1050">
        <v>74</v>
      </c>
      <c r="I1050">
        <v>14.07601</v>
      </c>
      <c r="J1050">
        <v>60</v>
      </c>
      <c r="K1050">
        <v>0</v>
      </c>
      <c r="L1050">
        <v>0</v>
      </c>
      <c r="M1050">
        <v>0.112529039382935</v>
      </c>
      <c r="N1050">
        <v>0.122000000032131</v>
      </c>
      <c r="O1050">
        <v>31.205000000049001</v>
      </c>
      <c r="P1050">
        <v>113.14499999997101</v>
      </c>
      <c r="Q1050">
        <v>144.47200000005299</v>
      </c>
    </row>
    <row r="1051" spans="2:17" x14ac:dyDescent="0.25">
      <c r="B1051">
        <v>978</v>
      </c>
      <c r="C1051">
        <v>17.5</v>
      </c>
      <c r="D1051">
        <v>59</v>
      </c>
      <c r="E1051">
        <v>15.2383520038741</v>
      </c>
      <c r="F1051">
        <v>15.2383520038741</v>
      </c>
      <c r="G1051">
        <v>15.2383520038741</v>
      </c>
      <c r="H1051">
        <v>74</v>
      </c>
      <c r="I1051">
        <v>16.11871</v>
      </c>
      <c r="J1051">
        <v>58</v>
      </c>
      <c r="K1051" s="84">
        <v>1.1657145332701601E-16</v>
      </c>
      <c r="L1051">
        <v>0</v>
      </c>
      <c r="M1051">
        <v>0.11304497718811</v>
      </c>
      <c r="N1051">
        <v>0.121999999973923</v>
      </c>
      <c r="O1051">
        <v>30.989000000001401</v>
      </c>
      <c r="P1051">
        <v>23.581999999994899</v>
      </c>
      <c r="Q1051">
        <v>54.692999999970198</v>
      </c>
    </row>
    <row r="1052" spans="2:17" x14ac:dyDescent="0.25">
      <c r="B1052">
        <v>979</v>
      </c>
      <c r="C1052">
        <v>17.5</v>
      </c>
      <c r="D1052">
        <v>57</v>
      </c>
      <c r="E1052">
        <v>14.267276804010001</v>
      </c>
      <c r="F1052">
        <v>14.267276804010001</v>
      </c>
      <c r="G1052">
        <v>14.267276804010001</v>
      </c>
      <c r="H1052">
        <v>74</v>
      </c>
      <c r="I1052">
        <v>15.78471</v>
      </c>
      <c r="J1052">
        <v>53</v>
      </c>
      <c r="K1052" s="84">
        <v>0</v>
      </c>
      <c r="L1052" s="84">
        <v>0</v>
      </c>
      <c r="M1052">
        <v>4.8302888870239299E-2</v>
      </c>
      <c r="N1052">
        <v>5.2999999956227797E-2</v>
      </c>
      <c r="O1052">
        <v>28.4640000000363</v>
      </c>
      <c r="P1052">
        <v>27.518999999978401</v>
      </c>
      <c r="Q1052">
        <v>56.035999999970997</v>
      </c>
    </row>
    <row r="1053" spans="2:17" x14ac:dyDescent="0.25">
      <c r="B1053">
        <v>980</v>
      </c>
      <c r="C1053">
        <v>17.5</v>
      </c>
      <c r="D1053">
        <v>52</v>
      </c>
      <c r="E1053">
        <v>13.306242637362599</v>
      </c>
      <c r="F1053">
        <v>13.306242637362599</v>
      </c>
      <c r="G1053">
        <v>13.306242806519</v>
      </c>
      <c r="H1053">
        <v>74</v>
      </c>
      <c r="I1053">
        <v>13.861499999999999</v>
      </c>
      <c r="J1053">
        <v>49</v>
      </c>
      <c r="K1053" s="84">
        <v>1.27125549338355E-8</v>
      </c>
      <c r="L1053" s="84">
        <v>1.27125549338355E-8</v>
      </c>
      <c r="M1053">
        <v>5.2527904510497998E-2</v>
      </c>
      <c r="N1053">
        <v>5.6000000025960603E-2</v>
      </c>
      <c r="O1053">
        <v>26.3210000000145</v>
      </c>
      <c r="P1053">
        <v>24.226000000006</v>
      </c>
      <c r="Q1053">
        <v>50.6030000000464</v>
      </c>
    </row>
    <row r="1054" spans="2:17" x14ac:dyDescent="0.25">
      <c r="B1054">
        <v>981</v>
      </c>
      <c r="C1054">
        <v>17</v>
      </c>
      <c r="D1054">
        <v>1000</v>
      </c>
      <c r="E1054">
        <v>52.485582447058803</v>
      </c>
      <c r="F1054">
        <v>52.485582447058803</v>
      </c>
      <c r="G1054">
        <v>52.505451600000001</v>
      </c>
      <c r="H1054">
        <v>74</v>
      </c>
      <c r="I1054">
        <v>16.684239999999999</v>
      </c>
      <c r="J1054">
        <v>304.61799999999999</v>
      </c>
      <c r="K1054" s="84">
        <v>3.7856401729403899E-4</v>
      </c>
      <c r="L1054" s="84">
        <v>3.7856401729403899E-4</v>
      </c>
      <c r="M1054">
        <v>7.1194887161254897E-2</v>
      </c>
      <c r="N1054">
        <v>8.1000000005587894E-2</v>
      </c>
      <c r="O1054">
        <v>62.880000000015599</v>
      </c>
      <c r="P1054">
        <v>22109.898000000001</v>
      </c>
      <c r="Q1054">
        <v>22172.859</v>
      </c>
    </row>
    <row r="1055" spans="2:17" x14ac:dyDescent="0.25">
      <c r="B1055">
        <v>982</v>
      </c>
      <c r="C1055">
        <v>17</v>
      </c>
      <c r="D1055">
        <v>303.61799999999999</v>
      </c>
      <c r="E1055">
        <v>51.289662859714198</v>
      </c>
      <c r="F1055">
        <v>51.289662859714198</v>
      </c>
      <c r="G1055">
        <v>52.275172000790498</v>
      </c>
      <c r="H1055">
        <v>74</v>
      </c>
      <c r="I1055">
        <v>16.751390000000001</v>
      </c>
      <c r="J1055">
        <v>240</v>
      </c>
      <c r="K1055">
        <v>1.9214576312809799E-2</v>
      </c>
      <c r="L1055">
        <v>1.9214576312809602E-2</v>
      </c>
      <c r="M1055">
        <v>7.1417093276977497E-2</v>
      </c>
      <c r="N1055">
        <v>8.1999999994877698E-2</v>
      </c>
      <c r="O1055">
        <v>60.195999999963497</v>
      </c>
      <c r="P1055">
        <v>26950.195</v>
      </c>
      <c r="Q1055">
        <v>27010.4729999999</v>
      </c>
    </row>
    <row r="1056" spans="2:17" x14ac:dyDescent="0.25">
      <c r="B1056">
        <v>983</v>
      </c>
      <c r="C1056">
        <v>17</v>
      </c>
      <c r="D1056">
        <v>239</v>
      </c>
      <c r="E1056">
        <v>47.236299882845202</v>
      </c>
      <c r="F1056">
        <v>47.236299882845202</v>
      </c>
      <c r="G1056">
        <v>49.225930277135099</v>
      </c>
      <c r="H1056">
        <v>74</v>
      </c>
      <c r="I1056">
        <v>16.666460000000001</v>
      </c>
      <c r="J1056">
        <v>222</v>
      </c>
      <c r="K1056">
        <v>4.2120792679032598E-2</v>
      </c>
      <c r="L1056">
        <v>4.2120792679032397E-2</v>
      </c>
      <c r="M1056">
        <v>7.0557117462158203E-2</v>
      </c>
      <c r="N1056">
        <v>8.1000000005587894E-2</v>
      </c>
      <c r="O1056">
        <v>57.482000000018203</v>
      </c>
      <c r="P1056">
        <v>11962.662</v>
      </c>
      <c r="Q1056">
        <v>12020.225</v>
      </c>
    </row>
    <row r="1057" spans="2:17" x14ac:dyDescent="0.25">
      <c r="B1057">
        <v>984</v>
      </c>
      <c r="C1057">
        <v>17</v>
      </c>
      <c r="D1057">
        <v>221</v>
      </c>
      <c r="E1057">
        <v>46.231567692307699</v>
      </c>
      <c r="F1057">
        <v>46.231567692307699</v>
      </c>
      <c r="G1057">
        <v>48.216431420814502</v>
      </c>
      <c r="H1057">
        <v>74</v>
      </c>
      <c r="I1057">
        <v>16.58145</v>
      </c>
      <c r="J1057">
        <v>209</v>
      </c>
      <c r="K1057">
        <v>4.2933082903806499E-2</v>
      </c>
      <c r="L1057">
        <v>4.2933082903806499E-2</v>
      </c>
      <c r="M1057">
        <v>2.6497840881347701E-2</v>
      </c>
      <c r="N1057">
        <v>3.09999999590218E-2</v>
      </c>
      <c r="O1057">
        <v>58.989999999997998</v>
      </c>
      <c r="P1057">
        <v>4076.752</v>
      </c>
      <c r="Q1057">
        <v>4135.7729999999601</v>
      </c>
    </row>
    <row r="1058" spans="2:17" x14ac:dyDescent="0.25">
      <c r="B1058">
        <v>985</v>
      </c>
      <c r="C1058">
        <v>17</v>
      </c>
      <c r="D1058">
        <v>208</v>
      </c>
      <c r="E1058">
        <v>44.240221484162902</v>
      </c>
      <c r="F1058">
        <v>44.240221484162902</v>
      </c>
      <c r="G1058">
        <v>46.217704796380097</v>
      </c>
      <c r="H1058">
        <v>74</v>
      </c>
      <c r="I1058">
        <v>16.680009999999999</v>
      </c>
      <c r="J1058">
        <v>191</v>
      </c>
      <c r="K1058">
        <v>4.4698766097386898E-2</v>
      </c>
      <c r="L1058">
        <v>4.4698766097386697E-2</v>
      </c>
      <c r="M1058">
        <v>7.1567058563232394E-2</v>
      </c>
      <c r="N1058">
        <v>8.1000000005587894E-2</v>
      </c>
      <c r="O1058">
        <v>55.606999999996297</v>
      </c>
      <c r="P1058">
        <v>3234.578</v>
      </c>
      <c r="Q1058">
        <v>3290.2660000000001</v>
      </c>
    </row>
    <row r="1059" spans="2:17" x14ac:dyDescent="0.25">
      <c r="B1059">
        <v>986</v>
      </c>
      <c r="C1059">
        <v>17</v>
      </c>
      <c r="D1059">
        <v>190</v>
      </c>
      <c r="E1059">
        <v>42.2221540804954</v>
      </c>
      <c r="F1059">
        <v>42.2221540804954</v>
      </c>
      <c r="G1059">
        <v>43.211433176470599</v>
      </c>
      <c r="H1059">
        <v>74</v>
      </c>
      <c r="I1059">
        <v>16.50582</v>
      </c>
      <c r="J1059">
        <v>185</v>
      </c>
      <c r="K1059">
        <v>2.3430332192175898E-2</v>
      </c>
      <c r="L1059">
        <v>2.3430332192175898E-2</v>
      </c>
      <c r="M1059">
        <v>7.4088096618652302E-2</v>
      </c>
      <c r="N1059">
        <v>8.4000000031664995E-2</v>
      </c>
      <c r="O1059">
        <v>55.877000000015002</v>
      </c>
      <c r="P1059">
        <v>3074.60700000002</v>
      </c>
      <c r="Q1059">
        <v>3130.5680000000598</v>
      </c>
    </row>
    <row r="1060" spans="2:17" x14ac:dyDescent="0.25">
      <c r="B1060">
        <v>987</v>
      </c>
      <c r="C1060">
        <v>17</v>
      </c>
      <c r="D1060">
        <v>184</v>
      </c>
      <c r="E1060">
        <v>41.210759590792797</v>
      </c>
      <c r="F1060">
        <v>41.210759590792797</v>
      </c>
      <c r="G1060">
        <v>42.218800122762097</v>
      </c>
      <c r="H1060">
        <v>74</v>
      </c>
      <c r="I1060">
        <v>16.727499999999999</v>
      </c>
      <c r="J1060">
        <v>182</v>
      </c>
      <c r="K1060">
        <v>2.44606151883335E-2</v>
      </c>
      <c r="L1060">
        <v>2.44606151883335E-2</v>
      </c>
      <c r="M1060">
        <v>7.3434114456176799E-2</v>
      </c>
      <c r="N1060">
        <v>8.2999999998719404E-2</v>
      </c>
      <c r="O1060">
        <v>58.3260000000082</v>
      </c>
      <c r="P1060">
        <v>1972.3579999999899</v>
      </c>
      <c r="Q1060">
        <v>2030.7670000000001</v>
      </c>
    </row>
    <row r="1061" spans="2:17" x14ac:dyDescent="0.25">
      <c r="B1061">
        <v>988</v>
      </c>
      <c r="C1061">
        <v>17</v>
      </c>
      <c r="D1061">
        <v>181</v>
      </c>
      <c r="E1061">
        <v>40.230567509912298</v>
      </c>
      <c r="F1061">
        <v>40.230567509912298</v>
      </c>
      <c r="G1061">
        <v>42.212314415339598</v>
      </c>
      <c r="H1061">
        <v>74</v>
      </c>
      <c r="I1061">
        <v>16.734030000000001</v>
      </c>
      <c r="J1061">
        <v>170</v>
      </c>
      <c r="K1061">
        <v>4.9259730301817899E-2</v>
      </c>
      <c r="L1061">
        <v>4.9259730301817899E-2</v>
      </c>
      <c r="M1061">
        <v>7.4373006820678697E-2</v>
      </c>
      <c r="N1061">
        <v>8.3000000013271305E-2</v>
      </c>
      <c r="O1061">
        <v>53.982000000018203</v>
      </c>
      <c r="P1061">
        <v>1847.6109999999801</v>
      </c>
      <c r="Q1061">
        <v>1901.6760000000099</v>
      </c>
    </row>
    <row r="1062" spans="2:17" x14ac:dyDescent="0.25">
      <c r="B1062">
        <v>989</v>
      </c>
      <c r="C1062">
        <v>17</v>
      </c>
      <c r="D1062">
        <v>169</v>
      </c>
      <c r="E1062">
        <v>40.204399805081799</v>
      </c>
      <c r="F1062">
        <v>40.204399805081799</v>
      </c>
      <c r="G1062">
        <v>40.204399805081799</v>
      </c>
      <c r="H1062">
        <v>74</v>
      </c>
      <c r="I1062">
        <v>16.913599999999999</v>
      </c>
      <c r="J1062">
        <v>168</v>
      </c>
      <c r="K1062">
        <v>0</v>
      </c>
      <c r="L1062">
        <v>0</v>
      </c>
      <c r="M1062">
        <v>7.5381040573120103E-2</v>
      </c>
      <c r="N1062">
        <v>8.5000000042782603E-2</v>
      </c>
      <c r="O1062">
        <v>54.493000000016799</v>
      </c>
      <c r="P1062">
        <v>1383.59700000002</v>
      </c>
      <c r="Q1062">
        <v>1438.17500000008</v>
      </c>
    </row>
    <row r="1063" spans="2:17" x14ac:dyDescent="0.25">
      <c r="B1063">
        <v>990</v>
      </c>
      <c r="C1063">
        <v>17</v>
      </c>
      <c r="D1063">
        <v>167</v>
      </c>
      <c r="E1063">
        <v>38.222441930257098</v>
      </c>
      <c r="F1063">
        <v>38.222441930257098</v>
      </c>
      <c r="G1063">
        <v>39.214463444875001</v>
      </c>
      <c r="H1063">
        <v>74</v>
      </c>
      <c r="I1063">
        <v>16.555199999999999</v>
      </c>
      <c r="J1063">
        <v>162</v>
      </c>
      <c r="K1063">
        <v>2.59539020669565E-2</v>
      </c>
      <c r="L1063">
        <v>2.59539020669565E-2</v>
      </c>
      <c r="M1063">
        <v>7.1367979049682603E-2</v>
      </c>
      <c r="N1063">
        <v>8.0999999998312006E-2</v>
      </c>
      <c r="O1063">
        <v>52.2019999999902</v>
      </c>
      <c r="P1063">
        <v>1642.3099999999899</v>
      </c>
      <c r="Q1063">
        <v>1694.5929999999801</v>
      </c>
    </row>
    <row r="1064" spans="2:17" x14ac:dyDescent="0.25">
      <c r="B1064">
        <v>991</v>
      </c>
      <c r="C1064">
        <v>17</v>
      </c>
      <c r="D1064">
        <v>161</v>
      </c>
      <c r="E1064">
        <v>37.214035066130798</v>
      </c>
      <c r="F1064">
        <v>37.214035066130798</v>
      </c>
      <c r="G1064">
        <v>38.217560004384403</v>
      </c>
      <c r="H1064">
        <v>74</v>
      </c>
      <c r="I1064">
        <v>16.931460000000001</v>
      </c>
      <c r="J1064">
        <v>156</v>
      </c>
      <c r="K1064">
        <v>2.6966302806730499E-2</v>
      </c>
      <c r="L1064">
        <v>2.6966302806730499E-2</v>
      </c>
      <c r="M1064">
        <v>7.5387954711914104E-2</v>
      </c>
      <c r="N1064">
        <v>8.4000000046216897E-2</v>
      </c>
      <c r="O1064">
        <v>54.028000000034801</v>
      </c>
      <c r="P1064">
        <v>662.06399999998405</v>
      </c>
      <c r="Q1064">
        <v>716.17600000006496</v>
      </c>
    </row>
    <row r="1065" spans="2:17" x14ac:dyDescent="0.25">
      <c r="B1065">
        <v>992</v>
      </c>
      <c r="C1065">
        <v>17</v>
      </c>
      <c r="D1065">
        <v>155</v>
      </c>
      <c r="E1065">
        <v>36.2453919924099</v>
      </c>
      <c r="F1065">
        <v>36.2453919924099</v>
      </c>
      <c r="G1065">
        <v>37.205277055028503</v>
      </c>
      <c r="H1065">
        <v>74</v>
      </c>
      <c r="I1065">
        <v>15.509550000000001</v>
      </c>
      <c r="J1065">
        <v>151</v>
      </c>
      <c r="K1065" s="84">
        <v>2.6482954379955501E-2</v>
      </c>
      <c r="L1065" s="84">
        <v>2.6482954379955501E-2</v>
      </c>
      <c r="M1065">
        <v>7.5376987457275405E-2</v>
      </c>
      <c r="N1065">
        <v>8.4999999977298998E-2</v>
      </c>
      <c r="O1065">
        <v>51.027000000023698</v>
      </c>
      <c r="P1065">
        <v>1160.1680000000099</v>
      </c>
      <c r="Q1065">
        <v>1211.28000000001</v>
      </c>
    </row>
    <row r="1066" spans="2:17" x14ac:dyDescent="0.25">
      <c r="B1066">
        <v>993</v>
      </c>
      <c r="C1066">
        <v>17</v>
      </c>
      <c r="D1066">
        <v>150</v>
      </c>
      <c r="E1066">
        <v>36.212701725490199</v>
      </c>
      <c r="F1066">
        <v>36.212701725490199</v>
      </c>
      <c r="G1066">
        <v>36.212762901960801</v>
      </c>
      <c r="H1066">
        <v>74</v>
      </c>
      <c r="I1066">
        <v>16.913509999999999</v>
      </c>
      <c r="J1066">
        <v>146</v>
      </c>
      <c r="K1066" s="84">
        <v>1.6893649927518899E-6</v>
      </c>
      <c r="L1066" s="84">
        <v>1.6893649927518899E-6</v>
      </c>
      <c r="M1066">
        <v>7.5099945068359403E-2</v>
      </c>
      <c r="N1066">
        <v>8.50000000209548E-2</v>
      </c>
      <c r="O1066">
        <v>50.130999999993897</v>
      </c>
      <c r="P1066">
        <v>371.35399999995599</v>
      </c>
      <c r="Q1066">
        <v>421.569999999971</v>
      </c>
    </row>
    <row r="1067" spans="2:17" x14ac:dyDescent="0.25">
      <c r="B1067">
        <v>994</v>
      </c>
      <c r="C1067">
        <v>17</v>
      </c>
      <c r="D1067">
        <v>145</v>
      </c>
      <c r="E1067">
        <v>35.204896973630802</v>
      </c>
      <c r="F1067">
        <v>35.204896973630802</v>
      </c>
      <c r="G1067">
        <v>35.214839797160202</v>
      </c>
      <c r="H1067">
        <v>74</v>
      </c>
      <c r="I1067">
        <v>16.909120000000001</v>
      </c>
      <c r="J1067">
        <v>144</v>
      </c>
      <c r="K1067">
        <v>2.82427286660191E-4</v>
      </c>
      <c r="L1067">
        <v>2.8242728665998901E-4</v>
      </c>
      <c r="M1067">
        <v>7.6725959777832003E-2</v>
      </c>
      <c r="N1067">
        <v>8.6000000010244507E-2</v>
      </c>
      <c r="O1067">
        <v>51.665000000022701</v>
      </c>
      <c r="P1067">
        <v>308.64100000000298</v>
      </c>
      <c r="Q1067">
        <v>360.39200000003598</v>
      </c>
    </row>
    <row r="1068" spans="2:17" x14ac:dyDescent="0.25">
      <c r="B1068">
        <v>995</v>
      </c>
      <c r="C1068">
        <v>17</v>
      </c>
      <c r="D1068">
        <v>143</v>
      </c>
      <c r="E1068">
        <v>34.218605255450399</v>
      </c>
      <c r="F1068">
        <v>34.218605255450399</v>
      </c>
      <c r="G1068">
        <v>34.218605255450399</v>
      </c>
      <c r="H1068">
        <v>74</v>
      </c>
      <c r="I1068">
        <v>16.565919999999998</v>
      </c>
      <c r="J1068">
        <v>140</v>
      </c>
      <c r="K1068">
        <v>0</v>
      </c>
      <c r="L1068">
        <v>0</v>
      </c>
      <c r="M1068">
        <v>7.6914072036743206E-2</v>
      </c>
      <c r="N1068">
        <v>8.6000000010244507E-2</v>
      </c>
      <c r="O1068">
        <v>49.585000000050101</v>
      </c>
      <c r="P1068">
        <v>558.60199999999202</v>
      </c>
      <c r="Q1068">
        <v>608.27300000005198</v>
      </c>
    </row>
    <row r="1069" spans="2:17" x14ac:dyDescent="0.25">
      <c r="B1069">
        <v>996</v>
      </c>
      <c r="C1069">
        <v>17</v>
      </c>
      <c r="D1069">
        <v>139</v>
      </c>
      <c r="E1069">
        <v>33.216795497249301</v>
      </c>
      <c r="F1069">
        <v>33.216795497249301</v>
      </c>
      <c r="G1069">
        <v>34.201583294117597</v>
      </c>
      <c r="H1069">
        <v>74</v>
      </c>
      <c r="I1069">
        <v>16.775400000000001</v>
      </c>
      <c r="J1069">
        <v>135</v>
      </c>
      <c r="K1069">
        <v>2.9647284818607501E-2</v>
      </c>
      <c r="L1069">
        <v>2.9647284818607501E-2</v>
      </c>
      <c r="M1069">
        <v>7.6438903808593806E-2</v>
      </c>
      <c r="N1069">
        <v>8.5999999952036901E-2</v>
      </c>
      <c r="O1069">
        <v>47.8610000000117</v>
      </c>
      <c r="P1069">
        <v>417.68300000001898</v>
      </c>
      <c r="Q1069">
        <v>465.629999999983</v>
      </c>
    </row>
    <row r="1070" spans="2:17" x14ac:dyDescent="0.25">
      <c r="B1070">
        <v>997</v>
      </c>
      <c r="C1070">
        <v>17</v>
      </c>
      <c r="D1070">
        <v>134</v>
      </c>
      <c r="E1070">
        <v>31.265612934152799</v>
      </c>
      <c r="F1070">
        <v>32.203218015803301</v>
      </c>
      <c r="G1070">
        <v>33.211976941176502</v>
      </c>
      <c r="H1070">
        <v>35.911088708238999</v>
      </c>
      <c r="I1070">
        <v>16.990100000000002</v>
      </c>
      <c r="J1070">
        <v>133</v>
      </c>
      <c r="K1070">
        <v>6.2252545987915402E-2</v>
      </c>
      <c r="L1070">
        <v>3.1324786388680199E-2</v>
      </c>
      <c r="M1070">
        <v>0.34945988655090299</v>
      </c>
      <c r="N1070">
        <v>5.8129999999800903</v>
      </c>
      <c r="O1070">
        <v>48.408999999977802</v>
      </c>
      <c r="P1070">
        <v>240.28400000000701</v>
      </c>
      <c r="Q1070">
        <v>294.50599999996501</v>
      </c>
    </row>
    <row r="1071" spans="2:17" x14ac:dyDescent="0.25">
      <c r="B1071">
        <v>998</v>
      </c>
      <c r="C1071">
        <v>17</v>
      </c>
      <c r="D1071">
        <v>132</v>
      </c>
      <c r="E1071">
        <v>32.210271144384997</v>
      </c>
      <c r="F1071">
        <v>32.210271144384997</v>
      </c>
      <c r="G1071">
        <v>32.211471058823498</v>
      </c>
      <c r="H1071">
        <v>74</v>
      </c>
      <c r="I1071">
        <v>16.949839999999998</v>
      </c>
      <c r="J1071">
        <v>129</v>
      </c>
      <c r="K1071" s="84">
        <v>3.72525407541568E-5</v>
      </c>
      <c r="L1071" s="84">
        <v>3.7252540753936199E-5</v>
      </c>
      <c r="M1071">
        <v>7.7375888824462905E-2</v>
      </c>
      <c r="N1071">
        <v>8.6999999999534297E-2</v>
      </c>
      <c r="O1071">
        <v>48.195999999952598</v>
      </c>
      <c r="P1071">
        <v>299.64799999996501</v>
      </c>
      <c r="Q1071">
        <v>347.93099999991699</v>
      </c>
    </row>
    <row r="1072" spans="2:17" x14ac:dyDescent="0.25">
      <c r="B1072">
        <v>999</v>
      </c>
      <c r="C1072">
        <v>17</v>
      </c>
      <c r="D1072">
        <v>128</v>
      </c>
      <c r="E1072">
        <v>31.247842411764701</v>
      </c>
      <c r="F1072">
        <v>31.247842411764701</v>
      </c>
      <c r="G1072">
        <v>31.247842411764701</v>
      </c>
      <c r="H1072">
        <v>74</v>
      </c>
      <c r="I1072">
        <v>15.09951</v>
      </c>
      <c r="J1072">
        <v>127</v>
      </c>
      <c r="K1072" s="84">
        <v>-1.1369468752386299E-16</v>
      </c>
      <c r="L1072" s="84">
        <v>0</v>
      </c>
      <c r="M1072">
        <v>7.7689886093139607E-2</v>
      </c>
      <c r="N1072">
        <v>8.7999999988824101E-2</v>
      </c>
      <c r="O1072">
        <v>47.321000000018103</v>
      </c>
      <c r="P1072">
        <v>413.249999999978</v>
      </c>
      <c r="Q1072">
        <v>460.65899999998499</v>
      </c>
    </row>
    <row r="1073" spans="2:17" x14ac:dyDescent="0.25">
      <c r="B1073">
        <v>1000</v>
      </c>
      <c r="C1073">
        <v>17</v>
      </c>
      <c r="D1073">
        <v>126</v>
      </c>
      <c r="E1073">
        <v>31.215929706816102</v>
      </c>
      <c r="F1073">
        <v>31.215929706816102</v>
      </c>
      <c r="G1073">
        <v>31.215929706816102</v>
      </c>
      <c r="H1073">
        <v>74</v>
      </c>
      <c r="I1073">
        <v>16.862670000000001</v>
      </c>
      <c r="J1073">
        <v>122</v>
      </c>
      <c r="K1073">
        <v>0</v>
      </c>
      <c r="L1073">
        <v>0</v>
      </c>
      <c r="M1073">
        <v>2.8805017471313501E-2</v>
      </c>
      <c r="N1073">
        <v>3.3999999985098797E-2</v>
      </c>
      <c r="O1073">
        <v>46.622999999963199</v>
      </c>
      <c r="P1073">
        <v>287.42599999999197</v>
      </c>
      <c r="Q1073">
        <v>334.08299999994102</v>
      </c>
    </row>
    <row r="1074" spans="2:17" x14ac:dyDescent="0.25">
      <c r="B1074">
        <v>1001</v>
      </c>
      <c r="C1074">
        <v>17</v>
      </c>
      <c r="D1074">
        <v>121</v>
      </c>
      <c r="E1074">
        <v>29.216376</v>
      </c>
      <c r="F1074">
        <v>29.216376</v>
      </c>
      <c r="G1074">
        <v>30.207783432182801</v>
      </c>
      <c r="H1074">
        <v>74</v>
      </c>
      <c r="I1074">
        <v>16.304020000000001</v>
      </c>
      <c r="J1074">
        <v>121</v>
      </c>
      <c r="K1074">
        <v>3.39332787948372E-2</v>
      </c>
      <c r="L1074">
        <v>3.39332787948372E-2</v>
      </c>
      <c r="M1074">
        <v>7.7819108963012695E-2</v>
      </c>
      <c r="N1074">
        <v>8.6999999955878607E-2</v>
      </c>
      <c r="O1074">
        <v>44.750999999996601</v>
      </c>
      <c r="P1074">
        <v>222.34299999995</v>
      </c>
      <c r="Q1074">
        <v>267.18099999990199</v>
      </c>
    </row>
    <row r="1075" spans="2:17" x14ac:dyDescent="0.25">
      <c r="B1075">
        <v>1002</v>
      </c>
      <c r="C1075">
        <v>17</v>
      </c>
      <c r="D1075">
        <v>120</v>
      </c>
      <c r="E1075">
        <v>29.227243921568601</v>
      </c>
      <c r="F1075">
        <v>29.227243921568601</v>
      </c>
      <c r="G1075">
        <v>30.204477647058798</v>
      </c>
      <c r="H1075">
        <v>74</v>
      </c>
      <c r="I1075">
        <v>16.408799999999999</v>
      </c>
      <c r="J1075">
        <v>116</v>
      </c>
      <c r="K1075">
        <v>3.3435712519203201E-2</v>
      </c>
      <c r="L1075">
        <v>3.3435712519203298E-2</v>
      </c>
      <c r="M1075">
        <v>7.8290939331054701E-2</v>
      </c>
      <c r="N1075">
        <v>8.7999999988824101E-2</v>
      </c>
      <c r="O1075">
        <v>44.128999999949897</v>
      </c>
      <c r="P1075">
        <v>251.17000000000601</v>
      </c>
      <c r="Q1075">
        <v>295.38699999994401</v>
      </c>
    </row>
    <row r="1076" spans="2:17" x14ac:dyDescent="0.25">
      <c r="B1076">
        <v>1003</v>
      </c>
      <c r="C1076">
        <v>17</v>
      </c>
      <c r="D1076">
        <v>115</v>
      </c>
      <c r="E1076">
        <v>29.2027089411765</v>
      </c>
      <c r="F1076">
        <v>29.2027089411765</v>
      </c>
      <c r="G1076">
        <v>29.2027089411765</v>
      </c>
      <c r="H1076">
        <v>74</v>
      </c>
      <c r="I1076">
        <v>16.884869999999999</v>
      </c>
      <c r="J1076">
        <v>115</v>
      </c>
      <c r="K1076" s="84">
        <v>0</v>
      </c>
      <c r="L1076" s="84">
        <v>0</v>
      </c>
      <c r="M1076">
        <v>7.9909801483154297E-2</v>
      </c>
      <c r="N1076">
        <v>8.8000000047031804E-2</v>
      </c>
      <c r="O1076">
        <v>44.978999999977503</v>
      </c>
      <c r="P1076">
        <v>101.29000000000801</v>
      </c>
      <c r="Q1076">
        <v>146.357000000033</v>
      </c>
    </row>
    <row r="1077" spans="2:17" x14ac:dyDescent="0.25">
      <c r="B1077">
        <v>1004</v>
      </c>
      <c r="C1077">
        <v>17</v>
      </c>
      <c r="D1077">
        <v>114</v>
      </c>
      <c r="E1077">
        <v>28.216946080495401</v>
      </c>
      <c r="F1077">
        <v>28.216946080495401</v>
      </c>
      <c r="G1077">
        <v>28.218019389060899</v>
      </c>
      <c r="H1077">
        <v>74</v>
      </c>
      <c r="I1077">
        <v>16.727160000000001</v>
      </c>
      <c r="J1077">
        <v>111</v>
      </c>
      <c r="K1077" s="84">
        <v>3.8037729613561999E-5</v>
      </c>
      <c r="L1077" s="84">
        <v>3.8037729613561999E-5</v>
      </c>
      <c r="M1077">
        <v>8.1066131591796903E-2</v>
      </c>
      <c r="N1077">
        <v>8.9999999981955597E-2</v>
      </c>
      <c r="O1077">
        <v>43.839999999974701</v>
      </c>
      <c r="P1077">
        <v>293.72600000002399</v>
      </c>
      <c r="Q1077">
        <v>337.65599999998102</v>
      </c>
    </row>
    <row r="1078" spans="2:17" x14ac:dyDescent="0.25">
      <c r="B1078">
        <v>1005</v>
      </c>
      <c r="C1078">
        <v>17</v>
      </c>
      <c r="D1078">
        <v>110</v>
      </c>
      <c r="E1078">
        <v>27.220681112299498</v>
      </c>
      <c r="F1078">
        <v>27.220681112299498</v>
      </c>
      <c r="G1078">
        <v>28.204111893048101</v>
      </c>
      <c r="H1078">
        <v>74</v>
      </c>
      <c r="I1078">
        <v>16.89378</v>
      </c>
      <c r="J1078">
        <v>105</v>
      </c>
      <c r="K1078">
        <v>3.6128073970357499E-2</v>
      </c>
      <c r="L1078">
        <v>3.6128073970357499E-2</v>
      </c>
      <c r="M1078">
        <v>7.8575134277343806E-2</v>
      </c>
      <c r="N1078">
        <v>8.8000000003376003E-2</v>
      </c>
      <c r="O1078">
        <v>43.522000000018998</v>
      </c>
      <c r="P1078">
        <v>167.32300000003301</v>
      </c>
      <c r="Q1078">
        <v>210.93300000005499</v>
      </c>
    </row>
    <row r="1079" spans="2:17" x14ac:dyDescent="0.25">
      <c r="B1079">
        <v>1006</v>
      </c>
      <c r="C1079">
        <v>17</v>
      </c>
      <c r="D1079">
        <v>104</v>
      </c>
      <c r="E1079">
        <v>26.249698624434401</v>
      </c>
      <c r="F1079">
        <v>26.249698624434401</v>
      </c>
      <c r="G1079">
        <v>26.249698624434401</v>
      </c>
      <c r="H1079">
        <v>74</v>
      </c>
      <c r="I1079">
        <v>15.051270000000001</v>
      </c>
      <c r="J1079">
        <v>103</v>
      </c>
      <c r="K1079">
        <v>0</v>
      </c>
      <c r="L1079">
        <v>0</v>
      </c>
      <c r="M1079">
        <v>9.9584102630615207E-2</v>
      </c>
      <c r="N1079">
        <v>0.108999999967637</v>
      </c>
      <c r="O1079">
        <v>41.353999999941202</v>
      </c>
      <c r="P1079">
        <v>188.29899999999199</v>
      </c>
      <c r="Q1079">
        <v>229.76199999990101</v>
      </c>
    </row>
    <row r="1080" spans="2:17" x14ac:dyDescent="0.25">
      <c r="B1080">
        <v>1007</v>
      </c>
      <c r="C1080">
        <v>17</v>
      </c>
      <c r="D1080">
        <v>102</v>
      </c>
      <c r="E1080">
        <v>26.220166039215702</v>
      </c>
      <c r="F1080">
        <v>26.220166039215702</v>
      </c>
      <c r="G1080">
        <v>26.220166434745401</v>
      </c>
      <c r="H1080">
        <v>74</v>
      </c>
      <c r="I1080">
        <v>16.809609999999999</v>
      </c>
      <c r="J1080">
        <v>98</v>
      </c>
      <c r="K1080" s="84">
        <v>1.5084943006309198E-8</v>
      </c>
      <c r="L1080" s="84">
        <v>1.5084943006309198E-8</v>
      </c>
      <c r="M1080">
        <v>0.101494073867798</v>
      </c>
      <c r="N1080">
        <v>0.112000000008265</v>
      </c>
      <c r="O1080">
        <v>40.967000000040599</v>
      </c>
      <c r="P1080">
        <v>121.99500000000999</v>
      </c>
      <c r="Q1080">
        <v>163.07400000005899</v>
      </c>
    </row>
    <row r="1081" spans="2:17" x14ac:dyDescent="0.25">
      <c r="B1081">
        <v>1008</v>
      </c>
      <c r="C1081">
        <v>17</v>
      </c>
      <c r="D1081">
        <v>97</v>
      </c>
      <c r="E1081">
        <v>24.228770268041199</v>
      </c>
      <c r="F1081">
        <v>24.228770268041199</v>
      </c>
      <c r="G1081">
        <v>24.229221038205001</v>
      </c>
      <c r="H1081">
        <v>74</v>
      </c>
      <c r="I1081">
        <v>16.828810000000001</v>
      </c>
      <c r="J1081">
        <v>91</v>
      </c>
      <c r="K1081" s="84">
        <v>1.8604747940201601E-5</v>
      </c>
      <c r="L1081" s="84">
        <v>1.8604747940201601E-5</v>
      </c>
      <c r="M1081">
        <v>0.10889101028442399</v>
      </c>
      <c r="N1081">
        <v>0.118000000016764</v>
      </c>
      <c r="O1081">
        <v>39.703000000037697</v>
      </c>
      <c r="P1081">
        <v>169.66700000000901</v>
      </c>
      <c r="Q1081">
        <v>209.48800000006301</v>
      </c>
    </row>
    <row r="1082" spans="2:17" x14ac:dyDescent="0.25">
      <c r="B1082">
        <v>1009</v>
      </c>
      <c r="C1082">
        <v>17</v>
      </c>
      <c r="D1082">
        <v>90</v>
      </c>
      <c r="E1082">
        <v>23.2210015686275</v>
      </c>
      <c r="F1082">
        <v>23.2210015686275</v>
      </c>
      <c r="G1082">
        <v>24.200355058823501</v>
      </c>
      <c r="H1082">
        <v>74</v>
      </c>
      <c r="I1082">
        <v>16.674099999999999</v>
      </c>
      <c r="J1082">
        <v>87</v>
      </c>
      <c r="K1082">
        <v>4.2175333708225203E-2</v>
      </c>
      <c r="L1082">
        <v>4.2175333708225002E-2</v>
      </c>
      <c r="M1082">
        <v>4.6556949615478502E-2</v>
      </c>
      <c r="N1082">
        <v>5.1000000021303997E-2</v>
      </c>
      <c r="O1082">
        <v>37.945000000021501</v>
      </c>
      <c r="P1082">
        <v>32.796999999991399</v>
      </c>
      <c r="Q1082">
        <v>70.793000000034198</v>
      </c>
    </row>
    <row r="1083" spans="2:17" x14ac:dyDescent="0.25">
      <c r="B1083">
        <v>1010</v>
      </c>
      <c r="C1083">
        <v>17</v>
      </c>
      <c r="D1083">
        <v>86</v>
      </c>
      <c r="E1083">
        <v>21.276853619699001</v>
      </c>
      <c r="F1083">
        <v>21.276853619699001</v>
      </c>
      <c r="G1083">
        <v>22.203049411764699</v>
      </c>
      <c r="H1083">
        <v>74</v>
      </c>
      <c r="I1083">
        <v>14.12907</v>
      </c>
      <c r="J1083">
        <v>84</v>
      </c>
      <c r="K1083" s="84">
        <v>4.3530674629831102E-2</v>
      </c>
      <c r="L1083">
        <v>4.3530674629831297E-2</v>
      </c>
      <c r="M1083">
        <v>0.113641977310181</v>
      </c>
      <c r="N1083">
        <v>0.12299999995593699</v>
      </c>
      <c r="O1083">
        <v>36.286000000000101</v>
      </c>
      <c r="P1083">
        <v>111.486000000034</v>
      </c>
      <c r="Q1083">
        <v>147.89499999999001</v>
      </c>
    </row>
    <row r="1084" spans="2:17" x14ac:dyDescent="0.25">
      <c r="B1084">
        <v>1011</v>
      </c>
      <c r="C1084">
        <v>17</v>
      </c>
      <c r="D1084">
        <v>83</v>
      </c>
      <c r="E1084">
        <v>21.2663780496102</v>
      </c>
      <c r="F1084">
        <v>21.2663780496102</v>
      </c>
      <c r="G1084">
        <v>21.266378062592501</v>
      </c>
      <c r="H1084">
        <v>74</v>
      </c>
      <c r="I1084">
        <v>14.99821</v>
      </c>
      <c r="J1084">
        <v>79</v>
      </c>
      <c r="K1084" s="84">
        <v>6.1046250070358096E-10</v>
      </c>
      <c r="L1084" s="84">
        <v>6.1046266776135001E-10</v>
      </c>
      <c r="M1084">
        <v>0.105064153671265</v>
      </c>
      <c r="N1084">
        <v>0.114999999990687</v>
      </c>
      <c r="O1084">
        <v>35.630000000033803</v>
      </c>
      <c r="P1084">
        <v>114.590999999979</v>
      </c>
      <c r="Q1084">
        <v>150.336000000003</v>
      </c>
    </row>
    <row r="1085" spans="2:17" x14ac:dyDescent="0.25">
      <c r="B1085">
        <v>1012</v>
      </c>
      <c r="C1085">
        <v>17</v>
      </c>
      <c r="D1085">
        <v>78</v>
      </c>
      <c r="E1085">
        <v>20.2167279698341</v>
      </c>
      <c r="F1085">
        <v>20.2167279698341</v>
      </c>
      <c r="G1085">
        <v>20.2167279698341</v>
      </c>
      <c r="H1085">
        <v>74</v>
      </c>
      <c r="I1085">
        <v>16.507010000000001</v>
      </c>
      <c r="J1085">
        <v>77</v>
      </c>
      <c r="K1085" s="84">
        <v>0</v>
      </c>
      <c r="L1085">
        <v>0</v>
      </c>
      <c r="M1085">
        <v>0.108217000961304</v>
      </c>
      <c r="N1085">
        <v>0.118000000016764</v>
      </c>
      <c r="O1085">
        <v>34.481999999974498</v>
      </c>
      <c r="P1085">
        <v>36.880000000026499</v>
      </c>
      <c r="Q1085">
        <v>71.480000000017796</v>
      </c>
    </row>
    <row r="1086" spans="2:17" x14ac:dyDescent="0.25">
      <c r="B1086">
        <v>1013</v>
      </c>
      <c r="C1086">
        <v>17</v>
      </c>
      <c r="D1086">
        <v>76</v>
      </c>
      <c r="E1086">
        <v>19.2342171021672</v>
      </c>
      <c r="F1086">
        <v>19.2342171021672</v>
      </c>
      <c r="G1086">
        <v>19.235810388132201</v>
      </c>
      <c r="H1086">
        <v>74</v>
      </c>
      <c r="I1086">
        <v>16.44051</v>
      </c>
      <c r="J1086">
        <v>72</v>
      </c>
      <c r="K1086" s="84">
        <v>8.2836018569420095E-5</v>
      </c>
      <c r="L1086" s="84">
        <v>8.2836018569420095E-5</v>
      </c>
      <c r="M1086">
        <v>4.2719125747680699E-2</v>
      </c>
      <c r="N1086">
        <v>4.7000000005937202E-2</v>
      </c>
      <c r="O1086">
        <v>35.550999999984903</v>
      </c>
      <c r="P1086">
        <v>86.879000000008105</v>
      </c>
      <c r="Q1086">
        <v>122.47699999999899</v>
      </c>
    </row>
    <row r="1087" spans="2:17" x14ac:dyDescent="0.25">
      <c r="B1087">
        <v>1014</v>
      </c>
      <c r="C1087">
        <v>17</v>
      </c>
      <c r="D1087">
        <v>71</v>
      </c>
      <c r="E1087">
        <v>19.2094915294118</v>
      </c>
      <c r="F1087">
        <v>19.2094915294118</v>
      </c>
      <c r="G1087">
        <v>19.2094915294118</v>
      </c>
      <c r="H1087">
        <v>74</v>
      </c>
      <c r="I1087">
        <v>16.596609999999998</v>
      </c>
      <c r="J1087">
        <v>71</v>
      </c>
      <c r="K1087" s="84">
        <v>-1.8494574275227001E-16</v>
      </c>
      <c r="L1087">
        <v>0</v>
      </c>
      <c r="M1087">
        <v>0.100106000900269</v>
      </c>
      <c r="N1087">
        <v>0.109999999971478</v>
      </c>
      <c r="O1087">
        <v>33.667999999997797</v>
      </c>
      <c r="P1087">
        <v>34.222999999976302</v>
      </c>
      <c r="Q1087">
        <v>68.000999999945606</v>
      </c>
    </row>
    <row r="1088" spans="2:17" x14ac:dyDescent="0.25">
      <c r="B1088">
        <v>1015</v>
      </c>
      <c r="C1088">
        <v>17</v>
      </c>
      <c r="D1088">
        <v>70</v>
      </c>
      <c r="E1088">
        <v>18.2617179831933</v>
      </c>
      <c r="F1088">
        <v>18.2617179831933</v>
      </c>
      <c r="G1088">
        <v>18.261718350362599</v>
      </c>
      <c r="H1088">
        <v>74</v>
      </c>
      <c r="I1088">
        <v>14.8627</v>
      </c>
      <c r="J1088">
        <v>68</v>
      </c>
      <c r="K1088" s="84">
        <v>2.0105956646849899E-8</v>
      </c>
      <c r="L1088" s="84">
        <v>2.0105956841394299E-8</v>
      </c>
      <c r="M1088">
        <v>3.87899875640869E-2</v>
      </c>
      <c r="N1088">
        <v>4.3999999994412099E-2</v>
      </c>
      <c r="O1088">
        <v>33.194999999948799</v>
      </c>
      <c r="P1088">
        <v>42.838000000003397</v>
      </c>
      <c r="Q1088">
        <v>76.076999999946594</v>
      </c>
    </row>
    <row r="1089" spans="2:79" x14ac:dyDescent="0.25">
      <c r="B1089">
        <v>1016</v>
      </c>
      <c r="C1089">
        <v>17</v>
      </c>
      <c r="D1089">
        <v>67</v>
      </c>
      <c r="E1089">
        <v>17.2218454433714</v>
      </c>
      <c r="F1089">
        <v>17.2218454433714</v>
      </c>
      <c r="G1089">
        <v>17.2218454433714</v>
      </c>
      <c r="H1089">
        <v>74</v>
      </c>
      <c r="I1089">
        <v>16.325299999999999</v>
      </c>
      <c r="J1089">
        <v>66</v>
      </c>
      <c r="K1089">
        <v>0</v>
      </c>
      <c r="L1089">
        <v>0</v>
      </c>
      <c r="M1089">
        <v>4.6954870223999003E-2</v>
      </c>
      <c r="N1089">
        <v>5.1000000028580003E-2</v>
      </c>
      <c r="O1089">
        <v>31.6750000000029</v>
      </c>
      <c r="P1089">
        <v>31.296000000002099</v>
      </c>
      <c r="Q1089">
        <v>63.0220000000336</v>
      </c>
    </row>
    <row r="1090" spans="2:79" x14ac:dyDescent="0.25">
      <c r="B1090">
        <v>1017</v>
      </c>
      <c r="C1090">
        <v>17</v>
      </c>
      <c r="D1090">
        <v>65</v>
      </c>
      <c r="E1090">
        <v>16.299568995475099</v>
      </c>
      <c r="F1090">
        <v>16.299568995475099</v>
      </c>
      <c r="G1090">
        <v>16.299569005544601</v>
      </c>
      <c r="H1090">
        <v>74</v>
      </c>
      <c r="I1090">
        <v>14.07601</v>
      </c>
      <c r="J1090">
        <v>60</v>
      </c>
      <c r="K1090" s="84">
        <v>6.1777635697255197E-10</v>
      </c>
      <c r="L1090" s="84">
        <v>6.1777635697255197E-10</v>
      </c>
      <c r="M1090">
        <v>0.112957000732422</v>
      </c>
      <c r="N1090">
        <v>0.12300000002142</v>
      </c>
      <c r="O1090">
        <v>30.932999999989999</v>
      </c>
      <c r="P1090">
        <v>45.787000000025699</v>
      </c>
      <c r="Q1090">
        <v>76.843000000037094</v>
      </c>
    </row>
    <row r="1091" spans="2:79" x14ac:dyDescent="0.25">
      <c r="B1091">
        <v>1018</v>
      </c>
      <c r="C1091">
        <v>17</v>
      </c>
      <c r="D1091">
        <v>59</v>
      </c>
      <c r="E1091">
        <v>15.2275158963111</v>
      </c>
      <c r="F1091">
        <v>15.2275158963111</v>
      </c>
      <c r="G1091">
        <v>15.2275158963111</v>
      </c>
      <c r="H1091">
        <v>74</v>
      </c>
      <c r="I1091">
        <v>16.11871</v>
      </c>
      <c r="J1091">
        <v>58</v>
      </c>
      <c r="K1091" s="84">
        <v>0</v>
      </c>
      <c r="L1091" s="84">
        <v>0</v>
      </c>
      <c r="M1091">
        <v>4.6734094619750997E-2</v>
      </c>
      <c r="N1091">
        <v>5.0999999963096301E-2</v>
      </c>
      <c r="O1091">
        <v>28.808999999993802</v>
      </c>
      <c r="P1091">
        <v>35.499999999963599</v>
      </c>
      <c r="Q1091">
        <v>64.359999999920504</v>
      </c>
    </row>
    <row r="1092" spans="2:79" x14ac:dyDescent="0.25">
      <c r="B1092">
        <v>1019</v>
      </c>
      <c r="C1092">
        <v>17</v>
      </c>
      <c r="D1092">
        <v>57</v>
      </c>
      <c r="E1092">
        <v>14.256665234262099</v>
      </c>
      <c r="F1092">
        <v>14.256665234262099</v>
      </c>
      <c r="G1092">
        <v>14.256665234262099</v>
      </c>
      <c r="H1092">
        <v>74</v>
      </c>
      <c r="I1092">
        <v>15.78471</v>
      </c>
      <c r="J1092">
        <v>53</v>
      </c>
      <c r="K1092" s="84">
        <v>-1.24598341211747E-16</v>
      </c>
      <c r="L1092" s="84">
        <v>0</v>
      </c>
      <c r="M1092">
        <v>4.9459934234619099E-2</v>
      </c>
      <c r="N1092">
        <v>5.4000000003725297E-2</v>
      </c>
      <c r="O1092">
        <v>28.207999999955099</v>
      </c>
      <c r="P1092">
        <v>33.043999999957997</v>
      </c>
      <c r="Q1092">
        <v>61.3059999999168</v>
      </c>
    </row>
    <row r="1093" spans="2:79" x14ac:dyDescent="0.25">
      <c r="B1093">
        <v>1020</v>
      </c>
      <c r="C1093">
        <v>17</v>
      </c>
      <c r="D1093">
        <v>52</v>
      </c>
      <c r="E1093">
        <v>13.2969239819005</v>
      </c>
      <c r="F1093">
        <v>13.2969239819005</v>
      </c>
      <c r="G1093">
        <v>13.2969240593906</v>
      </c>
      <c r="H1093">
        <v>74</v>
      </c>
      <c r="I1093">
        <v>13.861499999999999</v>
      </c>
      <c r="J1093">
        <v>49</v>
      </c>
      <c r="K1093" s="84">
        <v>5.8276727077665303E-9</v>
      </c>
      <c r="L1093" s="84">
        <v>5.8276727077665303E-9</v>
      </c>
      <c r="M1093">
        <v>0.11710095405578599</v>
      </c>
      <c r="N1093">
        <v>0.125999999982014</v>
      </c>
      <c r="O1093">
        <v>26.496999999973902</v>
      </c>
      <c r="P1093">
        <v>22.221999999994299</v>
      </c>
      <c r="Q1093">
        <v>48.844999999950197</v>
      </c>
    </row>
    <row r="1094" spans="2:79" x14ac:dyDescent="0.25">
      <c r="B1094">
        <v>1021</v>
      </c>
      <c r="C1094">
        <v>16.5</v>
      </c>
      <c r="D1094">
        <v>1000</v>
      </c>
      <c r="E1094">
        <v>50.4502732363636</v>
      </c>
      <c r="F1094">
        <v>50.4502732363636</v>
      </c>
      <c r="G1094">
        <v>51.477674410844003</v>
      </c>
      <c r="H1094">
        <v>74</v>
      </c>
      <c r="I1094">
        <v>16.487970000000001</v>
      </c>
      <c r="J1094">
        <v>375.04599999999999</v>
      </c>
      <c r="K1094">
        <v>2.0364630527705901E-2</v>
      </c>
      <c r="L1094">
        <v>2.0364630527705901E-2</v>
      </c>
      <c r="M1094">
        <v>6.7753076553344699E-2</v>
      </c>
      <c r="N1094">
        <v>7.6000000000476603E-2</v>
      </c>
      <c r="O1094">
        <v>65.063999999999993</v>
      </c>
      <c r="P1094">
        <v>18262.32</v>
      </c>
      <c r="Q1094">
        <v>18327.46</v>
      </c>
    </row>
    <row r="1095" spans="2:79" x14ac:dyDescent="0.25">
      <c r="B1095">
        <v>1022</v>
      </c>
      <c r="C1095">
        <v>16.5</v>
      </c>
      <c r="D1095">
        <v>374.04599999999999</v>
      </c>
      <c r="E1095">
        <v>47.302895395251802</v>
      </c>
      <c r="F1095">
        <v>49.228763324701397</v>
      </c>
      <c r="G1095">
        <v>51.272966455580303</v>
      </c>
      <c r="H1095">
        <v>61.726963853542998</v>
      </c>
      <c r="I1095">
        <v>16.484559999999998</v>
      </c>
      <c r="J1095">
        <v>347.49900000000002</v>
      </c>
      <c r="K1095" s="84">
        <v>8.39287114912418E-2</v>
      </c>
      <c r="L1095" s="84">
        <v>4.1524568013130397E-2</v>
      </c>
      <c r="M1095">
        <v>12.0462210178375</v>
      </c>
      <c r="N1095">
        <v>357.45400000000001</v>
      </c>
      <c r="O1095">
        <v>62.157999999998999</v>
      </c>
      <c r="P1095">
        <v>14112.138000000001</v>
      </c>
      <c r="Q1095">
        <v>14531.75</v>
      </c>
    </row>
    <row r="1096" spans="2:79" x14ac:dyDescent="0.25">
      <c r="B1096">
        <v>1023</v>
      </c>
      <c r="C1096">
        <v>16.5</v>
      </c>
      <c r="D1096">
        <v>346.49900000000002</v>
      </c>
      <c r="E1096">
        <v>48.261674993850797</v>
      </c>
      <c r="F1096">
        <v>51.231062704282401</v>
      </c>
      <c r="G1096">
        <v>51.2469669778094</v>
      </c>
      <c r="H1096">
        <v>62.588973546264</v>
      </c>
      <c r="I1096">
        <v>16.498809999999999</v>
      </c>
      <c r="J1096">
        <v>319.61599999999999</v>
      </c>
      <c r="K1096" s="84">
        <v>6.1856369144647497E-2</v>
      </c>
      <c r="L1096" s="84">
        <v>3.1044199919926798E-4</v>
      </c>
      <c r="M1096">
        <v>19.0409739017487</v>
      </c>
      <c r="N1096">
        <v>582.57900000000302</v>
      </c>
      <c r="O1096">
        <v>61.976000000001001</v>
      </c>
      <c r="P1096">
        <v>11724.552</v>
      </c>
      <c r="Q1096">
        <v>12369.107</v>
      </c>
      <c r="S1096" t="s">
        <v>233</v>
      </c>
      <c r="T1096" t="s">
        <v>235</v>
      </c>
      <c r="U1096" t="s">
        <v>236</v>
      </c>
      <c r="V1096" t="s">
        <v>238</v>
      </c>
      <c r="W1096" t="s">
        <v>239</v>
      </c>
      <c r="X1096" t="s">
        <v>240</v>
      </c>
      <c r="Y1096" t="s">
        <v>241</v>
      </c>
      <c r="Z1096" t="s">
        <v>242</v>
      </c>
      <c r="AA1096" t="s">
        <v>243</v>
      </c>
      <c r="AB1096" t="s">
        <v>359</v>
      </c>
      <c r="AC1096" t="s">
        <v>311</v>
      </c>
      <c r="AD1096" t="s">
        <v>312</v>
      </c>
      <c r="AE1096" t="s">
        <v>313</v>
      </c>
      <c r="AF1096" t="s">
        <v>314</v>
      </c>
      <c r="AG1096" t="s">
        <v>245</v>
      </c>
      <c r="AH1096" t="s">
        <v>246</v>
      </c>
      <c r="AI1096" t="s">
        <v>248</v>
      </c>
      <c r="AJ1096" t="s">
        <v>249</v>
      </c>
      <c r="AK1096" t="s">
        <v>250</v>
      </c>
      <c r="AL1096" t="s">
        <v>251</v>
      </c>
      <c r="AM1096" t="s">
        <v>252</v>
      </c>
      <c r="AN1096" t="s">
        <v>253</v>
      </c>
      <c r="AO1096" t="s">
        <v>254</v>
      </c>
      <c r="AP1096" t="s">
        <v>317</v>
      </c>
      <c r="AQ1096" t="s">
        <v>318</v>
      </c>
      <c r="AR1096" t="s">
        <v>319</v>
      </c>
      <c r="AS1096" t="s">
        <v>320</v>
      </c>
      <c r="AT1096" t="s">
        <v>323</v>
      </c>
      <c r="AU1096" s="106" t="s">
        <v>360</v>
      </c>
      <c r="AV1096" t="s">
        <v>293</v>
      </c>
      <c r="AW1096" s="106" t="s">
        <v>300</v>
      </c>
      <c r="AX1096" s="106" t="s">
        <v>302</v>
      </c>
      <c r="AY1096" t="s">
        <v>361</v>
      </c>
      <c r="AZ1096" t="s">
        <v>295</v>
      </c>
      <c r="BA1096" s="106" t="s">
        <v>362</v>
      </c>
      <c r="BB1096" s="106" t="s">
        <v>291</v>
      </c>
      <c r="BC1096" s="106" t="s">
        <v>363</v>
      </c>
      <c r="BD1096" s="106"/>
      <c r="BE1096" s="106" t="s">
        <v>364</v>
      </c>
      <c r="BF1096" t="s">
        <v>349</v>
      </c>
      <c r="BG1096" s="106" t="s">
        <v>350</v>
      </c>
      <c r="BH1096" s="106" t="s">
        <v>365</v>
      </c>
      <c r="BI1096" t="s">
        <v>281</v>
      </c>
      <c r="BK1096" t="s">
        <v>267</v>
      </c>
      <c r="BL1096" t="s">
        <v>366</v>
      </c>
      <c r="BM1096" t="s">
        <v>283</v>
      </c>
      <c r="BN1096" t="s">
        <v>270</v>
      </c>
      <c r="BO1096" t="s">
        <v>336</v>
      </c>
      <c r="BP1096" t="s">
        <v>367</v>
      </c>
      <c r="BQ1096" t="s">
        <v>298</v>
      </c>
      <c r="BR1096" t="s">
        <v>274</v>
      </c>
      <c r="BS1096" t="s">
        <v>275</v>
      </c>
      <c r="BT1096" t="s">
        <v>337</v>
      </c>
      <c r="BU1096" t="s">
        <v>368</v>
      </c>
      <c r="BV1096" t="s">
        <v>339</v>
      </c>
      <c r="BW1096" t="s">
        <v>340</v>
      </c>
      <c r="BX1096" t="s">
        <v>341</v>
      </c>
      <c r="BY1096" t="s">
        <v>357</v>
      </c>
      <c r="BZ1096" t="s">
        <v>358</v>
      </c>
      <c r="CA1096" t="s">
        <v>276</v>
      </c>
    </row>
    <row r="1097" spans="2:79" x14ac:dyDescent="0.25">
      <c r="B1097">
        <v>1024</v>
      </c>
      <c r="C1097">
        <v>16.5</v>
      </c>
      <c r="D1097">
        <v>318.61599999999999</v>
      </c>
      <c r="E1097">
        <v>46.3092254513803</v>
      </c>
      <c r="F1097">
        <v>49.287477969076903</v>
      </c>
      <c r="G1097">
        <v>51.216072045484196</v>
      </c>
      <c r="H1097">
        <v>68.294271642494806</v>
      </c>
      <c r="I1097">
        <v>16.468840000000402</v>
      </c>
      <c r="J1097">
        <v>249.53800000000001</v>
      </c>
      <c r="K1097" s="84">
        <v>0.10595829548597401</v>
      </c>
      <c r="L1097">
        <v>3.9129494059674502E-2</v>
      </c>
      <c r="M1097">
        <v>0.40060806274414101</v>
      </c>
      <c r="N1097">
        <v>1.0449999999973401</v>
      </c>
      <c r="O1097">
        <v>58.440000000000097</v>
      </c>
      <c r="P1097">
        <v>18811.13</v>
      </c>
      <c r="Q1097">
        <v>18870.615000000002</v>
      </c>
      <c r="S1097" t="s">
        <v>233</v>
      </c>
      <c r="T1097">
        <v>3</v>
      </c>
      <c r="U1097">
        <v>3</v>
      </c>
      <c r="V1097">
        <v>5</v>
      </c>
      <c r="W1097">
        <v>5</v>
      </c>
      <c r="X1097">
        <v>3</v>
      </c>
      <c r="Y1097">
        <v>4</v>
      </c>
      <c r="Z1097">
        <v>5</v>
      </c>
      <c r="AA1097">
        <v>5</v>
      </c>
      <c r="AB1097">
        <v>1</v>
      </c>
      <c r="AC1097">
        <v>4</v>
      </c>
      <c r="AD1097">
        <v>5</v>
      </c>
      <c r="AE1097">
        <v>4</v>
      </c>
      <c r="AF1097">
        <v>5</v>
      </c>
      <c r="AG1097">
        <v>9.6762200000000007</v>
      </c>
      <c r="AH1097">
        <v>6.8932700000000002</v>
      </c>
      <c r="AI1097">
        <v>4.3870399999999998</v>
      </c>
      <c r="AJ1097">
        <v>9.78843</v>
      </c>
      <c r="AK1097">
        <v>9.4674899999999997</v>
      </c>
      <c r="AL1097">
        <v>7.6561899999999996</v>
      </c>
      <c r="AM1097">
        <v>4.1157000000000004</v>
      </c>
      <c r="AN1097">
        <v>4.68262</v>
      </c>
      <c r="AO1097">
        <v>1.2000999999999999</v>
      </c>
      <c r="AP1097">
        <v>12.05063</v>
      </c>
      <c r="AQ1097">
        <v>12.17611</v>
      </c>
      <c r="AR1097">
        <v>5.6644800000000002</v>
      </c>
      <c r="AS1097">
        <v>5.7136699999999996</v>
      </c>
      <c r="AT1097">
        <v>16.498809999999999</v>
      </c>
      <c r="AU1097">
        <v>1</v>
      </c>
      <c r="AV1097">
        <v>1</v>
      </c>
      <c r="AW1097" s="106">
        <v>1</v>
      </c>
      <c r="AX1097">
        <v>1</v>
      </c>
      <c r="AY1097">
        <v>1</v>
      </c>
      <c r="AZ1097">
        <v>1</v>
      </c>
      <c r="BA1097" s="106">
        <v>1</v>
      </c>
      <c r="BB1097">
        <v>1</v>
      </c>
      <c r="BC1097">
        <v>1</v>
      </c>
      <c r="BE1097">
        <v>1</v>
      </c>
      <c r="BF1097">
        <v>1</v>
      </c>
      <c r="BG1097">
        <v>1</v>
      </c>
      <c r="BH1097" s="106">
        <v>1</v>
      </c>
      <c r="BI1097">
        <v>1</v>
      </c>
      <c r="BK1097">
        <v>1</v>
      </c>
      <c r="BL1097">
        <v>1</v>
      </c>
      <c r="BM1097">
        <v>1</v>
      </c>
      <c r="BN1097">
        <v>1</v>
      </c>
      <c r="BO1097">
        <v>1</v>
      </c>
      <c r="BP1097">
        <v>1</v>
      </c>
      <c r="BQ1097">
        <v>1</v>
      </c>
      <c r="BR1097">
        <v>1</v>
      </c>
      <c r="BS1097">
        <v>1</v>
      </c>
      <c r="BT1097">
        <v>1</v>
      </c>
      <c r="BU1097">
        <v>1</v>
      </c>
      <c r="BV1097">
        <v>1</v>
      </c>
      <c r="BW1097">
        <v>1</v>
      </c>
      <c r="BX1097">
        <v>1</v>
      </c>
      <c r="BY1097">
        <v>1</v>
      </c>
      <c r="BZ1097">
        <v>1</v>
      </c>
      <c r="CA1097">
        <v>319.61599999999999</v>
      </c>
    </row>
    <row r="1098" spans="2:79" x14ac:dyDescent="0.25">
      <c r="B1098">
        <v>1025</v>
      </c>
      <c r="C1098">
        <v>16.5</v>
      </c>
      <c r="D1098">
        <v>248.53800000000001</v>
      </c>
      <c r="E1098">
        <v>46.264012319286799</v>
      </c>
      <c r="F1098">
        <v>48.238627429112398</v>
      </c>
      <c r="G1098">
        <v>49.227745907562699</v>
      </c>
      <c r="H1098">
        <v>59.744401038489002</v>
      </c>
      <c r="I1098">
        <v>16.487920000005499</v>
      </c>
      <c r="J1098">
        <v>224.71899999999999</v>
      </c>
      <c r="K1098" s="84">
        <v>6.4061317635442802E-2</v>
      </c>
      <c r="L1098">
        <v>2.0504697815124699E-2</v>
      </c>
      <c r="M1098">
        <v>1.2169151306152299</v>
      </c>
      <c r="N1098">
        <v>16.7450000000008</v>
      </c>
      <c r="O1098">
        <v>59.285000000003002</v>
      </c>
      <c r="P1098">
        <v>25773.606</v>
      </c>
      <c r="Q1098">
        <v>25849.635999999999</v>
      </c>
    </row>
    <row r="1099" spans="2:79" x14ac:dyDescent="0.25">
      <c r="B1099">
        <v>1026</v>
      </c>
      <c r="C1099">
        <v>16.5</v>
      </c>
      <c r="D1099">
        <v>223.71899999999999</v>
      </c>
      <c r="E1099">
        <v>43.238694140066102</v>
      </c>
      <c r="F1099">
        <v>46.204112360159797</v>
      </c>
      <c r="G1099">
        <v>48.202351408693701</v>
      </c>
      <c r="H1099">
        <v>52.694705517644302</v>
      </c>
      <c r="I1099">
        <v>16.498079999999899</v>
      </c>
      <c r="J1099">
        <v>221.44499999987701</v>
      </c>
      <c r="K1099" s="84">
        <v>0.11479665071633301</v>
      </c>
      <c r="L1099">
        <v>4.3248077854144702E-2</v>
      </c>
      <c r="M1099">
        <v>8.1995708942413295</v>
      </c>
      <c r="N1099">
        <v>245.05699999999899</v>
      </c>
      <c r="O1099">
        <v>57.187000000007203</v>
      </c>
      <c r="P1099">
        <v>3025.7919999999999</v>
      </c>
      <c r="Q1099">
        <v>3328.0360000000001</v>
      </c>
    </row>
    <row r="1100" spans="2:79" x14ac:dyDescent="0.25">
      <c r="B1100">
        <v>1027</v>
      </c>
      <c r="C1100">
        <v>16.5</v>
      </c>
      <c r="D1100">
        <v>220.44499999987701</v>
      </c>
      <c r="E1100">
        <v>43.220976539305603</v>
      </c>
      <c r="F1100">
        <v>45.201446487945297</v>
      </c>
      <c r="G1100">
        <v>47.2020615182483</v>
      </c>
      <c r="H1100">
        <v>52.783312143221202</v>
      </c>
      <c r="I1100">
        <v>16.4736399999999</v>
      </c>
      <c r="J1100">
        <v>220</v>
      </c>
      <c r="K1100">
        <v>9.2110019201493004E-2</v>
      </c>
      <c r="L1100">
        <v>4.4259978070316501E-2</v>
      </c>
      <c r="M1100">
        <v>5.5600960254669198</v>
      </c>
      <c r="N1100">
        <v>155.73900000000401</v>
      </c>
      <c r="O1100">
        <v>55.547999999993401</v>
      </c>
      <c r="P1100">
        <v>7366.4200000000101</v>
      </c>
      <c r="Q1100">
        <v>7577.7070000000103</v>
      </c>
    </row>
    <row r="1101" spans="2:79" x14ac:dyDescent="0.25">
      <c r="B1101">
        <v>1028</v>
      </c>
      <c r="C1101">
        <v>16.5</v>
      </c>
      <c r="D1101">
        <v>219</v>
      </c>
      <c r="E1101">
        <v>43.216112056455003</v>
      </c>
      <c r="F1101">
        <v>44.208442118721699</v>
      </c>
      <c r="G1101">
        <v>46.220749506019096</v>
      </c>
      <c r="H1101">
        <v>51.930043127454702</v>
      </c>
      <c r="I1101">
        <v>16.377790000000001</v>
      </c>
      <c r="J1101">
        <v>215.99999999988</v>
      </c>
      <c r="K1101">
        <v>6.9525862151575898E-2</v>
      </c>
      <c r="L1101">
        <v>4.5518622481501902E-2</v>
      </c>
      <c r="M1101">
        <v>12.4239718914032</v>
      </c>
      <c r="N1101">
        <v>378.49799999999698</v>
      </c>
      <c r="O1101">
        <v>56.127999999989697</v>
      </c>
      <c r="P1101">
        <v>6426.6189999999897</v>
      </c>
      <c r="Q1101">
        <v>6861.2449999999799</v>
      </c>
    </row>
    <row r="1102" spans="2:79" x14ac:dyDescent="0.25">
      <c r="B1102">
        <v>1029</v>
      </c>
      <c r="C1102">
        <v>16.5</v>
      </c>
      <c r="D1102">
        <v>214.99999999988</v>
      </c>
      <c r="E1102">
        <v>44.242781823819399</v>
      </c>
      <c r="F1102">
        <v>44.242781823819399</v>
      </c>
      <c r="G1102">
        <v>46.213681437631898</v>
      </c>
      <c r="H1102">
        <v>74</v>
      </c>
      <c r="I1102">
        <v>15.656180000000001</v>
      </c>
      <c r="J1102">
        <v>203</v>
      </c>
      <c r="K1102">
        <v>4.4547370951060997E-2</v>
      </c>
      <c r="L1102">
        <v>4.4547370951060997E-2</v>
      </c>
      <c r="M1102">
        <v>2.74889469146729E-2</v>
      </c>
      <c r="N1102">
        <v>3.2999999994899602E-2</v>
      </c>
      <c r="O1102">
        <v>54.012999999999899</v>
      </c>
      <c r="P1102">
        <v>4296.1489999999903</v>
      </c>
      <c r="Q1102">
        <v>4350.1949999999897</v>
      </c>
    </row>
    <row r="1103" spans="2:79" x14ac:dyDescent="0.25">
      <c r="B1103">
        <v>1030</v>
      </c>
      <c r="C1103">
        <v>16.5</v>
      </c>
      <c r="D1103">
        <v>202</v>
      </c>
      <c r="E1103">
        <v>43.2191573333333</v>
      </c>
      <c r="F1103">
        <v>43.2191573333333</v>
      </c>
      <c r="G1103">
        <v>44.203954745502699</v>
      </c>
      <c r="H1103">
        <v>74</v>
      </c>
      <c r="I1103">
        <v>15.709759999999999</v>
      </c>
      <c r="J1103">
        <v>202</v>
      </c>
      <c r="K1103">
        <v>2.27861317279743E-2</v>
      </c>
      <c r="L1103">
        <v>2.27861317279743E-2</v>
      </c>
      <c r="M1103">
        <v>2.6910066604614299E-2</v>
      </c>
      <c r="N1103">
        <v>3.1999999991967301E-2</v>
      </c>
      <c r="O1103">
        <v>55.320000000002402</v>
      </c>
      <c r="P1103">
        <v>3406.0139999999901</v>
      </c>
      <c r="Q1103">
        <v>3461.36599999999</v>
      </c>
    </row>
    <row r="1104" spans="2:79" x14ac:dyDescent="0.25">
      <c r="B1104">
        <v>1031</v>
      </c>
      <c r="C1104">
        <v>16.5</v>
      </c>
      <c r="D1104">
        <v>201</v>
      </c>
      <c r="E1104">
        <v>42.241765467209397</v>
      </c>
      <c r="F1104">
        <v>42.241765467209397</v>
      </c>
      <c r="G1104">
        <v>44.201984371102199</v>
      </c>
      <c r="H1104">
        <v>74</v>
      </c>
      <c r="I1104">
        <v>15.59807</v>
      </c>
      <c r="J1104">
        <v>191</v>
      </c>
      <c r="K1104">
        <v>4.6404757997495501E-2</v>
      </c>
      <c r="L1104">
        <v>4.6404757997495501E-2</v>
      </c>
      <c r="M1104">
        <v>7.3220968246460003E-2</v>
      </c>
      <c r="N1104">
        <v>8.2999999997809895E-2</v>
      </c>
      <c r="O1104">
        <v>54.878000000005201</v>
      </c>
      <c r="P1104">
        <v>3746.7620000000102</v>
      </c>
      <c r="Q1104">
        <v>3801.72300000001</v>
      </c>
    </row>
    <row r="1105" spans="2:17" x14ac:dyDescent="0.25">
      <c r="B1105">
        <v>1032</v>
      </c>
      <c r="C1105">
        <v>16.5</v>
      </c>
      <c r="D1105">
        <v>190</v>
      </c>
      <c r="E1105">
        <v>42.231859406698597</v>
      </c>
      <c r="F1105">
        <v>42.231859406698597</v>
      </c>
      <c r="G1105">
        <v>42.233849709728901</v>
      </c>
      <c r="H1105">
        <v>74</v>
      </c>
      <c r="I1105">
        <v>15.620010000000001</v>
      </c>
      <c r="J1105">
        <v>185</v>
      </c>
      <c r="K1105" s="84">
        <v>4.7127999057233797E-5</v>
      </c>
      <c r="L1105" s="84">
        <v>4.7127999057233797E-5</v>
      </c>
      <c r="M1105">
        <v>7.4325084686279297E-2</v>
      </c>
      <c r="N1105">
        <v>8.4000000002561095E-2</v>
      </c>
      <c r="O1105">
        <v>55.567000000006402</v>
      </c>
      <c r="P1105">
        <v>4142.8090000000002</v>
      </c>
      <c r="Q1105">
        <v>4198.46000000001</v>
      </c>
    </row>
    <row r="1106" spans="2:17" x14ac:dyDescent="0.25">
      <c r="B1106">
        <v>1033</v>
      </c>
      <c r="C1106">
        <v>16.5</v>
      </c>
      <c r="D1106">
        <v>184</v>
      </c>
      <c r="E1106">
        <v>41.221836606060599</v>
      </c>
      <c r="F1106">
        <v>41.221836606060599</v>
      </c>
      <c r="G1106">
        <v>41.221836606060599</v>
      </c>
      <c r="H1106">
        <v>74</v>
      </c>
      <c r="I1106">
        <v>15.59924</v>
      </c>
      <c r="J1106">
        <v>184</v>
      </c>
      <c r="K1106" s="84">
        <v>1.7237047018318301E-16</v>
      </c>
      <c r="L1106" s="84">
        <v>0</v>
      </c>
      <c r="M1106">
        <v>7.4891090393066406E-2</v>
      </c>
      <c r="N1106">
        <v>8.4999999997307896E-2</v>
      </c>
      <c r="O1106">
        <v>54.012999999996303</v>
      </c>
      <c r="P1106">
        <v>3704.1860000000001</v>
      </c>
      <c r="Q1106">
        <v>3758.2839999999901</v>
      </c>
    </row>
    <row r="1107" spans="2:17" x14ac:dyDescent="0.25">
      <c r="B1107">
        <v>1034</v>
      </c>
      <c r="C1107">
        <v>16.5</v>
      </c>
      <c r="D1107">
        <v>183</v>
      </c>
      <c r="E1107">
        <v>40.244898948832599</v>
      </c>
      <c r="F1107">
        <v>40.244898948832599</v>
      </c>
      <c r="G1107">
        <v>41.209809995354099</v>
      </c>
      <c r="H1107">
        <v>74</v>
      </c>
      <c r="I1107">
        <v>15.52882</v>
      </c>
      <c r="J1107">
        <v>173.23</v>
      </c>
      <c r="K1107">
        <v>2.3975983832094601E-2</v>
      </c>
      <c r="L1107" s="84">
        <v>2.3975983832094601E-2</v>
      </c>
      <c r="M1107">
        <v>7.4498891830444294E-2</v>
      </c>
      <c r="N1107">
        <v>8.4000000006199102E-2</v>
      </c>
      <c r="O1107">
        <v>54.741000000001797</v>
      </c>
      <c r="P1107">
        <v>3562.6500000000101</v>
      </c>
      <c r="Q1107">
        <v>3617.4750000000199</v>
      </c>
    </row>
    <row r="1108" spans="2:17" x14ac:dyDescent="0.25">
      <c r="B1108">
        <v>1035</v>
      </c>
      <c r="C1108">
        <v>16.5</v>
      </c>
      <c r="D1108">
        <v>172.23</v>
      </c>
      <c r="E1108">
        <v>38.228831778520302</v>
      </c>
      <c r="F1108">
        <v>38.228831778520302</v>
      </c>
      <c r="G1108">
        <v>39.214781751252303</v>
      </c>
      <c r="H1108">
        <v>74</v>
      </c>
      <c r="I1108">
        <v>15.62013</v>
      </c>
      <c r="J1108">
        <v>169</v>
      </c>
      <c r="K1108" s="84">
        <v>2.5790742925238998E-2</v>
      </c>
      <c r="L1108" s="84">
        <v>2.5790742925238998E-2</v>
      </c>
      <c r="M1108">
        <v>7.5201988220214802E-2</v>
      </c>
      <c r="N1108">
        <v>8.5000000010040794E-2</v>
      </c>
      <c r="O1108">
        <v>54.703999999999702</v>
      </c>
      <c r="P1108">
        <v>2343.85700000001</v>
      </c>
      <c r="Q1108">
        <v>2398.6460000000202</v>
      </c>
    </row>
    <row r="1109" spans="2:17" x14ac:dyDescent="0.25">
      <c r="B1109">
        <v>1036</v>
      </c>
      <c r="C1109">
        <v>16.5</v>
      </c>
      <c r="D1109">
        <v>168</v>
      </c>
      <c r="E1109">
        <v>37.241579532467497</v>
      </c>
      <c r="F1109">
        <v>38.2352303376625</v>
      </c>
      <c r="G1109">
        <v>39.205074632034602</v>
      </c>
      <c r="H1109">
        <v>42.152182718359597</v>
      </c>
      <c r="I1109">
        <v>15.53782</v>
      </c>
      <c r="J1109">
        <v>162.99999999990999</v>
      </c>
      <c r="K1109">
        <v>5.2723196067860502E-2</v>
      </c>
      <c r="L1109">
        <v>2.53652007796791E-2</v>
      </c>
      <c r="M1109">
        <v>6.8806030750274703</v>
      </c>
      <c r="N1109">
        <v>212.445999999989</v>
      </c>
      <c r="O1109">
        <v>51.809000000001099</v>
      </c>
      <c r="P1109">
        <v>1286.847</v>
      </c>
      <c r="Q1109">
        <v>1551.1019999999901</v>
      </c>
    </row>
    <row r="1110" spans="2:17" x14ac:dyDescent="0.25">
      <c r="B1110">
        <v>1037</v>
      </c>
      <c r="C1110">
        <v>16.5</v>
      </c>
      <c r="D1110">
        <v>161.99999999990999</v>
      </c>
      <c r="E1110">
        <v>36.251171402917898</v>
      </c>
      <c r="F1110">
        <v>36.251171402917898</v>
      </c>
      <c r="G1110">
        <v>37.235669863075003</v>
      </c>
      <c r="H1110">
        <v>74</v>
      </c>
      <c r="I1110">
        <v>15.509550000000001</v>
      </c>
      <c r="J1110">
        <v>151</v>
      </c>
      <c r="K1110">
        <v>2.7157700621996E-2</v>
      </c>
      <c r="L1110">
        <v>2.7157700621996E-2</v>
      </c>
      <c r="M1110">
        <v>7.5906038284301799E-2</v>
      </c>
      <c r="N1110">
        <v>8.5000000006402801E-2</v>
      </c>
      <c r="O1110">
        <v>51.973000000003601</v>
      </c>
      <c r="P1110">
        <v>2064.7220000000102</v>
      </c>
      <c r="Q1110">
        <v>2116.7800000000202</v>
      </c>
    </row>
    <row r="1111" spans="2:17" x14ac:dyDescent="0.25">
      <c r="B1111">
        <v>1038</v>
      </c>
      <c r="C1111">
        <v>16.5</v>
      </c>
      <c r="D1111">
        <v>150</v>
      </c>
      <c r="E1111">
        <v>35.2163260606061</v>
      </c>
      <c r="F1111">
        <v>35.2163260606061</v>
      </c>
      <c r="G1111">
        <v>35.236552727272702</v>
      </c>
      <c r="H1111">
        <v>74</v>
      </c>
      <c r="I1111">
        <v>16.486550000000001</v>
      </c>
      <c r="J1111">
        <v>144</v>
      </c>
      <c r="K1111">
        <v>5.7435482145004504E-4</v>
      </c>
      <c r="L1111">
        <v>5.7435482144984305E-4</v>
      </c>
      <c r="M1111">
        <v>7.6328992843627902E-2</v>
      </c>
      <c r="N1111">
        <v>8.5999999997511595E-2</v>
      </c>
      <c r="O1111">
        <v>51.660999999996399</v>
      </c>
      <c r="P1111">
        <v>1653.78699999999</v>
      </c>
      <c r="Q1111">
        <v>1705.5339999999901</v>
      </c>
    </row>
    <row r="1112" spans="2:17" x14ac:dyDescent="0.25">
      <c r="B1112">
        <v>1039</v>
      </c>
      <c r="C1112">
        <v>16.5</v>
      </c>
      <c r="D1112">
        <v>143</v>
      </c>
      <c r="E1112">
        <v>33.244391720279701</v>
      </c>
      <c r="F1112">
        <v>33.244391720279701</v>
      </c>
      <c r="G1112">
        <v>33.244454750582697</v>
      </c>
      <c r="H1112">
        <v>74</v>
      </c>
      <c r="I1112">
        <v>15.130380000000001</v>
      </c>
      <c r="J1112">
        <v>139</v>
      </c>
      <c r="K1112" s="84">
        <v>1.89596800432515E-6</v>
      </c>
      <c r="L1112" s="84">
        <v>1.89596800432515E-6</v>
      </c>
      <c r="M1112">
        <v>7.7210903167724595E-2</v>
      </c>
      <c r="N1112">
        <v>8.5999999979321701E-2</v>
      </c>
      <c r="O1112">
        <v>50.5320000000102</v>
      </c>
      <c r="P1112">
        <v>1853.3320000000101</v>
      </c>
      <c r="Q1112">
        <v>1903.95</v>
      </c>
    </row>
    <row r="1113" spans="2:17" x14ac:dyDescent="0.25">
      <c r="B1113">
        <v>1040</v>
      </c>
      <c r="C1113">
        <v>16.5</v>
      </c>
      <c r="D1113">
        <v>138</v>
      </c>
      <c r="E1113">
        <v>32.237171151515199</v>
      </c>
      <c r="F1113">
        <v>32.237171151515199</v>
      </c>
      <c r="G1113">
        <v>33.2118128695652</v>
      </c>
      <c r="H1113">
        <v>74</v>
      </c>
      <c r="I1113">
        <v>14.96669</v>
      </c>
      <c r="J1113">
        <v>138</v>
      </c>
      <c r="K1113">
        <v>3.02334753092704E-2</v>
      </c>
      <c r="L1113">
        <v>3.02334753092704E-2</v>
      </c>
      <c r="M1113">
        <v>7.7857971191406194E-2</v>
      </c>
      <c r="N1113">
        <v>8.7999999997919104E-2</v>
      </c>
      <c r="O1113">
        <v>47.509000000007298</v>
      </c>
      <c r="P1113">
        <v>475.81200000001098</v>
      </c>
      <c r="Q1113">
        <v>523.40900000001602</v>
      </c>
    </row>
    <row r="1114" spans="2:17" x14ac:dyDescent="0.25">
      <c r="B1114">
        <v>1041</v>
      </c>
      <c r="C1114">
        <v>16.5</v>
      </c>
      <c r="D1114">
        <v>137</v>
      </c>
      <c r="E1114">
        <v>32.226756121212098</v>
      </c>
      <c r="F1114">
        <v>32.226756121212098</v>
      </c>
      <c r="G1114">
        <v>33.208977790754297</v>
      </c>
      <c r="H1114">
        <v>74</v>
      </c>
      <c r="I1114">
        <v>15.39631</v>
      </c>
      <c r="J1114">
        <v>137</v>
      </c>
      <c r="K1114">
        <v>3.0478452930471099E-2</v>
      </c>
      <c r="L1114">
        <v>3.0478452930471099E-2</v>
      </c>
      <c r="M1114">
        <v>7.8701019287109403E-2</v>
      </c>
      <c r="N1114">
        <v>8.8000000017928001E-2</v>
      </c>
      <c r="O1114">
        <v>48.085999999992097</v>
      </c>
      <c r="P1114">
        <v>267.98399999999498</v>
      </c>
      <c r="Q1114">
        <v>316.15800000000502</v>
      </c>
    </row>
    <row r="1115" spans="2:17" x14ac:dyDescent="0.25">
      <c r="B1115">
        <v>1042</v>
      </c>
      <c r="C1115">
        <v>16.5</v>
      </c>
      <c r="D1115">
        <v>136</v>
      </c>
      <c r="E1115">
        <v>32.200298666666697</v>
      </c>
      <c r="F1115">
        <v>32.200298666666697</v>
      </c>
      <c r="G1115">
        <v>33.2061010196078</v>
      </c>
      <c r="H1115">
        <v>74</v>
      </c>
      <c r="I1115">
        <v>16.487680000000001</v>
      </c>
      <c r="J1115">
        <v>136</v>
      </c>
      <c r="K1115">
        <v>3.1235808193989401E-2</v>
      </c>
      <c r="L1115">
        <v>3.1235808193989401E-2</v>
      </c>
      <c r="M1115">
        <v>7.7517032623291002E-2</v>
      </c>
      <c r="N1115">
        <v>8.6999999999534297E-2</v>
      </c>
      <c r="O1115">
        <v>47.733999999984</v>
      </c>
      <c r="P1115">
        <v>266.85100000000102</v>
      </c>
      <c r="Q1115">
        <v>314.671999999984</v>
      </c>
    </row>
    <row r="1116" spans="2:17" x14ac:dyDescent="0.25">
      <c r="B1116">
        <v>1043</v>
      </c>
      <c r="C1116">
        <v>16.5</v>
      </c>
      <c r="D1116">
        <v>135</v>
      </c>
      <c r="E1116">
        <v>31.257591946127899</v>
      </c>
      <c r="F1116">
        <v>33.203181629629803</v>
      </c>
      <c r="G1116">
        <v>33.203181629629597</v>
      </c>
      <c r="H1116">
        <v>34.474023694826499</v>
      </c>
      <c r="I1116">
        <v>16.490979999954298</v>
      </c>
      <c r="J1116">
        <v>133.99999999992599</v>
      </c>
      <c r="K1116">
        <v>6.2243748234185103E-2</v>
      </c>
      <c r="L1116" s="84">
        <v>-6.6339500395669403E-15</v>
      </c>
      <c r="M1116">
        <v>4.8332610130310103</v>
      </c>
      <c r="N1116">
        <v>147.97700000001001</v>
      </c>
      <c r="O1116">
        <v>46.801000000001302</v>
      </c>
      <c r="P1116">
        <v>962.93199999999695</v>
      </c>
      <c r="Q1116">
        <v>1157.71000000001</v>
      </c>
    </row>
    <row r="1117" spans="2:17" x14ac:dyDescent="0.25">
      <c r="B1117">
        <v>1044</v>
      </c>
      <c r="C1117">
        <v>16.5</v>
      </c>
      <c r="D1117">
        <v>132.99999999992599</v>
      </c>
      <c r="E1117">
        <v>31.251996385508999</v>
      </c>
      <c r="F1117">
        <v>31.251996385508999</v>
      </c>
      <c r="G1117">
        <v>31.251996385508999</v>
      </c>
      <c r="H1117">
        <v>74</v>
      </c>
      <c r="I1117">
        <v>15.09951</v>
      </c>
      <c r="J1117">
        <v>127</v>
      </c>
      <c r="K1117" s="84">
        <v>-1.13679575377394E-16</v>
      </c>
      <c r="L1117">
        <v>0</v>
      </c>
      <c r="M1117">
        <v>7.7945947647094699E-2</v>
      </c>
      <c r="N1117">
        <v>8.6999999999534297E-2</v>
      </c>
      <c r="O1117">
        <v>46.730999999994303</v>
      </c>
      <c r="P1117">
        <v>1414.33799999999</v>
      </c>
      <c r="Q1117">
        <v>1461.1559999999899</v>
      </c>
    </row>
    <row r="1118" spans="2:17" x14ac:dyDescent="0.25">
      <c r="B1118">
        <v>1045</v>
      </c>
      <c r="C1118">
        <v>16.5</v>
      </c>
      <c r="D1118">
        <v>126</v>
      </c>
      <c r="E1118">
        <v>30.238294603174602</v>
      </c>
      <c r="F1118">
        <v>30.238294603174602</v>
      </c>
      <c r="G1118">
        <v>31.201040242424199</v>
      </c>
      <c r="H1118">
        <v>74</v>
      </c>
      <c r="I1118">
        <v>15.051299999999999</v>
      </c>
      <c r="J1118">
        <v>125</v>
      </c>
      <c r="K1118">
        <v>3.1838622246525901E-2</v>
      </c>
      <c r="L1118">
        <v>3.1838622246525901E-2</v>
      </c>
      <c r="M1118">
        <v>7.7927112579345703E-2</v>
      </c>
      <c r="N1118">
        <v>8.7999999988824101E-2</v>
      </c>
      <c r="O1118">
        <v>47.594000000006403</v>
      </c>
      <c r="P1118">
        <v>180.657000000007</v>
      </c>
      <c r="Q1118">
        <v>228.33900000000199</v>
      </c>
    </row>
    <row r="1119" spans="2:17" x14ac:dyDescent="0.25">
      <c r="B1119">
        <v>1046</v>
      </c>
      <c r="C1119">
        <v>16.5</v>
      </c>
      <c r="D1119">
        <v>124</v>
      </c>
      <c r="E1119">
        <v>29.228017360703799</v>
      </c>
      <c r="F1119">
        <v>29.228017360703799</v>
      </c>
      <c r="G1119">
        <v>29.228017360703799</v>
      </c>
      <c r="H1119">
        <v>74</v>
      </c>
      <c r="I1119">
        <v>16.408799999999999</v>
      </c>
      <c r="J1119">
        <v>116</v>
      </c>
      <c r="K1119" s="84">
        <v>-1.21551648028546E-16</v>
      </c>
      <c r="L1119">
        <v>0</v>
      </c>
      <c r="M1119">
        <v>7.82928466796875E-2</v>
      </c>
      <c r="N1119">
        <v>8.7999999988824101E-2</v>
      </c>
      <c r="O1119">
        <v>47.005000000010099</v>
      </c>
      <c r="P1119">
        <v>646.70400000001996</v>
      </c>
      <c r="Q1119">
        <v>693.79700000001901</v>
      </c>
    </row>
    <row r="1120" spans="2:17" x14ac:dyDescent="0.25">
      <c r="B1120">
        <v>1047</v>
      </c>
      <c r="C1120">
        <v>16.5</v>
      </c>
      <c r="D1120">
        <v>115</v>
      </c>
      <c r="E1120">
        <v>28.2068334123847</v>
      </c>
      <c r="F1120">
        <v>28.2068334123847</v>
      </c>
      <c r="G1120">
        <v>28.2344353939394</v>
      </c>
      <c r="H1120">
        <v>74</v>
      </c>
      <c r="I1120">
        <v>16.361599999999999</v>
      </c>
      <c r="J1120">
        <v>114</v>
      </c>
      <c r="K1120">
        <v>9.7855654873187699E-4</v>
      </c>
      <c r="L1120">
        <v>9.7855654873187699E-4</v>
      </c>
      <c r="M1120">
        <v>7.9586029052734403E-2</v>
      </c>
      <c r="N1120">
        <v>8.8999999978113906E-2</v>
      </c>
      <c r="O1120">
        <v>43.551999999975997</v>
      </c>
      <c r="P1120">
        <v>240.09700000000501</v>
      </c>
      <c r="Q1120">
        <v>283.73799999995902</v>
      </c>
    </row>
    <row r="1121" spans="2:17" x14ac:dyDescent="0.25">
      <c r="B1121">
        <v>1048</v>
      </c>
      <c r="C1121">
        <v>16.5</v>
      </c>
      <c r="D1121">
        <v>113</v>
      </c>
      <c r="E1121">
        <v>27.240299393939399</v>
      </c>
      <c r="F1121">
        <v>27.240299393939399</v>
      </c>
      <c r="G1121">
        <v>27.240299393939399</v>
      </c>
      <c r="H1121">
        <v>74</v>
      </c>
      <c r="I1121">
        <v>14.83765</v>
      </c>
      <c r="J1121">
        <v>113</v>
      </c>
      <c r="K1121">
        <v>0</v>
      </c>
      <c r="L1121">
        <v>0</v>
      </c>
      <c r="M1121">
        <v>8.1608057022094699E-2</v>
      </c>
      <c r="N1121">
        <v>9.10000000130822E-2</v>
      </c>
      <c r="O1121">
        <v>42.1719999999968</v>
      </c>
      <c r="P1121">
        <v>334.89499999998799</v>
      </c>
      <c r="Q1121">
        <v>377.15799999999803</v>
      </c>
    </row>
    <row r="1122" spans="2:17" x14ac:dyDescent="0.25">
      <c r="B1122">
        <v>1049</v>
      </c>
      <c r="C1122">
        <v>16.5</v>
      </c>
      <c r="D1122">
        <v>112</v>
      </c>
      <c r="E1122">
        <v>26.2705303203463</v>
      </c>
      <c r="F1122">
        <v>26.2705303203463</v>
      </c>
      <c r="G1122">
        <v>27.2030671515151</v>
      </c>
      <c r="H1122">
        <v>74</v>
      </c>
      <c r="I1122">
        <v>14.17991</v>
      </c>
      <c r="J1122">
        <v>108</v>
      </c>
      <c r="K1122" s="84">
        <v>3.5497449796306001E-2</v>
      </c>
      <c r="L1122" s="84">
        <v>3.5497449796306202E-2</v>
      </c>
      <c r="M1122">
        <v>8.1810951232910198E-2</v>
      </c>
      <c r="N1122">
        <v>9.0999999985797303E-2</v>
      </c>
      <c r="O1122">
        <v>43.110999999991698</v>
      </c>
      <c r="P1122">
        <v>757.14599999997699</v>
      </c>
      <c r="Q1122">
        <v>800.34799999995403</v>
      </c>
    </row>
    <row r="1123" spans="2:17" x14ac:dyDescent="0.25">
      <c r="B1123">
        <v>1050</v>
      </c>
      <c r="C1123">
        <v>16.5</v>
      </c>
      <c r="D1123">
        <v>107</v>
      </c>
      <c r="E1123">
        <v>26.250073998300799</v>
      </c>
      <c r="F1123">
        <v>26.250073998300799</v>
      </c>
      <c r="G1123">
        <v>26.250073998300799</v>
      </c>
      <c r="H1123">
        <v>74</v>
      </c>
      <c r="I1123">
        <v>15.051270000000001</v>
      </c>
      <c r="J1123">
        <v>103</v>
      </c>
      <c r="K1123">
        <v>0</v>
      </c>
      <c r="L1123">
        <v>0</v>
      </c>
      <c r="M1123">
        <v>3.5938978195190402E-2</v>
      </c>
      <c r="N1123">
        <v>4.00000000081491E-2</v>
      </c>
      <c r="O1123">
        <v>41.938999999978499</v>
      </c>
      <c r="P1123">
        <v>234.43500000001799</v>
      </c>
      <c r="Q1123">
        <v>276.41400000000402</v>
      </c>
    </row>
    <row r="1124" spans="2:17" x14ac:dyDescent="0.25">
      <c r="B1124">
        <v>1051</v>
      </c>
      <c r="C1124">
        <v>16.5</v>
      </c>
      <c r="D1124">
        <v>102</v>
      </c>
      <c r="E1124">
        <v>25.2403264171123</v>
      </c>
      <c r="F1124">
        <v>25.2403264171123</v>
      </c>
      <c r="G1124">
        <v>25.2403264171123</v>
      </c>
      <c r="H1124">
        <v>74</v>
      </c>
      <c r="I1124">
        <v>14.9983</v>
      </c>
      <c r="J1124">
        <v>101</v>
      </c>
      <c r="K1124" s="84">
        <v>-1.4075545696555901E-16</v>
      </c>
      <c r="L1124" s="84">
        <v>0</v>
      </c>
      <c r="M1124">
        <v>0.101360082626343</v>
      </c>
      <c r="N1124">
        <v>0.11000000001513401</v>
      </c>
      <c r="O1124">
        <v>41.398999999990302</v>
      </c>
      <c r="P1124">
        <v>154.77600000000501</v>
      </c>
      <c r="Q1124">
        <v>196.285000000011</v>
      </c>
    </row>
    <row r="1125" spans="2:17" x14ac:dyDescent="0.25">
      <c r="B1125">
        <v>1052</v>
      </c>
      <c r="C1125">
        <v>16.5</v>
      </c>
      <c r="D1125">
        <v>100</v>
      </c>
      <c r="E1125">
        <v>24.218906666666701</v>
      </c>
      <c r="F1125">
        <v>24.218906666666701</v>
      </c>
      <c r="G1125">
        <v>25.203752484848501</v>
      </c>
      <c r="H1125">
        <v>74</v>
      </c>
      <c r="I1125">
        <v>16.2151</v>
      </c>
      <c r="J1125">
        <v>97</v>
      </c>
      <c r="K1125" s="84">
        <v>4.0664338474754501E-2</v>
      </c>
      <c r="L1125" s="84">
        <v>4.0664338474754501E-2</v>
      </c>
      <c r="M1125">
        <v>7.8262090682983398E-2</v>
      </c>
      <c r="N1125">
        <v>8.7999999988824101E-2</v>
      </c>
      <c r="O1125">
        <v>40.243000000013097</v>
      </c>
      <c r="P1125">
        <v>206.596000000001</v>
      </c>
      <c r="Q1125">
        <v>246.92700000000301</v>
      </c>
    </row>
    <row r="1126" spans="2:17" x14ac:dyDescent="0.25">
      <c r="B1126">
        <v>1053</v>
      </c>
      <c r="C1126">
        <v>16.5</v>
      </c>
      <c r="D1126">
        <v>96</v>
      </c>
      <c r="E1126">
        <v>23.255072484848501</v>
      </c>
      <c r="F1126">
        <v>23.255072484848501</v>
      </c>
      <c r="G1126">
        <v>24.201770424242401</v>
      </c>
      <c r="H1126">
        <v>74</v>
      </c>
      <c r="I1126">
        <v>14.915760000000001</v>
      </c>
      <c r="J1126">
        <v>92</v>
      </c>
      <c r="K1126">
        <v>4.0709309335016999E-2</v>
      </c>
      <c r="L1126">
        <v>4.0709309335016999E-2</v>
      </c>
      <c r="M1126">
        <v>0.108867883682251</v>
      </c>
      <c r="N1126">
        <v>0.11799999998766</v>
      </c>
      <c r="O1126">
        <v>38.821000000012603</v>
      </c>
      <c r="P1126">
        <v>219.86200000000099</v>
      </c>
      <c r="Q1126">
        <v>258.80100000000101</v>
      </c>
    </row>
    <row r="1127" spans="2:17" x14ac:dyDescent="0.25">
      <c r="B1127">
        <v>1054</v>
      </c>
      <c r="C1127">
        <v>16.5</v>
      </c>
      <c r="D1127">
        <v>91</v>
      </c>
      <c r="E1127">
        <v>22.260572864468902</v>
      </c>
      <c r="F1127">
        <v>22.260572864468902</v>
      </c>
      <c r="G1127">
        <v>23.235721696969701</v>
      </c>
      <c r="H1127">
        <v>74</v>
      </c>
      <c r="I1127">
        <v>14.33971</v>
      </c>
      <c r="J1127">
        <v>89.134</v>
      </c>
      <c r="K1127" s="84">
        <v>4.3806097823174898E-2</v>
      </c>
      <c r="L1127" s="84">
        <v>4.3806097823174697E-2</v>
      </c>
      <c r="M1127">
        <v>0.112719058990479</v>
      </c>
      <c r="N1127">
        <v>0.12200000000302701</v>
      </c>
      <c r="O1127">
        <v>37.367999999996798</v>
      </c>
      <c r="P1127">
        <v>70.520999999991503</v>
      </c>
      <c r="Q1127">
        <v>108.010999999991</v>
      </c>
    </row>
    <row r="1128" spans="2:17" x14ac:dyDescent="0.25">
      <c r="B1128">
        <v>1055</v>
      </c>
      <c r="C1128">
        <v>16.5</v>
      </c>
      <c r="D1128">
        <v>88.134</v>
      </c>
      <c r="E1128">
        <v>21.277862087375201</v>
      </c>
      <c r="F1128">
        <v>21.277862087375201</v>
      </c>
      <c r="G1128">
        <v>21.277862087375201</v>
      </c>
      <c r="H1128">
        <v>74</v>
      </c>
      <c r="I1128">
        <v>14.99821</v>
      </c>
      <c r="J1128">
        <v>79</v>
      </c>
      <c r="K1128" s="84">
        <v>0</v>
      </c>
      <c r="L1128" s="84">
        <v>0</v>
      </c>
      <c r="M1128">
        <v>0.112734079360962</v>
      </c>
      <c r="N1128">
        <v>0.12300000002142</v>
      </c>
      <c r="O1128">
        <v>36.377000000009502</v>
      </c>
      <c r="P1128">
        <v>152.67000000000399</v>
      </c>
      <c r="Q1128">
        <v>189.170000000035</v>
      </c>
    </row>
    <row r="1129" spans="2:17" x14ac:dyDescent="0.25">
      <c r="B1129">
        <v>1056</v>
      </c>
      <c r="C1129">
        <v>16.5</v>
      </c>
      <c r="D1129">
        <v>78</v>
      </c>
      <c r="E1129">
        <v>19.255570909090899</v>
      </c>
      <c r="F1129">
        <v>19.255570909090899</v>
      </c>
      <c r="G1129">
        <v>20.201423678438999</v>
      </c>
      <c r="H1129">
        <v>74</v>
      </c>
      <c r="I1129">
        <v>14.207700000000001</v>
      </c>
      <c r="J1129">
        <v>78</v>
      </c>
      <c r="K1129" s="84">
        <v>4.9120993286233802E-2</v>
      </c>
      <c r="L1129" s="84">
        <v>4.9120993286233601E-2</v>
      </c>
      <c r="M1129">
        <v>0.107773065567017</v>
      </c>
      <c r="N1129">
        <v>0.11699999999837001</v>
      </c>
      <c r="O1129">
        <v>34.531999999990099</v>
      </c>
      <c r="P1129">
        <v>87.198000000016705</v>
      </c>
      <c r="Q1129">
        <v>121.847000000005</v>
      </c>
    </row>
    <row r="1130" spans="2:17" x14ac:dyDescent="0.25">
      <c r="B1130">
        <v>1057</v>
      </c>
      <c r="C1130">
        <v>16.5</v>
      </c>
      <c r="D1130">
        <v>77</v>
      </c>
      <c r="E1130">
        <v>19.229028329004301</v>
      </c>
      <c r="F1130">
        <v>19.229028329004301</v>
      </c>
      <c r="G1130">
        <v>19.2290283606225</v>
      </c>
      <c r="H1130">
        <v>74</v>
      </c>
      <c r="I1130">
        <v>16.374009999999998</v>
      </c>
      <c r="J1130">
        <v>72</v>
      </c>
      <c r="K1130" s="84">
        <v>1.64429523286764E-9</v>
      </c>
      <c r="L1130" s="84">
        <v>1.64429523286764E-9</v>
      </c>
      <c r="M1130">
        <v>0.10696005821228</v>
      </c>
      <c r="N1130">
        <v>0.11600000000908001</v>
      </c>
      <c r="O1130">
        <v>33.9259999999977</v>
      </c>
      <c r="P1130">
        <v>106.665999999992</v>
      </c>
      <c r="Q1130">
        <v>140.707999999999</v>
      </c>
    </row>
    <row r="1131" spans="2:17" x14ac:dyDescent="0.25">
      <c r="B1131">
        <v>1058</v>
      </c>
      <c r="C1131">
        <v>16.5</v>
      </c>
      <c r="D1131">
        <v>71</v>
      </c>
      <c r="E1131">
        <v>18.256593529662801</v>
      </c>
      <c r="F1131">
        <v>18.256593529662801</v>
      </c>
      <c r="G1131">
        <v>18.256593529662801</v>
      </c>
      <c r="H1131">
        <v>74</v>
      </c>
      <c r="I1131">
        <v>14.8627</v>
      </c>
      <c r="J1131">
        <v>68</v>
      </c>
      <c r="K1131" s="84">
        <v>0</v>
      </c>
      <c r="L1131" s="84">
        <v>0</v>
      </c>
      <c r="M1131">
        <v>9.9560976028442397E-2</v>
      </c>
      <c r="N1131">
        <v>0.107999999978347</v>
      </c>
      <c r="O1131">
        <v>33.385999999973102</v>
      </c>
      <c r="P1131">
        <v>32.139000000006497</v>
      </c>
      <c r="Q1131">
        <v>65.632999999958002</v>
      </c>
    </row>
    <row r="1132" spans="2:17" x14ac:dyDescent="0.25">
      <c r="B1132">
        <v>1059</v>
      </c>
      <c r="C1132">
        <v>16.5</v>
      </c>
      <c r="D1132">
        <v>67</v>
      </c>
      <c r="E1132">
        <v>16.300554438715501</v>
      </c>
      <c r="F1132">
        <v>17.2102064012829</v>
      </c>
      <c r="G1132">
        <v>17.210205300768902</v>
      </c>
      <c r="H1132">
        <v>17.728761335867599</v>
      </c>
      <c r="I1132">
        <v>16.325299999999999</v>
      </c>
      <c r="J1132">
        <v>66.000003636350598</v>
      </c>
      <c r="K1132">
        <v>5.5804903168989901E-2</v>
      </c>
      <c r="L1132" s="84">
        <v>-6.3945426855469096E-8</v>
      </c>
      <c r="M1132">
        <v>0.93547105789184604</v>
      </c>
      <c r="N1132">
        <v>23.467000000015101</v>
      </c>
      <c r="O1132">
        <v>31.3460000000123</v>
      </c>
      <c r="P1132">
        <v>70.735999999991705</v>
      </c>
      <c r="Q1132">
        <v>125.54900000001901</v>
      </c>
    </row>
    <row r="1133" spans="2:17" x14ac:dyDescent="0.25">
      <c r="B1133">
        <v>1060</v>
      </c>
      <c r="C1133">
        <v>16.5</v>
      </c>
      <c r="D1133">
        <v>65.000003636350598</v>
      </c>
      <c r="E1133">
        <v>16.289532645364801</v>
      </c>
      <c r="F1133">
        <v>16.289532645364801</v>
      </c>
      <c r="G1133">
        <v>16.289533547200801</v>
      </c>
      <c r="H1133">
        <v>74</v>
      </c>
      <c r="I1133">
        <v>14.07601</v>
      </c>
      <c r="J1133">
        <v>60</v>
      </c>
      <c r="K1133" s="84">
        <v>5.5362912544387502E-8</v>
      </c>
      <c r="L1133" s="84">
        <v>5.5362912544387502E-8</v>
      </c>
      <c r="M1133">
        <v>0.112811803817749</v>
      </c>
      <c r="N1133">
        <v>0.12200000000302701</v>
      </c>
      <c r="O1133">
        <v>31.054000000016501</v>
      </c>
      <c r="P1133">
        <v>31.891999999990698</v>
      </c>
      <c r="Q1133">
        <v>63.068000000010201</v>
      </c>
    </row>
    <row r="1134" spans="2:17" x14ac:dyDescent="0.25">
      <c r="B1134">
        <v>1061</v>
      </c>
      <c r="C1134">
        <v>16.5</v>
      </c>
      <c r="D1134">
        <v>59</v>
      </c>
      <c r="E1134">
        <v>15.216023054956301</v>
      </c>
      <c r="F1134">
        <v>15.216023054956301</v>
      </c>
      <c r="G1134">
        <v>15.216023054956301</v>
      </c>
      <c r="H1134">
        <v>74</v>
      </c>
      <c r="I1134">
        <v>16.11871</v>
      </c>
      <c r="J1134">
        <v>58</v>
      </c>
      <c r="K1134">
        <v>0</v>
      </c>
      <c r="L1134">
        <v>0</v>
      </c>
      <c r="M1134">
        <v>0.113709926605225</v>
      </c>
      <c r="N1134">
        <v>0.12399999998342499</v>
      </c>
      <c r="O1134">
        <v>28.8100000000031</v>
      </c>
      <c r="P1134">
        <v>25.018999999993</v>
      </c>
      <c r="Q1134">
        <v>53.952999999979497</v>
      </c>
    </row>
    <row r="1135" spans="2:17" x14ac:dyDescent="0.25">
      <c r="B1135">
        <v>1062</v>
      </c>
      <c r="C1135">
        <v>16.5</v>
      </c>
      <c r="D1135">
        <v>57</v>
      </c>
      <c r="E1135">
        <v>14.245410539074999</v>
      </c>
      <c r="F1135">
        <v>14.245410539074999</v>
      </c>
      <c r="G1135">
        <v>14.245410539074999</v>
      </c>
      <c r="H1135">
        <v>74</v>
      </c>
      <c r="I1135">
        <v>15.78471</v>
      </c>
      <c r="J1135">
        <v>53</v>
      </c>
      <c r="K1135" s="84">
        <v>-1.24696781081018E-16</v>
      </c>
      <c r="L1135">
        <v>0</v>
      </c>
      <c r="M1135">
        <v>0.11556601524353</v>
      </c>
      <c r="N1135">
        <v>0.125999999991109</v>
      </c>
      <c r="O1135">
        <v>28.143000000007302</v>
      </c>
      <c r="P1135">
        <v>24.825999999995499</v>
      </c>
      <c r="Q1135">
        <v>53.094999999993902</v>
      </c>
    </row>
    <row r="1136" spans="2:17" x14ac:dyDescent="0.25">
      <c r="B1136">
        <v>1063</v>
      </c>
      <c r="C1136">
        <v>16.5</v>
      </c>
      <c r="D1136">
        <v>52</v>
      </c>
      <c r="E1136">
        <v>13.2870405594406</v>
      </c>
      <c r="F1136">
        <v>13.2870405594406</v>
      </c>
      <c r="G1136">
        <v>13.2870405594406</v>
      </c>
      <c r="H1136">
        <v>74</v>
      </c>
      <c r="I1136">
        <v>13.861499999999999</v>
      </c>
      <c r="J1136">
        <v>49</v>
      </c>
      <c r="K1136" s="84">
        <v>0</v>
      </c>
      <c r="L1136" s="84">
        <v>0</v>
      </c>
      <c r="M1136">
        <v>0.12275195121765101</v>
      </c>
      <c r="N1136">
        <v>0.13300000000890599</v>
      </c>
      <c r="O1136">
        <v>27.072000000000099</v>
      </c>
      <c r="P1136">
        <v>22.398000000017401</v>
      </c>
      <c r="Q1136">
        <v>49.603000000026398</v>
      </c>
    </row>
    <row r="1137" spans="2:17" x14ac:dyDescent="0.25">
      <c r="B1137">
        <v>1064</v>
      </c>
      <c r="C1137">
        <v>16</v>
      </c>
      <c r="D1137">
        <v>1000</v>
      </c>
      <c r="E1137">
        <v>43.515413500000001</v>
      </c>
      <c r="F1137">
        <v>44.461859050000001</v>
      </c>
      <c r="G1137">
        <v>46.459212357473703</v>
      </c>
      <c r="H1137">
        <v>59.416801392182499</v>
      </c>
      <c r="I1137">
        <v>15.99615</v>
      </c>
      <c r="J1137">
        <v>345.59300000000002</v>
      </c>
      <c r="K1137" s="84">
        <v>6.7649566457036805E-2</v>
      </c>
      <c r="L1137" s="84">
        <v>4.4922847360645599E-2</v>
      </c>
      <c r="M1137">
        <v>61.254289865493803</v>
      </c>
      <c r="N1137">
        <v>1925.4359999999999</v>
      </c>
      <c r="O1137">
        <v>59.927000000005101</v>
      </c>
      <c r="P1137">
        <v>50726.904999999999</v>
      </c>
      <c r="Q1137">
        <v>52712.267999999996</v>
      </c>
    </row>
    <row r="1138" spans="2:17" x14ac:dyDescent="0.25">
      <c r="B1138">
        <v>1065</v>
      </c>
      <c r="C1138">
        <v>16</v>
      </c>
      <c r="D1138">
        <v>344.59300000000002</v>
      </c>
      <c r="E1138">
        <v>44.374213693899797</v>
      </c>
      <c r="F1138">
        <v>44.374213693899797</v>
      </c>
      <c r="G1138">
        <v>45.334205293028297</v>
      </c>
      <c r="H1138">
        <v>74</v>
      </c>
      <c r="I1138">
        <v>15.605840000000001</v>
      </c>
      <c r="J1138">
        <v>203</v>
      </c>
      <c r="K1138">
        <v>2.1633996846697999E-2</v>
      </c>
      <c r="L1138">
        <v>2.1633996846697801E-2</v>
      </c>
      <c r="M1138">
        <v>7.2184085845947293E-2</v>
      </c>
      <c r="N1138">
        <v>8.2999999984167502E-2</v>
      </c>
      <c r="O1138">
        <v>58.990000000018</v>
      </c>
      <c r="P1138">
        <v>59220.567000000003</v>
      </c>
      <c r="Q1138">
        <v>59279.64</v>
      </c>
    </row>
    <row r="1139" spans="2:17" x14ac:dyDescent="0.25">
      <c r="B1139">
        <v>1066</v>
      </c>
      <c r="C1139">
        <v>16</v>
      </c>
      <c r="D1139">
        <v>202</v>
      </c>
      <c r="E1139">
        <v>42.245215616336601</v>
      </c>
      <c r="F1139">
        <v>42.245215616336601</v>
      </c>
      <c r="G1139">
        <v>43.208320749999999</v>
      </c>
      <c r="H1139">
        <v>74</v>
      </c>
      <c r="I1139">
        <v>15.53791</v>
      </c>
      <c r="J1139">
        <v>185</v>
      </c>
      <c r="K1139" s="84">
        <v>2.2797969417652102E-2</v>
      </c>
      <c r="L1139" s="84">
        <v>2.2797969417652102E-2</v>
      </c>
      <c r="M1139">
        <v>7.3233842849731404E-2</v>
      </c>
      <c r="N1139">
        <v>8.2999999984167502E-2</v>
      </c>
      <c r="O1139">
        <v>53.467000000004198</v>
      </c>
      <c r="P1139">
        <v>2611.1079999999902</v>
      </c>
      <c r="Q1139">
        <v>2664.6579999999799</v>
      </c>
    </row>
    <row r="1140" spans="2:17" x14ac:dyDescent="0.25">
      <c r="B1140">
        <v>1067</v>
      </c>
      <c r="C1140">
        <v>16</v>
      </c>
      <c r="D1140">
        <v>184</v>
      </c>
      <c r="E1140">
        <v>41.209506500000003</v>
      </c>
      <c r="F1140">
        <v>41.209506500000003</v>
      </c>
      <c r="G1140">
        <v>41.210019000000003</v>
      </c>
      <c r="H1140">
        <v>74</v>
      </c>
      <c r="I1140">
        <v>15.61974</v>
      </c>
      <c r="J1140">
        <v>184</v>
      </c>
      <c r="K1140" s="84">
        <v>1.24364507980519E-5</v>
      </c>
      <c r="L1140" s="84">
        <v>1.24364507982243E-5</v>
      </c>
      <c r="M1140">
        <v>7.47790336608887E-2</v>
      </c>
      <c r="N1140">
        <v>8.49999999918509E-2</v>
      </c>
      <c r="O1140">
        <v>53.082999999991401</v>
      </c>
      <c r="P1140">
        <v>570.98600000000101</v>
      </c>
      <c r="Q1140">
        <v>624.15399999998397</v>
      </c>
    </row>
    <row r="1141" spans="2:17" x14ac:dyDescent="0.25">
      <c r="B1141">
        <v>1068</v>
      </c>
      <c r="C1141">
        <v>16</v>
      </c>
      <c r="D1141">
        <v>183</v>
      </c>
      <c r="E1141">
        <v>40.233213129781397</v>
      </c>
      <c r="F1141">
        <v>40.233213129781397</v>
      </c>
      <c r="G1141">
        <v>40.234116923497297</v>
      </c>
      <c r="H1141">
        <v>74</v>
      </c>
      <c r="I1141">
        <v>15.528829999999999</v>
      </c>
      <c r="J1141">
        <v>173.19399999999999</v>
      </c>
      <c r="K1141" s="84">
        <v>2.2463871153770301E-5</v>
      </c>
      <c r="L1141" s="84">
        <v>2.2463871153770301E-5</v>
      </c>
      <c r="M1141">
        <v>7.4750900268554701E-2</v>
      </c>
      <c r="N1141">
        <v>8.3999999991647201E-2</v>
      </c>
      <c r="O1141">
        <v>53.516000000014202</v>
      </c>
      <c r="P1141">
        <v>1904.98300000001</v>
      </c>
      <c r="Q1141">
        <v>1958.5830000000101</v>
      </c>
    </row>
    <row r="1142" spans="2:17" x14ac:dyDescent="0.25">
      <c r="B1142">
        <v>1069</v>
      </c>
      <c r="C1142">
        <v>16</v>
      </c>
      <c r="D1142">
        <v>172.19399999999999</v>
      </c>
      <c r="E1142">
        <v>37.248405672360803</v>
      </c>
      <c r="F1142">
        <v>37.248405672360803</v>
      </c>
      <c r="G1142">
        <v>38.232911806294098</v>
      </c>
      <c r="H1142">
        <v>74</v>
      </c>
      <c r="I1142">
        <v>14.63931</v>
      </c>
      <c r="J1142">
        <v>166</v>
      </c>
      <c r="K1142">
        <v>2.64308261296607E-2</v>
      </c>
      <c r="L1142">
        <v>2.64308261296607E-2</v>
      </c>
      <c r="M1142">
        <v>7.5548171997070299E-2</v>
      </c>
      <c r="N1142">
        <v>8.4000000009837095E-2</v>
      </c>
      <c r="O1142">
        <v>51.272000000000801</v>
      </c>
      <c r="P1142">
        <v>1907.5130000000099</v>
      </c>
      <c r="Q1142">
        <v>1958.8690000000199</v>
      </c>
    </row>
    <row r="1143" spans="2:17" x14ac:dyDescent="0.25">
      <c r="B1143">
        <v>1070</v>
      </c>
      <c r="C1143">
        <v>16</v>
      </c>
      <c r="D1143">
        <v>165</v>
      </c>
      <c r="E1143">
        <v>37.221969174242403</v>
      </c>
      <c r="F1143">
        <v>37.221969174242403</v>
      </c>
      <c r="G1143">
        <v>38.2164029848485</v>
      </c>
      <c r="H1143">
        <v>74</v>
      </c>
      <c r="I1143">
        <v>15.393330000000001</v>
      </c>
      <c r="J1143">
        <v>162.19399999999999</v>
      </c>
      <c r="K1143">
        <v>2.6716313850858899E-2</v>
      </c>
      <c r="L1143">
        <v>2.6716313850858899E-2</v>
      </c>
      <c r="M1143">
        <v>7.5785160064697293E-2</v>
      </c>
      <c r="N1143">
        <v>8.49999999918509E-2</v>
      </c>
      <c r="O1143">
        <v>49.518999999989298</v>
      </c>
      <c r="P1143">
        <v>553.920999999998</v>
      </c>
      <c r="Q1143">
        <v>603.52499999997997</v>
      </c>
    </row>
    <row r="1144" spans="2:17" x14ac:dyDescent="0.25">
      <c r="B1144">
        <v>1071</v>
      </c>
      <c r="C1144">
        <v>16</v>
      </c>
      <c r="D1144">
        <v>161.19399999999999</v>
      </c>
      <c r="E1144">
        <v>37.2128461574966</v>
      </c>
      <c r="F1144">
        <v>37.2128461574966</v>
      </c>
      <c r="G1144">
        <v>37.222219657496602</v>
      </c>
      <c r="H1144">
        <v>74</v>
      </c>
      <c r="I1144">
        <v>15.505409999999999</v>
      </c>
      <c r="J1144">
        <v>161</v>
      </c>
      <c r="K1144">
        <v>2.5188882248701803E-4</v>
      </c>
      <c r="L1144">
        <v>2.5188882248701803E-4</v>
      </c>
      <c r="M1144">
        <v>7.6058149337768596E-2</v>
      </c>
      <c r="N1144">
        <v>8.5000000002764906E-2</v>
      </c>
      <c r="O1144">
        <v>49.067999999977502</v>
      </c>
      <c r="P1144">
        <v>1265.5239999999999</v>
      </c>
      <c r="Q1144">
        <v>1314.6769999999899</v>
      </c>
    </row>
    <row r="1145" spans="2:17" x14ac:dyDescent="0.25">
      <c r="B1145">
        <v>1072</v>
      </c>
      <c r="C1145">
        <v>16</v>
      </c>
      <c r="D1145">
        <v>160</v>
      </c>
      <c r="E1145">
        <v>36.234761249999998</v>
      </c>
      <c r="F1145">
        <v>36.234761249999998</v>
      </c>
      <c r="G1145">
        <v>36.234826249999998</v>
      </c>
      <c r="H1145">
        <v>74</v>
      </c>
      <c r="I1145">
        <v>15.509550000000001</v>
      </c>
      <c r="J1145">
        <v>151</v>
      </c>
      <c r="K1145" s="84">
        <v>1.7938575486601301E-6</v>
      </c>
      <c r="L1145" s="84">
        <v>1.7938575486601301E-6</v>
      </c>
      <c r="M1145">
        <v>7.5460910797119099E-2</v>
      </c>
      <c r="N1145">
        <v>8.6000000028434401E-2</v>
      </c>
      <c r="O1145">
        <v>49.951000000000903</v>
      </c>
      <c r="P1145">
        <v>1541.99900000001</v>
      </c>
      <c r="Q1145">
        <v>1592.0360000000401</v>
      </c>
    </row>
    <row r="1146" spans="2:17" x14ac:dyDescent="0.25">
      <c r="B1146">
        <v>1073</v>
      </c>
      <c r="C1146">
        <v>16</v>
      </c>
      <c r="D1146">
        <v>150</v>
      </c>
      <c r="E1146">
        <v>35.2161981666667</v>
      </c>
      <c r="F1146">
        <v>35.2161981666667</v>
      </c>
      <c r="G1146">
        <v>35.225111666666699</v>
      </c>
      <c r="H1146">
        <v>74</v>
      </c>
      <c r="I1146">
        <v>15.458740000000001</v>
      </c>
      <c r="J1146">
        <v>149</v>
      </c>
      <c r="K1146">
        <v>2.53107957815713E-4</v>
      </c>
      <c r="L1146">
        <v>2.53107957815713E-4</v>
      </c>
      <c r="M1146">
        <v>7.6884031295776395E-2</v>
      </c>
      <c r="N1146">
        <v>8.5999999981140704E-2</v>
      </c>
      <c r="O1146">
        <v>47.914000000007903</v>
      </c>
      <c r="P1146">
        <v>392.05500000000802</v>
      </c>
      <c r="Q1146">
        <v>440.05499999999699</v>
      </c>
    </row>
    <row r="1147" spans="2:17" x14ac:dyDescent="0.25">
      <c r="B1147">
        <v>1074</v>
      </c>
      <c r="C1147">
        <v>16</v>
      </c>
      <c r="D1147">
        <v>148</v>
      </c>
      <c r="E1147">
        <v>33.244988574324303</v>
      </c>
      <c r="F1147">
        <v>33.244988574324303</v>
      </c>
      <c r="G1147">
        <v>33.246129824324299</v>
      </c>
      <c r="H1147">
        <v>74</v>
      </c>
      <c r="I1147">
        <v>15.17343</v>
      </c>
      <c r="J1147">
        <v>139</v>
      </c>
      <c r="K1147" s="84">
        <v>3.4328482244834703E-5</v>
      </c>
      <c r="L1147" s="84">
        <v>3.4328482244834703E-5</v>
      </c>
      <c r="M1147">
        <v>7.6786041259765597E-2</v>
      </c>
      <c r="N1147">
        <v>8.6999999999534297E-2</v>
      </c>
      <c r="O1147">
        <v>49.064999999973203</v>
      </c>
      <c r="P1147">
        <v>1598.17199999998</v>
      </c>
      <c r="Q1147">
        <v>1647.32399999995</v>
      </c>
    </row>
    <row r="1148" spans="2:17" x14ac:dyDescent="0.25">
      <c r="B1148">
        <v>1075</v>
      </c>
      <c r="C1148">
        <v>16</v>
      </c>
      <c r="D1148">
        <v>138</v>
      </c>
      <c r="E1148">
        <v>32.225832750000002</v>
      </c>
      <c r="F1148">
        <v>32.225832750000002</v>
      </c>
      <c r="G1148">
        <v>32.225909550724602</v>
      </c>
      <c r="H1148">
        <v>74</v>
      </c>
      <c r="I1148">
        <v>14.96669</v>
      </c>
      <c r="J1148">
        <v>138</v>
      </c>
      <c r="K1148" s="84">
        <v>2.3832037245028702E-6</v>
      </c>
      <c r="L1148" s="84">
        <v>2.3832037245028702E-6</v>
      </c>
      <c r="M1148">
        <v>7.6359033584594699E-2</v>
      </c>
      <c r="N1148">
        <v>8.6000000028434401E-2</v>
      </c>
      <c r="O1148">
        <v>47.524000000004897</v>
      </c>
      <c r="P1148">
        <v>1162.0419999999899</v>
      </c>
      <c r="Q1148">
        <v>1209.6520000000201</v>
      </c>
    </row>
    <row r="1149" spans="2:17" x14ac:dyDescent="0.25">
      <c r="B1149">
        <v>1076</v>
      </c>
      <c r="C1149">
        <v>16</v>
      </c>
      <c r="D1149">
        <v>137</v>
      </c>
      <c r="E1149">
        <v>32.214359250000001</v>
      </c>
      <c r="F1149">
        <v>32.214359250000001</v>
      </c>
      <c r="G1149">
        <v>32.223011</v>
      </c>
      <c r="H1149">
        <v>74</v>
      </c>
      <c r="I1149">
        <v>15.42563</v>
      </c>
      <c r="J1149">
        <v>137</v>
      </c>
      <c r="K1149">
        <v>2.68568123080037E-4</v>
      </c>
      <c r="L1149">
        <v>2.68568123080037E-4</v>
      </c>
      <c r="M1149">
        <v>7.7415943145751995E-2</v>
      </c>
      <c r="N1149">
        <v>8.6000000010244507E-2</v>
      </c>
      <c r="O1149">
        <v>46.828000000023202</v>
      </c>
      <c r="P1149">
        <v>512.60899999999299</v>
      </c>
      <c r="Q1149">
        <v>559.52300000002697</v>
      </c>
    </row>
    <row r="1150" spans="2:17" x14ac:dyDescent="0.25">
      <c r="B1150">
        <v>1077</v>
      </c>
      <c r="C1150">
        <v>16</v>
      </c>
      <c r="D1150">
        <v>136</v>
      </c>
      <c r="E1150">
        <v>31.2489828382353</v>
      </c>
      <c r="F1150">
        <v>31.2489828382353</v>
      </c>
      <c r="G1150">
        <v>31.2489828382353</v>
      </c>
      <c r="H1150">
        <v>74</v>
      </c>
      <c r="I1150">
        <v>15.09951</v>
      </c>
      <c r="J1150">
        <v>127</v>
      </c>
      <c r="K1150" s="84">
        <v>0</v>
      </c>
      <c r="L1150" s="84">
        <v>0</v>
      </c>
      <c r="M1150">
        <v>7.7095031738281194E-2</v>
      </c>
      <c r="N1150">
        <v>8.6999999999534297E-2</v>
      </c>
      <c r="O1150">
        <v>48.802999999985303</v>
      </c>
      <c r="P1150">
        <v>1551.4390000000001</v>
      </c>
      <c r="Q1150">
        <v>1600.3289999999899</v>
      </c>
    </row>
    <row r="1151" spans="2:17" x14ac:dyDescent="0.25">
      <c r="B1151">
        <v>1078</v>
      </c>
      <c r="C1151">
        <v>16</v>
      </c>
      <c r="D1151">
        <v>126</v>
      </c>
      <c r="E1151">
        <v>30.226892103174599</v>
      </c>
      <c r="F1151">
        <v>30.226892103174599</v>
      </c>
      <c r="G1151">
        <v>30.226892353174598</v>
      </c>
      <c r="H1151">
        <v>74</v>
      </c>
      <c r="I1151">
        <v>15.051299999999999</v>
      </c>
      <c r="J1151">
        <v>125</v>
      </c>
      <c r="K1151" s="84">
        <v>8.2707806996088905E-9</v>
      </c>
      <c r="L1151" s="84">
        <v>8.2707806996088905E-9</v>
      </c>
      <c r="M1151">
        <v>7.6771974563598605E-2</v>
      </c>
      <c r="N1151">
        <v>8.5999999981140704E-2</v>
      </c>
      <c r="O1151">
        <v>47.102999999988199</v>
      </c>
      <c r="P1151">
        <v>271.462999999982</v>
      </c>
      <c r="Q1151">
        <v>318.65199999995099</v>
      </c>
    </row>
    <row r="1152" spans="2:17" x14ac:dyDescent="0.25">
      <c r="B1152">
        <v>1079</v>
      </c>
      <c r="C1152">
        <v>16</v>
      </c>
      <c r="D1152">
        <v>124</v>
      </c>
      <c r="E1152">
        <v>28.257763725806502</v>
      </c>
      <c r="F1152">
        <v>28.257763725806502</v>
      </c>
      <c r="G1152">
        <v>28.257763725806502</v>
      </c>
      <c r="H1152">
        <v>74</v>
      </c>
      <c r="I1152">
        <v>14.205579999999999</v>
      </c>
      <c r="J1152">
        <v>120</v>
      </c>
      <c r="K1152" s="84">
        <v>0</v>
      </c>
      <c r="L1152">
        <v>0</v>
      </c>
      <c r="M1152">
        <v>7.8070878982543904E-2</v>
      </c>
      <c r="N1152">
        <v>8.7000000014086296E-2</v>
      </c>
      <c r="O1152">
        <v>45.631999999986903</v>
      </c>
      <c r="P1152">
        <v>1443.546</v>
      </c>
      <c r="Q1152">
        <v>1489.2650000000001</v>
      </c>
    </row>
    <row r="1153" spans="2:17" x14ac:dyDescent="0.25">
      <c r="B1153">
        <v>1080</v>
      </c>
      <c r="C1153">
        <v>16</v>
      </c>
      <c r="D1153">
        <v>119</v>
      </c>
      <c r="E1153">
        <v>28.235984033613398</v>
      </c>
      <c r="F1153">
        <v>28.235984033613398</v>
      </c>
      <c r="G1153">
        <v>28.236456878151301</v>
      </c>
      <c r="H1153">
        <v>74</v>
      </c>
      <c r="I1153">
        <v>14.964</v>
      </c>
      <c r="J1153">
        <v>116</v>
      </c>
      <c r="K1153" s="84">
        <v>1.6746168196272501E-5</v>
      </c>
      <c r="L1153" s="84">
        <v>1.6746168196272501E-5</v>
      </c>
      <c r="M1153">
        <v>7.8351974487304701E-2</v>
      </c>
      <c r="N1153">
        <v>8.7000000014086296E-2</v>
      </c>
      <c r="O1153">
        <v>43.695999999996303</v>
      </c>
      <c r="P1153">
        <v>288.82600000000798</v>
      </c>
      <c r="Q1153">
        <v>332.60900000001902</v>
      </c>
    </row>
    <row r="1154" spans="2:17" x14ac:dyDescent="0.25">
      <c r="B1154">
        <v>1081</v>
      </c>
      <c r="C1154">
        <v>16</v>
      </c>
      <c r="D1154">
        <v>115</v>
      </c>
      <c r="E1154">
        <v>28.212904999999999</v>
      </c>
      <c r="F1154">
        <v>28.212904999999999</v>
      </c>
      <c r="G1154">
        <v>28.223011499999998</v>
      </c>
      <c r="H1154">
        <v>74</v>
      </c>
      <c r="I1154">
        <v>15.4838</v>
      </c>
      <c r="J1154">
        <v>115</v>
      </c>
      <c r="K1154">
        <v>3.5822259352587499E-4</v>
      </c>
      <c r="L1154">
        <v>3.5822259352600103E-4</v>
      </c>
      <c r="M1154">
        <v>8.0834150314331096E-2</v>
      </c>
      <c r="N1154">
        <v>9.1000000003987197E-2</v>
      </c>
      <c r="O1154">
        <v>43.045000000001899</v>
      </c>
      <c r="P1154">
        <v>177.83100000000201</v>
      </c>
      <c r="Q1154">
        <v>220.967000000008</v>
      </c>
    </row>
    <row r="1155" spans="2:17" x14ac:dyDescent="0.25">
      <c r="B1155">
        <v>1082</v>
      </c>
      <c r="C1155">
        <v>16</v>
      </c>
      <c r="D1155">
        <v>114</v>
      </c>
      <c r="E1155">
        <v>27.232567521929798</v>
      </c>
      <c r="F1155">
        <v>27.232567521929798</v>
      </c>
      <c r="G1155">
        <v>27.232567521929798</v>
      </c>
      <c r="H1155">
        <v>74</v>
      </c>
      <c r="I1155">
        <v>14.83765</v>
      </c>
      <c r="J1155">
        <v>113</v>
      </c>
      <c r="K1155" s="84">
        <v>1.30458271183559E-16</v>
      </c>
      <c r="L1155">
        <v>0</v>
      </c>
      <c r="M1155">
        <v>8.24627876281738E-2</v>
      </c>
      <c r="N1155">
        <v>9.2000000000553001E-2</v>
      </c>
      <c r="O1155">
        <v>43.317999999988402</v>
      </c>
      <c r="P1155">
        <v>243.04499999999101</v>
      </c>
      <c r="Q1155">
        <v>286.45499999997998</v>
      </c>
    </row>
    <row r="1156" spans="2:17" x14ac:dyDescent="0.25">
      <c r="B1156">
        <v>1083</v>
      </c>
      <c r="C1156">
        <v>16</v>
      </c>
      <c r="D1156">
        <v>112</v>
      </c>
      <c r="E1156">
        <v>26.259852964285699</v>
      </c>
      <c r="F1156">
        <v>26.259852964285699</v>
      </c>
      <c r="G1156">
        <v>26.259852964285699</v>
      </c>
      <c r="H1156">
        <v>74</v>
      </c>
      <c r="I1156">
        <v>14.17731</v>
      </c>
      <c r="J1156">
        <v>108</v>
      </c>
      <c r="K1156">
        <v>0</v>
      </c>
      <c r="L1156">
        <v>0</v>
      </c>
      <c r="M1156">
        <v>8.2434177398681599E-2</v>
      </c>
      <c r="N1156">
        <v>9.30000000225846E-2</v>
      </c>
      <c r="O1156">
        <v>41.7199999999903</v>
      </c>
      <c r="P1156">
        <v>363.77200000000801</v>
      </c>
      <c r="Q1156">
        <v>405.58500000002101</v>
      </c>
    </row>
    <row r="1157" spans="2:17" x14ac:dyDescent="0.25">
      <c r="B1157">
        <v>1084</v>
      </c>
      <c r="C1157">
        <v>16</v>
      </c>
      <c r="D1157">
        <v>107</v>
      </c>
      <c r="E1157">
        <v>26.238671521027999</v>
      </c>
      <c r="F1157">
        <v>26.238671521027999</v>
      </c>
      <c r="G1157">
        <v>26.2386724117098</v>
      </c>
      <c r="H1157">
        <v>74</v>
      </c>
      <c r="I1157">
        <v>15.051270000000001</v>
      </c>
      <c r="J1157">
        <v>103</v>
      </c>
      <c r="K1157" s="84">
        <v>3.3945382862171398E-8</v>
      </c>
      <c r="L1157" s="84">
        <v>3.39453827267715E-8</v>
      </c>
      <c r="M1157">
        <v>9.2342138290405301E-2</v>
      </c>
      <c r="N1157">
        <v>0.100999999995111</v>
      </c>
      <c r="O1157">
        <v>41.7380000000012</v>
      </c>
      <c r="P1157">
        <v>156.50799999998301</v>
      </c>
      <c r="Q1157">
        <v>198.34699999998</v>
      </c>
    </row>
    <row r="1158" spans="2:17" x14ac:dyDescent="0.25">
      <c r="B1158">
        <v>1085</v>
      </c>
      <c r="C1158">
        <v>16</v>
      </c>
      <c r="D1158">
        <v>102</v>
      </c>
      <c r="E1158">
        <v>24.243468294117601</v>
      </c>
      <c r="F1158">
        <v>24.243468294117601</v>
      </c>
      <c r="G1158">
        <v>25.228964068627501</v>
      </c>
      <c r="H1158">
        <v>74</v>
      </c>
      <c r="I1158">
        <v>14.366680000000001</v>
      </c>
      <c r="J1158">
        <v>101.328</v>
      </c>
      <c r="K1158" s="84">
        <v>4.0649950021751702E-2</v>
      </c>
      <c r="L1158" s="84">
        <v>4.0649950021751702E-2</v>
      </c>
      <c r="M1158">
        <v>0.103770971298218</v>
      </c>
      <c r="N1158">
        <v>0.113000000012107</v>
      </c>
      <c r="O1158">
        <v>40.022000000004503</v>
      </c>
      <c r="P1158">
        <v>165.54299999999799</v>
      </c>
      <c r="Q1158">
        <v>205.67800000001401</v>
      </c>
    </row>
    <row r="1159" spans="2:17" x14ac:dyDescent="0.25">
      <c r="B1159">
        <v>1086</v>
      </c>
      <c r="C1159">
        <v>16</v>
      </c>
      <c r="D1159">
        <v>100.328</v>
      </c>
      <c r="E1159">
        <v>23.264133479387599</v>
      </c>
      <c r="F1159">
        <v>23.264133479387599</v>
      </c>
      <c r="G1159">
        <v>23.264198479387598</v>
      </c>
      <c r="H1159">
        <v>74</v>
      </c>
      <c r="I1159">
        <v>13.965400000000001</v>
      </c>
      <c r="J1159">
        <v>97</v>
      </c>
      <c r="K1159" s="84">
        <v>2.79400047547266E-6</v>
      </c>
      <c r="L1159" s="84">
        <v>2.7940004756253699E-6</v>
      </c>
      <c r="M1159">
        <v>7.8798055648803697E-2</v>
      </c>
      <c r="N1159">
        <v>8.7999999988824101E-2</v>
      </c>
      <c r="O1159">
        <v>40.055000000007603</v>
      </c>
      <c r="P1159">
        <v>441.78199999999202</v>
      </c>
      <c r="Q1159">
        <v>481.92499999998802</v>
      </c>
    </row>
    <row r="1160" spans="2:17" x14ac:dyDescent="0.25">
      <c r="B1160">
        <v>1087</v>
      </c>
      <c r="C1160">
        <v>16</v>
      </c>
      <c r="D1160">
        <v>96</v>
      </c>
      <c r="E1160">
        <v>23.243697666666701</v>
      </c>
      <c r="F1160">
        <v>23.243697666666701</v>
      </c>
      <c r="G1160">
        <v>23.246066500000001</v>
      </c>
      <c r="H1160">
        <v>74</v>
      </c>
      <c r="I1160">
        <v>14.918760000000001</v>
      </c>
      <c r="J1160">
        <v>92</v>
      </c>
      <c r="K1160">
        <v>1.01912930004841E-4</v>
      </c>
      <c r="L1160">
        <v>1.01912930004688E-4</v>
      </c>
      <c r="M1160">
        <v>0.102414846420288</v>
      </c>
      <c r="N1160">
        <v>0.11199999996461001</v>
      </c>
      <c r="O1160">
        <v>39.764999999977597</v>
      </c>
      <c r="P1160">
        <v>169.945000000036</v>
      </c>
      <c r="Q1160">
        <v>209.821999999978</v>
      </c>
    </row>
    <row r="1161" spans="2:17" x14ac:dyDescent="0.25">
      <c r="B1161">
        <v>1088</v>
      </c>
      <c r="C1161">
        <v>16</v>
      </c>
      <c r="D1161">
        <v>91</v>
      </c>
      <c r="E1161">
        <v>22.2502109587912</v>
      </c>
      <c r="F1161">
        <v>22.2502109587912</v>
      </c>
      <c r="G1161">
        <v>23.224337999999999</v>
      </c>
      <c r="H1161">
        <v>74</v>
      </c>
      <c r="I1161">
        <v>14.343209999999999</v>
      </c>
      <c r="J1161">
        <v>89</v>
      </c>
      <c r="K1161" s="84">
        <v>4.3780575519618101E-2</v>
      </c>
      <c r="L1161" s="84">
        <v>4.3780575519618101E-2</v>
      </c>
      <c r="M1161">
        <v>0.111485958099365</v>
      </c>
      <c r="N1161">
        <v>0.121000000031927</v>
      </c>
      <c r="O1161">
        <v>38.669000000012602</v>
      </c>
      <c r="P1161">
        <v>45.014999999999397</v>
      </c>
      <c r="Q1161">
        <v>83.805000000043904</v>
      </c>
    </row>
    <row r="1162" spans="2:17" x14ac:dyDescent="0.25">
      <c r="B1162">
        <v>1089</v>
      </c>
      <c r="C1162">
        <v>16</v>
      </c>
      <c r="D1162">
        <v>88</v>
      </c>
      <c r="E1162">
        <v>21.265953840909098</v>
      </c>
      <c r="F1162">
        <v>21.265953840909098</v>
      </c>
      <c r="G1162">
        <v>21.265953840909098</v>
      </c>
      <c r="H1162">
        <v>74</v>
      </c>
      <c r="I1162">
        <v>14.99821</v>
      </c>
      <c r="J1162">
        <v>79</v>
      </c>
      <c r="K1162">
        <v>0</v>
      </c>
      <c r="L1162">
        <v>0</v>
      </c>
      <c r="M1162">
        <v>0.112584114074707</v>
      </c>
      <c r="N1162">
        <v>0.121999999973923</v>
      </c>
      <c r="O1162">
        <v>36.285999999989102</v>
      </c>
      <c r="P1162">
        <v>141.63900000000999</v>
      </c>
      <c r="Q1162">
        <v>178.046999999973</v>
      </c>
    </row>
    <row r="1163" spans="2:17" x14ac:dyDescent="0.25">
      <c r="B1163">
        <v>1090</v>
      </c>
      <c r="C1163">
        <v>16</v>
      </c>
      <c r="D1163">
        <v>78</v>
      </c>
      <c r="E1163">
        <v>19.2448075</v>
      </c>
      <c r="F1163">
        <v>19.2448075</v>
      </c>
      <c r="G1163">
        <v>19.244808148210499</v>
      </c>
      <c r="H1163">
        <v>74</v>
      </c>
      <c r="I1163">
        <v>14.207700000000001</v>
      </c>
      <c r="J1163">
        <v>78</v>
      </c>
      <c r="K1163" s="84">
        <v>3.3682357958520001E-8</v>
      </c>
      <c r="L1163" s="84">
        <v>3.3682357773913703E-8</v>
      </c>
      <c r="M1163">
        <v>0.108379125595093</v>
      </c>
      <c r="N1163">
        <v>0.117000000027474</v>
      </c>
      <c r="O1163">
        <v>34.030000000053398</v>
      </c>
      <c r="P1163">
        <v>108.745000000006</v>
      </c>
      <c r="Q1163">
        <v>142.89200000008699</v>
      </c>
    </row>
    <row r="1164" spans="2:17" x14ac:dyDescent="0.25">
      <c r="B1164">
        <v>1091</v>
      </c>
      <c r="C1164">
        <v>16</v>
      </c>
      <c r="D1164">
        <v>77</v>
      </c>
      <c r="E1164">
        <v>19.202727500000002</v>
      </c>
      <c r="F1164">
        <v>19.202727500000002</v>
      </c>
      <c r="G1164">
        <v>19.204058249999999</v>
      </c>
      <c r="H1164">
        <v>74</v>
      </c>
      <c r="I1164">
        <v>15.8909</v>
      </c>
      <c r="J1164">
        <v>77</v>
      </c>
      <c r="K1164" s="84">
        <v>6.9300051255794101E-5</v>
      </c>
      <c r="L1164" s="84">
        <v>6.9300051255794101E-5</v>
      </c>
      <c r="M1164">
        <v>0.106004953384399</v>
      </c>
      <c r="N1164">
        <v>0.114999999990687</v>
      </c>
      <c r="O1164">
        <v>33.722999999987202</v>
      </c>
      <c r="P1164">
        <v>81.957999999973296</v>
      </c>
      <c r="Q1164">
        <v>115.79599999995099</v>
      </c>
    </row>
    <row r="1165" spans="2:17" x14ac:dyDescent="0.25">
      <c r="B1165">
        <v>1092</v>
      </c>
      <c r="C1165">
        <v>16</v>
      </c>
      <c r="D1165">
        <v>76</v>
      </c>
      <c r="E1165">
        <v>18.2705377631579</v>
      </c>
      <c r="F1165">
        <v>18.2705377631579</v>
      </c>
      <c r="G1165">
        <v>18.270543215087098</v>
      </c>
      <c r="H1165">
        <v>74</v>
      </c>
      <c r="I1165">
        <v>14.8627</v>
      </c>
      <c r="J1165">
        <v>68</v>
      </c>
      <c r="K1165" s="84">
        <v>2.9840004069718701E-7</v>
      </c>
      <c r="L1165" s="84">
        <v>2.9840004050273699E-7</v>
      </c>
      <c r="M1165">
        <v>0.104678153991699</v>
      </c>
      <c r="N1165">
        <v>0.114000000001397</v>
      </c>
      <c r="O1165">
        <v>33.990999999979998</v>
      </c>
      <c r="P1165">
        <v>116.001000000011</v>
      </c>
      <c r="Q1165">
        <v>150.10599999999201</v>
      </c>
    </row>
    <row r="1166" spans="2:17" x14ac:dyDescent="0.25">
      <c r="B1166">
        <v>1093</v>
      </c>
      <c r="C1166">
        <v>16</v>
      </c>
      <c r="D1166">
        <v>67</v>
      </c>
      <c r="E1166">
        <v>16.289890794776099</v>
      </c>
      <c r="F1166">
        <v>16.289890794776099</v>
      </c>
      <c r="G1166">
        <v>16.289890794776099</v>
      </c>
      <c r="H1166">
        <v>74</v>
      </c>
      <c r="I1166">
        <v>14.07601</v>
      </c>
      <c r="J1166">
        <v>60</v>
      </c>
      <c r="K1166">
        <v>0</v>
      </c>
      <c r="L1166">
        <v>0</v>
      </c>
      <c r="M1166">
        <v>4.7500133514404297E-2</v>
      </c>
      <c r="N1166">
        <v>5.30000000144355E-2</v>
      </c>
      <c r="O1166">
        <v>31.098999999987399</v>
      </c>
      <c r="P1166">
        <v>111.71299999999999</v>
      </c>
      <c r="Q1166">
        <v>142.865000000002</v>
      </c>
    </row>
    <row r="1167" spans="2:17" x14ac:dyDescent="0.25">
      <c r="B1167">
        <v>1094</v>
      </c>
      <c r="C1167">
        <v>16</v>
      </c>
      <c r="D1167">
        <v>59</v>
      </c>
      <c r="E1167">
        <v>14.2698375</v>
      </c>
      <c r="F1167">
        <v>14.2698375</v>
      </c>
      <c r="G1167">
        <v>14.2698375</v>
      </c>
      <c r="H1167">
        <v>74</v>
      </c>
      <c r="I1167">
        <v>13.2065</v>
      </c>
      <c r="J1167">
        <v>59</v>
      </c>
      <c r="K1167">
        <v>0</v>
      </c>
      <c r="L1167">
        <v>0</v>
      </c>
      <c r="M1167">
        <v>0.113526105880737</v>
      </c>
      <c r="N1167">
        <v>0.12299999995593699</v>
      </c>
      <c r="O1167">
        <v>29.7860000000219</v>
      </c>
      <c r="P1167">
        <v>42.601000000002401</v>
      </c>
      <c r="Q1167">
        <v>72.509999999980195</v>
      </c>
    </row>
    <row r="1168" spans="2:17" x14ac:dyDescent="0.25">
      <c r="B1168">
        <v>1095</v>
      </c>
      <c r="C1168">
        <v>16</v>
      </c>
      <c r="D1168">
        <v>58</v>
      </c>
      <c r="E1168">
        <v>14.239865008620701</v>
      </c>
      <c r="F1168">
        <v>14.239865008620701</v>
      </c>
      <c r="G1168">
        <v>14.239865008620701</v>
      </c>
      <c r="H1168">
        <v>74</v>
      </c>
      <c r="I1168">
        <v>15.78471</v>
      </c>
      <c r="J1168">
        <v>53</v>
      </c>
      <c r="K1168" s="84">
        <v>1.2474534262262E-16</v>
      </c>
      <c r="L1168">
        <v>0</v>
      </c>
      <c r="M1168">
        <v>0.11338210105896</v>
      </c>
      <c r="N1168">
        <v>0.122000000013941</v>
      </c>
      <c r="O1168">
        <v>29.548000000017101</v>
      </c>
      <c r="P1168">
        <v>23.368000000024001</v>
      </c>
      <c r="Q1168">
        <v>53.038000000055</v>
      </c>
    </row>
    <row r="1169" spans="2:17" x14ac:dyDescent="0.25">
      <c r="B1169">
        <v>1096</v>
      </c>
      <c r="C1169">
        <v>16</v>
      </c>
      <c r="D1169">
        <v>52</v>
      </c>
      <c r="E1169">
        <v>13.276539423076899</v>
      </c>
      <c r="F1169">
        <v>13.276539423076899</v>
      </c>
      <c r="G1169">
        <v>13.2765397588949</v>
      </c>
      <c r="H1169">
        <v>74</v>
      </c>
      <c r="I1169">
        <v>13.861499999999999</v>
      </c>
      <c r="J1169">
        <v>49</v>
      </c>
      <c r="K1169" s="84">
        <v>2.5294090278386299E-8</v>
      </c>
      <c r="L1169" s="84">
        <v>2.5294090278386299E-8</v>
      </c>
      <c r="M1169">
        <v>5.2285909652710003E-2</v>
      </c>
      <c r="N1169">
        <v>5.7000000029802302E-2</v>
      </c>
      <c r="O1169">
        <v>26.233999999971299</v>
      </c>
      <c r="P1169">
        <v>19.715999999971199</v>
      </c>
      <c r="Q1169">
        <v>46.006999999972301</v>
      </c>
    </row>
    <row r="1170" spans="2:17" x14ac:dyDescent="0.25">
      <c r="B1170">
        <v>1097</v>
      </c>
      <c r="C1170">
        <v>15.5</v>
      </c>
      <c r="D1170">
        <v>1000</v>
      </c>
      <c r="E1170">
        <v>42.501821806451602</v>
      </c>
      <c r="F1170">
        <v>42.501821806451602</v>
      </c>
      <c r="G1170">
        <v>44.511748129032298</v>
      </c>
      <c r="H1170">
        <v>74</v>
      </c>
      <c r="I1170">
        <v>15.48908</v>
      </c>
      <c r="J1170">
        <v>246.15</v>
      </c>
      <c r="K1170" s="84">
        <v>4.72903569106667E-2</v>
      </c>
      <c r="L1170" s="84">
        <v>4.7290356910666499E-2</v>
      </c>
      <c r="M1170">
        <v>7.2175979614257799E-2</v>
      </c>
      <c r="N1170">
        <v>8.1999999994877698E-2</v>
      </c>
      <c r="O1170">
        <v>62.1270000000004</v>
      </c>
      <c r="P1170">
        <v>33863.942000000003</v>
      </c>
      <c r="Q1170">
        <v>33926.150999999998</v>
      </c>
    </row>
    <row r="1171" spans="2:17" x14ac:dyDescent="0.25">
      <c r="B1171">
        <v>1098</v>
      </c>
      <c r="C1171">
        <v>15.5</v>
      </c>
      <c r="D1171">
        <v>245.15</v>
      </c>
      <c r="E1171">
        <v>40.299693527780903</v>
      </c>
      <c r="F1171">
        <v>42.203318897002099</v>
      </c>
      <c r="G1171">
        <v>44.216151147592299</v>
      </c>
      <c r="H1171">
        <v>57.065181719982697</v>
      </c>
      <c r="I1171">
        <v>15.4618699999998</v>
      </c>
      <c r="J1171">
        <v>243.71899999986499</v>
      </c>
      <c r="K1171">
        <v>9.7183310267895895E-2</v>
      </c>
      <c r="L1171">
        <v>4.7693695737593897E-2</v>
      </c>
      <c r="M1171">
        <v>4.2322738170623797</v>
      </c>
      <c r="N1171">
        <v>115.743000000031</v>
      </c>
      <c r="O1171">
        <v>54.268000000000001</v>
      </c>
      <c r="P1171">
        <v>21985.522000000001</v>
      </c>
      <c r="Q1171">
        <v>22155.532999999999</v>
      </c>
    </row>
    <row r="1172" spans="2:17" x14ac:dyDescent="0.25">
      <c r="B1172">
        <v>1099</v>
      </c>
      <c r="C1172">
        <v>15.5</v>
      </c>
      <c r="D1172">
        <v>242.71899999986499</v>
      </c>
      <c r="E1172">
        <v>42.2737279885649</v>
      </c>
      <c r="F1172">
        <v>42.273727988564801</v>
      </c>
      <c r="G1172">
        <v>44.2122290308156</v>
      </c>
      <c r="H1172">
        <v>74</v>
      </c>
      <c r="I1172">
        <v>15.179489999999999</v>
      </c>
      <c r="J1172">
        <v>203</v>
      </c>
      <c r="K1172">
        <v>4.5855928362294102E-2</v>
      </c>
      <c r="L1172">
        <v>4.5855928362294199E-2</v>
      </c>
      <c r="M1172">
        <v>7.2592020034789997E-2</v>
      </c>
      <c r="N1172">
        <v>8.1999999994877698E-2</v>
      </c>
      <c r="O1172">
        <v>54.939999999998697</v>
      </c>
      <c r="P1172">
        <v>29870.116000000002</v>
      </c>
      <c r="Q1172">
        <v>29925.137999999999</v>
      </c>
    </row>
    <row r="1173" spans="2:17" x14ac:dyDescent="0.25">
      <c r="B1173">
        <v>1100</v>
      </c>
      <c r="C1173">
        <v>15.5</v>
      </c>
      <c r="D1173">
        <v>202</v>
      </c>
      <c r="E1173">
        <v>40.236418961354197</v>
      </c>
      <c r="F1173">
        <v>40.236418961354197</v>
      </c>
      <c r="G1173">
        <v>42.207406033164297</v>
      </c>
      <c r="H1173">
        <v>74</v>
      </c>
      <c r="I1173">
        <v>15.435040000000001</v>
      </c>
      <c r="J1173">
        <v>184.45500000000001</v>
      </c>
      <c r="K1173">
        <v>4.8985151330270101E-2</v>
      </c>
      <c r="L1173">
        <v>4.8985151330270101E-2</v>
      </c>
      <c r="M1173">
        <v>7.3765039443969699E-2</v>
      </c>
      <c r="N1173">
        <v>8.50000000136788E-2</v>
      </c>
      <c r="O1173">
        <v>52.059000000004701</v>
      </c>
      <c r="P1173">
        <v>3232.0990000000202</v>
      </c>
      <c r="Q1173">
        <v>3284.24300000004</v>
      </c>
    </row>
    <row r="1174" spans="2:17" x14ac:dyDescent="0.25">
      <c r="B1174">
        <v>1101</v>
      </c>
      <c r="C1174">
        <v>15.5</v>
      </c>
      <c r="D1174">
        <v>183.45500000000001</v>
      </c>
      <c r="E1174">
        <v>38.234945974530099</v>
      </c>
      <c r="F1174">
        <v>39.214364650506703</v>
      </c>
      <c r="G1174">
        <v>40.220020793989001</v>
      </c>
      <c r="H1174">
        <v>45.940321839564</v>
      </c>
      <c r="I1174">
        <v>15.319770000000499</v>
      </c>
      <c r="J1174">
        <v>179</v>
      </c>
      <c r="K1174">
        <v>5.1917814158316103E-2</v>
      </c>
      <c r="L1174">
        <v>2.5645095934744299E-2</v>
      </c>
      <c r="M1174">
        <v>1.3787639141082799</v>
      </c>
      <c r="N1174">
        <v>20.959000000009802</v>
      </c>
      <c r="O1174">
        <v>52.085000000039102</v>
      </c>
      <c r="P1174">
        <v>1559.1559999999999</v>
      </c>
      <c r="Q1174">
        <v>1632.2000000000501</v>
      </c>
    </row>
    <row r="1175" spans="2:17" x14ac:dyDescent="0.25">
      <c r="B1175">
        <v>1102</v>
      </c>
      <c r="C1175">
        <v>15.5</v>
      </c>
      <c r="D1175">
        <v>178</v>
      </c>
      <c r="E1175">
        <v>38.224659438927098</v>
      </c>
      <c r="F1175">
        <v>39.211507473722399</v>
      </c>
      <c r="G1175">
        <v>40.208375925624999</v>
      </c>
      <c r="H1175">
        <v>39.9716141226735</v>
      </c>
      <c r="I1175">
        <v>15.4024</v>
      </c>
      <c r="J1175">
        <v>174</v>
      </c>
      <c r="K1175">
        <v>4.5702295570154899E-2</v>
      </c>
      <c r="L1175">
        <v>1.9384785179721298E-2</v>
      </c>
      <c r="M1175">
        <v>21.8711400032043</v>
      </c>
      <c r="N1175">
        <v>674.98300000001802</v>
      </c>
      <c r="O1175">
        <v>49.706000000005602</v>
      </c>
      <c r="P1175">
        <v>301.071000000033</v>
      </c>
      <c r="Q1175">
        <v>1025.76000000006</v>
      </c>
    </row>
    <row r="1176" spans="2:17" x14ac:dyDescent="0.25">
      <c r="B1176">
        <v>1103</v>
      </c>
      <c r="C1176">
        <v>15.5</v>
      </c>
      <c r="D1176">
        <v>173</v>
      </c>
      <c r="E1176">
        <v>38.212350193548403</v>
      </c>
      <c r="F1176">
        <v>38.212350193548403</v>
      </c>
      <c r="G1176">
        <v>38.2134492903226</v>
      </c>
      <c r="H1176">
        <v>74</v>
      </c>
      <c r="I1176">
        <v>15.021430000000001</v>
      </c>
      <c r="J1176">
        <v>173</v>
      </c>
      <c r="K1176" s="84">
        <v>2.8762867727930701E-5</v>
      </c>
      <c r="L1176" s="84">
        <v>2.8762867727930701E-5</v>
      </c>
      <c r="M1176">
        <v>7.5927019119262695E-2</v>
      </c>
      <c r="N1176">
        <v>8.3999999988009194E-2</v>
      </c>
      <c r="O1176">
        <v>50.281999999999201</v>
      </c>
      <c r="P1176">
        <v>1517.06499999998</v>
      </c>
      <c r="Q1176">
        <v>1567.43099999997</v>
      </c>
    </row>
    <row r="1177" spans="2:17" x14ac:dyDescent="0.25">
      <c r="B1177">
        <v>1104</v>
      </c>
      <c r="C1177">
        <v>15.5</v>
      </c>
      <c r="D1177">
        <v>172</v>
      </c>
      <c r="E1177">
        <v>37.236773875468899</v>
      </c>
      <c r="F1177">
        <v>37.236773875468899</v>
      </c>
      <c r="G1177">
        <v>38.204271387847001</v>
      </c>
      <c r="H1177">
        <v>74</v>
      </c>
      <c r="I1177">
        <v>14.61571</v>
      </c>
      <c r="J1177">
        <v>166</v>
      </c>
      <c r="K1177" s="84">
        <v>2.5982312957983499E-2</v>
      </c>
      <c r="L1177" s="84">
        <v>2.5982312957983499E-2</v>
      </c>
      <c r="M1177">
        <v>7.6072931289672893E-2</v>
      </c>
      <c r="N1177">
        <v>8.50000000209548E-2</v>
      </c>
      <c r="O1177">
        <v>49.942999999955603</v>
      </c>
      <c r="P1177">
        <v>589.406999999974</v>
      </c>
      <c r="Q1177">
        <v>639.43499999995004</v>
      </c>
    </row>
    <row r="1178" spans="2:17" x14ac:dyDescent="0.25">
      <c r="B1178">
        <v>1105</v>
      </c>
      <c r="C1178">
        <v>15.5</v>
      </c>
      <c r="D1178">
        <v>165</v>
      </c>
      <c r="E1178">
        <v>36.206534428152501</v>
      </c>
      <c r="F1178">
        <v>36.206534428152501</v>
      </c>
      <c r="G1178">
        <v>37.219233227761499</v>
      </c>
      <c r="H1178">
        <v>74</v>
      </c>
      <c r="I1178">
        <v>15.477600000000001</v>
      </c>
      <c r="J1178">
        <v>162.54300000000001</v>
      </c>
      <c r="K1178">
        <v>2.7970056112897799E-2</v>
      </c>
      <c r="L1178">
        <v>2.7970056112897799E-2</v>
      </c>
      <c r="M1178">
        <v>2.82950401306152E-2</v>
      </c>
      <c r="N1178">
        <v>3.2999999981257098E-2</v>
      </c>
      <c r="O1178">
        <v>47.734999999996901</v>
      </c>
      <c r="P1178">
        <v>433.082999999962</v>
      </c>
      <c r="Q1178">
        <v>480.850999999941</v>
      </c>
    </row>
    <row r="1179" spans="2:17" x14ac:dyDescent="0.25">
      <c r="B1179">
        <v>1106</v>
      </c>
      <c r="C1179">
        <v>15.5</v>
      </c>
      <c r="D1179">
        <v>161.54300000000001</v>
      </c>
      <c r="E1179">
        <v>37.201680017524602</v>
      </c>
      <c r="F1179">
        <v>37.201680017524502</v>
      </c>
      <c r="G1179">
        <v>37.210880791718097</v>
      </c>
      <c r="H1179">
        <v>74</v>
      </c>
      <c r="I1179">
        <v>15.487</v>
      </c>
      <c r="J1179">
        <v>161</v>
      </c>
      <c r="K1179">
        <v>2.4732147013818999E-4</v>
      </c>
      <c r="L1179">
        <v>2.4732147013838102E-4</v>
      </c>
      <c r="M1179">
        <v>7.6464891433715806E-2</v>
      </c>
      <c r="N1179">
        <v>8.4999999999126899E-2</v>
      </c>
      <c r="O1179">
        <v>48.037999999975</v>
      </c>
      <c r="P1179">
        <v>312.31899999997398</v>
      </c>
      <c r="Q1179">
        <v>360.441999999948</v>
      </c>
    </row>
    <row r="1180" spans="2:17" x14ac:dyDescent="0.25">
      <c r="B1180">
        <v>1107</v>
      </c>
      <c r="C1180">
        <v>15.5</v>
      </c>
      <c r="D1180">
        <v>160</v>
      </c>
      <c r="E1180">
        <v>36.207953548387103</v>
      </c>
      <c r="F1180">
        <v>36.207953548387103</v>
      </c>
      <c r="G1180">
        <v>36.220839950545702</v>
      </c>
      <c r="H1180">
        <v>74</v>
      </c>
      <c r="I1180">
        <v>15.191800000000001</v>
      </c>
      <c r="J1180">
        <v>160</v>
      </c>
      <c r="K1180">
        <v>3.5589976498908902E-4</v>
      </c>
      <c r="L1180">
        <v>3.5589976498908902E-4</v>
      </c>
      <c r="M1180">
        <v>7.2436809539794894E-2</v>
      </c>
      <c r="N1180">
        <v>8.1999999994877698E-2</v>
      </c>
      <c r="O1180">
        <v>49.361999999997401</v>
      </c>
      <c r="P1180">
        <v>464.88199999999398</v>
      </c>
      <c r="Q1180">
        <v>514.32599999998604</v>
      </c>
    </row>
    <row r="1181" spans="2:17" x14ac:dyDescent="0.25">
      <c r="B1181">
        <v>1108</v>
      </c>
      <c r="C1181">
        <v>15.5</v>
      </c>
      <c r="D1181">
        <v>159</v>
      </c>
      <c r="E1181">
        <v>35.236048551836099</v>
      </c>
      <c r="F1181">
        <v>35.236048551836099</v>
      </c>
      <c r="G1181">
        <v>36.218455296146601</v>
      </c>
      <c r="H1181">
        <v>74</v>
      </c>
      <c r="I1181">
        <v>14.590540000000001</v>
      </c>
      <c r="J1181">
        <v>154</v>
      </c>
      <c r="K1181">
        <v>2.7880729669938001E-2</v>
      </c>
      <c r="L1181">
        <v>2.7880729669938001E-2</v>
      </c>
      <c r="M1181">
        <v>7.5478076934814495E-2</v>
      </c>
      <c r="N1181">
        <v>8.50000000209548E-2</v>
      </c>
      <c r="O1181">
        <v>51.117000000027502</v>
      </c>
      <c r="P1181">
        <v>393.94800000001499</v>
      </c>
      <c r="Q1181">
        <v>445.15000000006302</v>
      </c>
    </row>
    <row r="1182" spans="2:17" x14ac:dyDescent="0.25">
      <c r="B1182">
        <v>1109</v>
      </c>
      <c r="C1182">
        <v>15.5</v>
      </c>
      <c r="D1182">
        <v>153</v>
      </c>
      <c r="E1182">
        <v>35.2207233227915</v>
      </c>
      <c r="F1182">
        <v>35.2207233227915</v>
      </c>
      <c r="G1182">
        <v>36.203492758740602</v>
      </c>
      <c r="H1182">
        <v>74</v>
      </c>
      <c r="I1182">
        <v>15.1022</v>
      </c>
      <c r="J1182">
        <v>149</v>
      </c>
      <c r="K1182">
        <v>2.7903158800635999E-2</v>
      </c>
      <c r="L1182">
        <v>2.7903158800635999E-2</v>
      </c>
      <c r="M1182">
        <v>7.6609849929809598E-2</v>
      </c>
      <c r="N1182">
        <v>8.7000000017724205E-2</v>
      </c>
      <c r="O1182">
        <v>47.732999999985601</v>
      </c>
      <c r="P1182">
        <v>195.127999999997</v>
      </c>
      <c r="Q1182">
        <v>242.94800000000001</v>
      </c>
    </row>
    <row r="1183" spans="2:17" x14ac:dyDescent="0.25">
      <c r="B1183">
        <v>1110</v>
      </c>
      <c r="C1183">
        <v>15.5</v>
      </c>
      <c r="D1183">
        <v>148</v>
      </c>
      <c r="E1183">
        <v>33.233633520488198</v>
      </c>
      <c r="F1183">
        <v>33.233633520488198</v>
      </c>
      <c r="G1183">
        <v>33.233930001743701</v>
      </c>
      <c r="H1183">
        <v>74</v>
      </c>
      <c r="I1183">
        <v>14.61562</v>
      </c>
      <c r="J1183">
        <v>144</v>
      </c>
      <c r="K1183" s="84">
        <v>8.9211206852810993E-6</v>
      </c>
      <c r="L1183" s="84">
        <v>8.9211206852810993E-6</v>
      </c>
      <c r="M1183">
        <v>7.4989080429077107E-2</v>
      </c>
      <c r="N1183">
        <v>8.3999999973457307E-2</v>
      </c>
      <c r="O1183">
        <v>47.729999999970502</v>
      </c>
      <c r="P1183">
        <v>1255.6179999999699</v>
      </c>
      <c r="Q1183">
        <v>1303.43199999991</v>
      </c>
    </row>
    <row r="1184" spans="2:17" x14ac:dyDescent="0.25">
      <c r="B1184">
        <v>1111</v>
      </c>
      <c r="C1184">
        <v>15.5</v>
      </c>
      <c r="D1184">
        <v>143</v>
      </c>
      <c r="E1184">
        <v>33.220727391833996</v>
      </c>
      <c r="F1184">
        <v>33.220727391833996</v>
      </c>
      <c r="G1184">
        <v>33.220794488608199</v>
      </c>
      <c r="H1184">
        <v>74</v>
      </c>
      <c r="I1184">
        <v>15.130380000000001</v>
      </c>
      <c r="J1184">
        <v>139</v>
      </c>
      <c r="K1184" s="84">
        <v>2.01972622082775E-6</v>
      </c>
      <c r="L1184" s="84">
        <v>2.01972622082775E-6</v>
      </c>
      <c r="M1184">
        <v>7.7092885971069294E-2</v>
      </c>
      <c r="N1184">
        <v>8.49999999918509E-2</v>
      </c>
      <c r="O1184">
        <v>46.826000000000903</v>
      </c>
      <c r="P1184">
        <v>513.61199999998303</v>
      </c>
      <c r="Q1184">
        <v>560.52299999997604</v>
      </c>
    </row>
    <row r="1185" spans="2:17" x14ac:dyDescent="0.25">
      <c r="B1185">
        <v>1112</v>
      </c>
      <c r="C1185">
        <v>15.5</v>
      </c>
      <c r="D1185">
        <v>138</v>
      </c>
      <c r="E1185">
        <v>32.207955870967702</v>
      </c>
      <c r="F1185">
        <v>32.207955870967702</v>
      </c>
      <c r="G1185">
        <v>32.213762838709698</v>
      </c>
      <c r="H1185">
        <v>74</v>
      </c>
      <c r="I1185">
        <v>15.19171</v>
      </c>
      <c r="J1185">
        <v>138</v>
      </c>
      <c r="K1185">
        <v>1.8029606613957701E-4</v>
      </c>
      <c r="L1185">
        <v>1.8029606613957701E-4</v>
      </c>
      <c r="M1185">
        <v>7.6649904251098605E-2</v>
      </c>
      <c r="N1185">
        <v>8.6000000010244507E-2</v>
      </c>
      <c r="O1185">
        <v>46.836000000010202</v>
      </c>
      <c r="P1185">
        <v>273.68800000004899</v>
      </c>
      <c r="Q1185">
        <v>320.61000000006999</v>
      </c>
    </row>
    <row r="1186" spans="2:17" x14ac:dyDescent="0.25">
      <c r="B1186">
        <v>1113</v>
      </c>
      <c r="C1186">
        <v>15.5</v>
      </c>
      <c r="D1186">
        <v>137</v>
      </c>
      <c r="E1186">
        <v>31.2395323060984</v>
      </c>
      <c r="F1186">
        <v>31.2395323060984</v>
      </c>
      <c r="G1186">
        <v>32.210850064516102</v>
      </c>
      <c r="H1186">
        <v>74</v>
      </c>
      <c r="I1186">
        <v>15.09951</v>
      </c>
      <c r="J1186">
        <v>127</v>
      </c>
      <c r="K1186">
        <v>3.1092583233971498E-2</v>
      </c>
      <c r="L1186">
        <v>3.1092583233971498E-2</v>
      </c>
      <c r="M1186">
        <v>7.6740026473998996E-2</v>
      </c>
      <c r="N1186">
        <v>8.50000000209548E-2</v>
      </c>
      <c r="O1186">
        <v>46.036999999996603</v>
      </c>
      <c r="P1186">
        <v>264.46500000000702</v>
      </c>
      <c r="Q1186">
        <v>310.587000000025</v>
      </c>
    </row>
    <row r="1187" spans="2:17" x14ac:dyDescent="0.25">
      <c r="B1187">
        <v>1114</v>
      </c>
      <c r="C1187">
        <v>15.5</v>
      </c>
      <c r="D1187">
        <v>126</v>
      </c>
      <c r="E1187">
        <v>30.214753958013301</v>
      </c>
      <c r="F1187">
        <v>30.214753958013301</v>
      </c>
      <c r="G1187">
        <v>30.2147542160778</v>
      </c>
      <c r="H1187">
        <v>74</v>
      </c>
      <c r="I1187">
        <v>15.051299999999999</v>
      </c>
      <c r="J1187">
        <v>125</v>
      </c>
      <c r="K1187" s="84">
        <v>8.5410099356438793E-9</v>
      </c>
      <c r="L1187" s="84">
        <v>8.5410099356438793E-9</v>
      </c>
      <c r="M1187">
        <v>7.6591014862060505E-2</v>
      </c>
      <c r="N1187">
        <v>8.6000000010244507E-2</v>
      </c>
      <c r="O1187">
        <v>44.492000000027502</v>
      </c>
      <c r="P1187">
        <v>196.563999999998</v>
      </c>
      <c r="Q1187">
        <v>241.14200000003601</v>
      </c>
    </row>
    <row r="1188" spans="2:17" x14ac:dyDescent="0.25">
      <c r="B1188">
        <v>1115</v>
      </c>
      <c r="C1188">
        <v>15.5</v>
      </c>
      <c r="D1188">
        <v>124</v>
      </c>
      <c r="E1188">
        <v>28.239571612903202</v>
      </c>
      <c r="F1188">
        <v>28.239571612903202</v>
      </c>
      <c r="G1188">
        <v>28.246307612903198</v>
      </c>
      <c r="H1188">
        <v>74</v>
      </c>
      <c r="I1188">
        <v>14.9666</v>
      </c>
      <c r="J1188">
        <v>116</v>
      </c>
      <c r="K1188">
        <v>2.3853053057358399E-4</v>
      </c>
      <c r="L1188">
        <v>2.3853053057358399E-4</v>
      </c>
      <c r="M1188">
        <v>7.7919006347656194E-2</v>
      </c>
      <c r="N1188">
        <v>8.7000000028638197E-2</v>
      </c>
      <c r="O1188">
        <v>43.057000000029802</v>
      </c>
      <c r="P1188">
        <v>607.85100000003501</v>
      </c>
      <c r="Q1188">
        <v>650.99500000009402</v>
      </c>
    </row>
    <row r="1189" spans="2:17" x14ac:dyDescent="0.25">
      <c r="B1189">
        <v>1116</v>
      </c>
      <c r="C1189">
        <v>15.5</v>
      </c>
      <c r="D1189">
        <v>115</v>
      </c>
      <c r="E1189">
        <v>27.2240391023843</v>
      </c>
      <c r="F1189">
        <v>27.2240391023843</v>
      </c>
      <c r="G1189">
        <v>28.2108505806452</v>
      </c>
      <c r="H1189">
        <v>74</v>
      </c>
      <c r="I1189">
        <v>14.838050000000001</v>
      </c>
      <c r="J1189">
        <v>113</v>
      </c>
      <c r="K1189">
        <v>3.6247798298763401E-2</v>
      </c>
      <c r="L1189">
        <v>3.6247798298763401E-2</v>
      </c>
      <c r="M1189">
        <v>8.0675125122070299E-2</v>
      </c>
      <c r="N1189">
        <v>8.9000000036321594E-2</v>
      </c>
      <c r="O1189">
        <v>41.894999999982197</v>
      </c>
      <c r="P1189">
        <v>163.42600000000701</v>
      </c>
      <c r="Q1189">
        <v>205.41000000002501</v>
      </c>
    </row>
    <row r="1190" spans="2:17" x14ac:dyDescent="0.25">
      <c r="B1190">
        <v>1117</v>
      </c>
      <c r="C1190">
        <v>15.5</v>
      </c>
      <c r="D1190">
        <v>112</v>
      </c>
      <c r="E1190">
        <v>26.248352552995399</v>
      </c>
      <c r="F1190">
        <v>26.248352552995399</v>
      </c>
      <c r="G1190">
        <v>26.248419649769598</v>
      </c>
      <c r="H1190">
        <v>74</v>
      </c>
      <c r="I1190">
        <v>14.17991</v>
      </c>
      <c r="J1190">
        <v>108</v>
      </c>
      <c r="K1190" s="84">
        <v>2.5562280168380901E-6</v>
      </c>
      <c r="L1190" s="84">
        <v>2.5562280169734401E-6</v>
      </c>
      <c r="M1190">
        <v>8.3140134811401395E-2</v>
      </c>
      <c r="N1190">
        <v>9.29999999934807E-2</v>
      </c>
      <c r="O1190">
        <v>40.534000000006898</v>
      </c>
      <c r="P1190">
        <v>301.98</v>
      </c>
      <c r="Q1190">
        <v>342.60700000000003</v>
      </c>
    </row>
    <row r="1191" spans="2:17" x14ac:dyDescent="0.25">
      <c r="B1191">
        <v>1118</v>
      </c>
      <c r="C1191">
        <v>15.5</v>
      </c>
      <c r="D1191">
        <v>107</v>
      </c>
      <c r="E1191">
        <v>26.226533400060301</v>
      </c>
      <c r="F1191">
        <v>26.226533400060301</v>
      </c>
      <c r="G1191">
        <v>26.226535646960102</v>
      </c>
      <c r="H1191">
        <v>74</v>
      </c>
      <c r="I1191">
        <v>15.051270000000001</v>
      </c>
      <c r="J1191">
        <v>103</v>
      </c>
      <c r="K1191" s="84">
        <v>8.56727732904544E-8</v>
      </c>
      <c r="L1191" s="84">
        <v>8.5672773425917004E-8</v>
      </c>
      <c r="M1191">
        <v>9.1622829437255901E-2</v>
      </c>
      <c r="N1191">
        <v>0.100999999966007</v>
      </c>
      <c r="O1191">
        <v>39.941000000009801</v>
      </c>
      <c r="P1191">
        <v>123.498000000011</v>
      </c>
      <c r="Q1191">
        <v>163.53999999998601</v>
      </c>
    </row>
    <row r="1192" spans="2:17" x14ac:dyDescent="0.25">
      <c r="B1192">
        <v>1119</v>
      </c>
      <c r="C1192">
        <v>15.5</v>
      </c>
      <c r="D1192">
        <v>102</v>
      </c>
      <c r="E1192">
        <v>25.216868665401599</v>
      </c>
      <c r="F1192">
        <v>25.216868665401599</v>
      </c>
      <c r="G1192">
        <v>25.216869165401601</v>
      </c>
      <c r="H1192">
        <v>74</v>
      </c>
      <c r="I1192">
        <v>14.9983</v>
      </c>
      <c r="J1192">
        <v>101</v>
      </c>
      <c r="K1192" s="84">
        <v>1.9827997098768898E-8</v>
      </c>
      <c r="L1192" s="84">
        <v>1.9827997098768898E-8</v>
      </c>
      <c r="M1192">
        <v>0.10249900817871101</v>
      </c>
      <c r="N1192">
        <v>0.109999999975116</v>
      </c>
      <c r="O1192">
        <v>38.627000000018597</v>
      </c>
      <c r="P1192">
        <v>93.817000000013607</v>
      </c>
      <c r="Q1192">
        <v>132.55400000000699</v>
      </c>
    </row>
    <row r="1193" spans="2:17" x14ac:dyDescent="0.25">
      <c r="B1193">
        <v>1120</v>
      </c>
      <c r="C1193">
        <v>15.5</v>
      </c>
      <c r="D1193">
        <v>100</v>
      </c>
      <c r="E1193">
        <v>23.2516696774194</v>
      </c>
      <c r="F1193">
        <v>23.2516696774194</v>
      </c>
      <c r="G1193">
        <v>23.2516696774194</v>
      </c>
      <c r="H1193">
        <v>74</v>
      </c>
      <c r="I1193">
        <v>13.9628</v>
      </c>
      <c r="J1193">
        <v>97</v>
      </c>
      <c r="K1193">
        <v>0</v>
      </c>
      <c r="L1193">
        <v>0</v>
      </c>
      <c r="M1193">
        <v>3.0107975006103498E-2</v>
      </c>
      <c r="N1193">
        <v>3.5000000025320298E-2</v>
      </c>
      <c r="O1193">
        <v>39.594000000001003</v>
      </c>
      <c r="P1193">
        <v>286.52300000000099</v>
      </c>
      <c r="Q1193">
        <v>326.15200000002699</v>
      </c>
    </row>
    <row r="1194" spans="2:17" x14ac:dyDescent="0.25">
      <c r="B1194">
        <v>1121</v>
      </c>
      <c r="C1194">
        <v>15.5</v>
      </c>
      <c r="D1194">
        <v>96</v>
      </c>
      <c r="E1194">
        <v>23.234649290322601</v>
      </c>
      <c r="F1194">
        <v>23.234649290322601</v>
      </c>
      <c r="G1194">
        <v>23.234649290322601</v>
      </c>
      <c r="H1194">
        <v>74</v>
      </c>
      <c r="I1194">
        <v>14.15734</v>
      </c>
      <c r="J1194">
        <v>96</v>
      </c>
      <c r="K1194">
        <v>0</v>
      </c>
      <c r="L1194">
        <v>0</v>
      </c>
      <c r="M1194">
        <v>0.109544992446899</v>
      </c>
      <c r="N1194">
        <v>0.119000000006054</v>
      </c>
      <c r="O1194">
        <v>37.678000000007202</v>
      </c>
      <c r="P1194">
        <v>171.16099999997101</v>
      </c>
      <c r="Q1194">
        <v>208.957999999984</v>
      </c>
    </row>
    <row r="1195" spans="2:17" x14ac:dyDescent="0.25">
      <c r="B1195">
        <v>1122</v>
      </c>
      <c r="C1195">
        <v>15.5</v>
      </c>
      <c r="D1195">
        <v>95</v>
      </c>
      <c r="E1195">
        <v>23.2276313208829</v>
      </c>
      <c r="F1195">
        <v>23.2276313208829</v>
      </c>
      <c r="G1195">
        <v>23.229061976230899</v>
      </c>
      <c r="H1195">
        <v>74</v>
      </c>
      <c r="I1195">
        <v>14.918760000000001</v>
      </c>
      <c r="J1195">
        <v>92</v>
      </c>
      <c r="K1195" s="84">
        <v>6.1592821423808803E-5</v>
      </c>
      <c r="L1195" s="84">
        <v>6.1592821423808803E-5</v>
      </c>
      <c r="M1195">
        <v>0.110375165939331</v>
      </c>
      <c r="N1195">
        <v>0.119999999995343</v>
      </c>
      <c r="O1195">
        <v>38.1799999999457</v>
      </c>
      <c r="P1195">
        <v>99.171999999994995</v>
      </c>
      <c r="Q1195">
        <v>137.471999999936</v>
      </c>
    </row>
    <row r="1196" spans="2:17" x14ac:dyDescent="0.25">
      <c r="B1196">
        <v>1123</v>
      </c>
      <c r="C1196">
        <v>15.5</v>
      </c>
      <c r="D1196">
        <v>91</v>
      </c>
      <c r="E1196">
        <v>22.2386438539525</v>
      </c>
      <c r="F1196">
        <v>22.2386438539525</v>
      </c>
      <c r="G1196">
        <v>23.212219870967701</v>
      </c>
      <c r="H1196">
        <v>74</v>
      </c>
      <c r="I1196">
        <v>14.343209999999999</v>
      </c>
      <c r="J1196">
        <v>89</v>
      </c>
      <c r="K1196" s="84">
        <v>4.3778569566066801E-2</v>
      </c>
      <c r="L1196">
        <v>4.3778569566066801E-2</v>
      </c>
      <c r="M1196">
        <v>0.112835884094238</v>
      </c>
      <c r="N1196">
        <v>0.122000000032131</v>
      </c>
      <c r="O1196">
        <v>38.7380000000012</v>
      </c>
      <c r="P1196">
        <v>90.577999999972207</v>
      </c>
      <c r="Q1196">
        <v>129.43800000000601</v>
      </c>
    </row>
    <row r="1197" spans="2:17" x14ac:dyDescent="0.25">
      <c r="B1197">
        <v>1124</v>
      </c>
      <c r="C1197">
        <v>15.5</v>
      </c>
      <c r="D1197">
        <v>88</v>
      </c>
      <c r="E1197">
        <v>21.253483237536699</v>
      </c>
      <c r="F1197">
        <v>21.253483237536699</v>
      </c>
      <c r="G1197">
        <v>21.2538585102639</v>
      </c>
      <c r="H1197">
        <v>74</v>
      </c>
      <c r="I1197">
        <v>14.132070000000001</v>
      </c>
      <c r="J1197">
        <v>84</v>
      </c>
      <c r="K1197" s="84">
        <v>1.7656998764753398E-5</v>
      </c>
      <c r="L1197" s="84">
        <v>1.7656998764753398E-5</v>
      </c>
      <c r="M1197">
        <v>0.112918138504028</v>
      </c>
      <c r="N1197">
        <v>0.122000000032131</v>
      </c>
      <c r="O1197">
        <v>36.317000000006402</v>
      </c>
      <c r="P1197">
        <v>140.60200000000299</v>
      </c>
      <c r="Q1197">
        <v>177.04100000004101</v>
      </c>
    </row>
    <row r="1198" spans="2:17" x14ac:dyDescent="0.25">
      <c r="B1198">
        <v>1125</v>
      </c>
      <c r="C1198">
        <v>15.5</v>
      </c>
      <c r="D1198">
        <v>83</v>
      </c>
      <c r="E1198">
        <v>21.232226527788601</v>
      </c>
      <c r="F1198">
        <v>21.232226527788601</v>
      </c>
      <c r="G1198">
        <v>21.232226527788601</v>
      </c>
      <c r="H1198">
        <v>74</v>
      </c>
      <c r="I1198">
        <v>14.99821</v>
      </c>
      <c r="J1198">
        <v>79</v>
      </c>
      <c r="K1198">
        <v>0</v>
      </c>
      <c r="L1198" s="84">
        <v>0</v>
      </c>
      <c r="M1198">
        <v>0.110903978347778</v>
      </c>
      <c r="N1198">
        <v>0.119999999995343</v>
      </c>
      <c r="O1198">
        <v>35.556000000022301</v>
      </c>
      <c r="P1198">
        <v>44.5490000000027</v>
      </c>
      <c r="Q1198">
        <v>80.225000000020401</v>
      </c>
    </row>
    <row r="1199" spans="2:17" x14ac:dyDescent="0.25">
      <c r="B1199">
        <v>1126</v>
      </c>
      <c r="C1199">
        <v>15.5</v>
      </c>
      <c r="D1199">
        <v>78</v>
      </c>
      <c r="E1199">
        <v>19.233349677419401</v>
      </c>
      <c r="F1199">
        <v>19.233349677419401</v>
      </c>
      <c r="G1199">
        <v>19.233349677419401</v>
      </c>
      <c r="H1199">
        <v>74</v>
      </c>
      <c r="I1199">
        <v>14.207700000000001</v>
      </c>
      <c r="J1199">
        <v>78</v>
      </c>
      <c r="K1199" s="84">
        <v>0</v>
      </c>
      <c r="L1199" s="84">
        <v>0</v>
      </c>
      <c r="M1199">
        <v>0.108560085296631</v>
      </c>
      <c r="N1199">
        <v>0.118000000016764</v>
      </c>
      <c r="O1199">
        <v>33.872000000039399</v>
      </c>
      <c r="P1199">
        <v>108.245999999974</v>
      </c>
      <c r="Q1199">
        <v>142.23600000003</v>
      </c>
    </row>
    <row r="1200" spans="2:17" x14ac:dyDescent="0.25">
      <c r="B1200">
        <v>1127</v>
      </c>
      <c r="C1200">
        <v>15.5</v>
      </c>
      <c r="D1200">
        <v>77</v>
      </c>
      <c r="E1200">
        <v>18.263199698366101</v>
      </c>
      <c r="F1200">
        <v>18.263199698366101</v>
      </c>
      <c r="G1200">
        <v>18.263217107243701</v>
      </c>
      <c r="H1200">
        <v>74</v>
      </c>
      <c r="I1200">
        <v>14.8627</v>
      </c>
      <c r="J1200">
        <v>68</v>
      </c>
      <c r="K1200" s="84">
        <v>9.5322165936407196E-7</v>
      </c>
      <c r="L1200" s="84">
        <v>9.5322165936407196E-7</v>
      </c>
      <c r="M1200">
        <v>0.10726594924926799</v>
      </c>
      <c r="N1200">
        <v>0.11699999996926599</v>
      </c>
      <c r="O1200">
        <v>35.231000000021602</v>
      </c>
      <c r="P1200">
        <v>119.845000000005</v>
      </c>
      <c r="Q1200">
        <v>155.192999999996</v>
      </c>
    </row>
    <row r="1201" spans="2:17" x14ac:dyDescent="0.25">
      <c r="B1201">
        <v>1128</v>
      </c>
      <c r="C1201">
        <v>15.5</v>
      </c>
      <c r="D1201">
        <v>67</v>
      </c>
      <c r="E1201">
        <v>16.278539173808401</v>
      </c>
      <c r="F1201">
        <v>16.278539173808401</v>
      </c>
      <c r="G1201">
        <v>16.278539173808401</v>
      </c>
      <c r="H1201">
        <v>74</v>
      </c>
      <c r="I1201">
        <v>14.07601</v>
      </c>
      <c r="J1201">
        <v>60</v>
      </c>
      <c r="K1201" s="84">
        <v>-2.18245239383439E-16</v>
      </c>
      <c r="L1201" s="84">
        <v>0</v>
      </c>
      <c r="M1201">
        <v>4.68270778656006E-2</v>
      </c>
      <c r="N1201">
        <v>5.2000000025145703E-2</v>
      </c>
      <c r="O1201">
        <v>31.076000000055501</v>
      </c>
      <c r="P1201">
        <v>48.268000000007298</v>
      </c>
      <c r="Q1201">
        <v>79.396000000087994</v>
      </c>
    </row>
    <row r="1202" spans="2:17" x14ac:dyDescent="0.25">
      <c r="B1202">
        <v>1129</v>
      </c>
      <c r="C1202">
        <v>15.5</v>
      </c>
      <c r="D1202">
        <v>59</v>
      </c>
      <c r="E1202">
        <v>14.2591870967742</v>
      </c>
      <c r="F1202">
        <v>14.2591870967742</v>
      </c>
      <c r="G1202">
        <v>14.2591870967742</v>
      </c>
      <c r="H1202">
        <v>74</v>
      </c>
      <c r="I1202">
        <v>13.2065</v>
      </c>
      <c r="J1202">
        <v>59</v>
      </c>
      <c r="K1202">
        <v>0</v>
      </c>
      <c r="L1202">
        <v>0</v>
      </c>
      <c r="M1202">
        <v>0.114243984222412</v>
      </c>
      <c r="N1202">
        <v>0.12400000001071</v>
      </c>
      <c r="O1202">
        <v>28.7139999999781</v>
      </c>
      <c r="P1202">
        <v>38.256999999986903</v>
      </c>
      <c r="Q1202">
        <v>67.094999999975698</v>
      </c>
    </row>
    <row r="1203" spans="2:17" x14ac:dyDescent="0.25">
      <c r="B1203">
        <v>1130</v>
      </c>
      <c r="C1203">
        <v>15.5</v>
      </c>
      <c r="D1203">
        <v>58</v>
      </c>
      <c r="E1203">
        <v>13.340003167964401</v>
      </c>
      <c r="F1203">
        <v>13.340003167964401</v>
      </c>
      <c r="G1203">
        <v>13.340003167964401</v>
      </c>
      <c r="H1203">
        <v>74</v>
      </c>
      <c r="I1203">
        <v>10.609360000000001</v>
      </c>
      <c r="J1203">
        <v>56</v>
      </c>
      <c r="K1203" s="84">
        <v>0</v>
      </c>
      <c r="L1203">
        <v>0</v>
      </c>
      <c r="M1203">
        <v>0.11516308784484899</v>
      </c>
      <c r="N1203">
        <v>0.125</v>
      </c>
      <c r="O1203">
        <v>28.573999999989599</v>
      </c>
      <c r="P1203">
        <v>41.030999999966298</v>
      </c>
      <c r="Q1203">
        <v>69.729999999955893</v>
      </c>
    </row>
    <row r="1204" spans="2:17" x14ac:dyDescent="0.25">
      <c r="B1204">
        <v>1131</v>
      </c>
      <c r="C1204">
        <v>15.5</v>
      </c>
      <c r="D1204">
        <v>55</v>
      </c>
      <c r="E1204">
        <v>13.2995305806452</v>
      </c>
      <c r="F1204">
        <v>13.2995305806452</v>
      </c>
      <c r="G1204">
        <v>13.2995305806452</v>
      </c>
      <c r="H1204">
        <v>74</v>
      </c>
      <c r="I1204">
        <v>11.643190000000001</v>
      </c>
      <c r="J1204">
        <v>55</v>
      </c>
      <c r="K1204" s="84">
        <v>1.3356537876497599E-16</v>
      </c>
      <c r="L1204">
        <v>0</v>
      </c>
      <c r="M1204">
        <v>0.11751890182495101</v>
      </c>
      <c r="N1204">
        <v>0.12599999998929001</v>
      </c>
      <c r="O1204">
        <v>27.212000000025</v>
      </c>
      <c r="P1204">
        <v>21.278000000034801</v>
      </c>
      <c r="Q1204">
        <v>48.616000000049098</v>
      </c>
    </row>
    <row r="1205" spans="2:17" x14ac:dyDescent="0.25">
      <c r="B1205">
        <v>1132</v>
      </c>
      <c r="C1205">
        <v>15.5</v>
      </c>
      <c r="D1205">
        <v>54</v>
      </c>
      <c r="E1205">
        <v>13.2793209080048</v>
      </c>
      <c r="F1205">
        <v>13.2793209080048</v>
      </c>
      <c r="G1205">
        <v>13.279324210886299</v>
      </c>
      <c r="H1205">
        <v>74</v>
      </c>
      <c r="I1205">
        <v>13.861499999999999</v>
      </c>
      <c r="J1205">
        <v>49</v>
      </c>
      <c r="K1205" s="84">
        <v>2.4872367723250601E-7</v>
      </c>
      <c r="L1205" s="84">
        <v>2.4872367723250601E-7</v>
      </c>
      <c r="M1205">
        <v>0.115382194519043</v>
      </c>
      <c r="N1205">
        <v>0.125</v>
      </c>
      <c r="O1205">
        <v>27.711999999999499</v>
      </c>
      <c r="P1205">
        <v>24.225000000016699</v>
      </c>
      <c r="Q1205">
        <v>52.062000000016297</v>
      </c>
    </row>
    <row r="1206" spans="2:17" x14ac:dyDescent="0.25">
      <c r="B1206">
        <v>1133</v>
      </c>
      <c r="C1206">
        <v>15</v>
      </c>
      <c r="D1206">
        <v>1000</v>
      </c>
      <c r="E1206">
        <v>41.5069770666667</v>
      </c>
      <c r="F1206">
        <v>42.461665733333298</v>
      </c>
      <c r="G1206">
        <v>44.4905093333333</v>
      </c>
      <c r="H1206">
        <v>64.8119204891957</v>
      </c>
      <c r="I1206">
        <v>14.995240000000001</v>
      </c>
      <c r="J1206">
        <v>346.15300000000002</v>
      </c>
      <c r="K1206">
        <v>7.1880259115826406E-2</v>
      </c>
      <c r="L1206">
        <v>4.7780593741693703E-2</v>
      </c>
      <c r="M1206">
        <v>0.31760001182556202</v>
      </c>
      <c r="N1206">
        <v>0.79599999998390603</v>
      </c>
      <c r="O1206">
        <v>58.587999999963401</v>
      </c>
      <c r="P1206">
        <v>13364.172</v>
      </c>
      <c r="Q1206">
        <v>13423.556</v>
      </c>
    </row>
    <row r="1207" spans="2:17" x14ac:dyDescent="0.25">
      <c r="B1207">
        <v>1134</v>
      </c>
      <c r="C1207">
        <v>15</v>
      </c>
      <c r="D1207">
        <v>345.15300000000002</v>
      </c>
      <c r="E1207">
        <v>41.315732668964799</v>
      </c>
      <c r="F1207">
        <v>42.203493967187903</v>
      </c>
      <c r="G1207">
        <v>44.281810089809397</v>
      </c>
      <c r="H1207">
        <v>61.576453963471103</v>
      </c>
      <c r="I1207">
        <v>14.9947900000001</v>
      </c>
      <c r="J1207">
        <v>342.25799999999998</v>
      </c>
      <c r="K1207">
        <v>7.1790507616307994E-2</v>
      </c>
      <c r="L1207">
        <v>4.9245119947590003E-2</v>
      </c>
      <c r="M1207">
        <v>1.43821096420288</v>
      </c>
      <c r="N1207">
        <v>16.551000000014</v>
      </c>
      <c r="O1207">
        <v>55.3649999999652</v>
      </c>
      <c r="P1207">
        <v>12690.558999999999</v>
      </c>
      <c r="Q1207">
        <v>12762.475</v>
      </c>
    </row>
    <row r="1208" spans="2:17" x14ac:dyDescent="0.25">
      <c r="B1208">
        <v>1135</v>
      </c>
      <c r="C1208">
        <v>15</v>
      </c>
      <c r="D1208">
        <v>341.25799999999998</v>
      </c>
      <c r="E1208">
        <v>41.354854722549298</v>
      </c>
      <c r="F1208">
        <v>42.263978654134199</v>
      </c>
      <c r="G1208">
        <v>44.2781725676018</v>
      </c>
      <c r="H1208">
        <v>72.266995677441102</v>
      </c>
      <c r="I1208">
        <v>14.959910000000001</v>
      </c>
      <c r="J1208">
        <v>287.58699999999999</v>
      </c>
      <c r="K1208">
        <v>7.0688625668379801E-2</v>
      </c>
      <c r="L1208">
        <v>4.7657460977602199E-2</v>
      </c>
      <c r="M1208">
        <v>0.1079421043396</v>
      </c>
      <c r="N1208">
        <v>0.15700000003926101</v>
      </c>
      <c r="O1208">
        <v>54.982999999996501</v>
      </c>
      <c r="P1208">
        <v>10667.236999999999</v>
      </c>
      <c r="Q1208">
        <v>10722.377</v>
      </c>
    </row>
    <row r="1209" spans="2:17" x14ac:dyDescent="0.25">
      <c r="B1209">
        <v>1136</v>
      </c>
      <c r="C1209">
        <v>15</v>
      </c>
      <c r="D1209">
        <v>286.58699999999999</v>
      </c>
      <c r="E1209">
        <v>41.254002079343401</v>
      </c>
      <c r="F1209">
        <v>42.211662811432497</v>
      </c>
      <c r="G1209">
        <v>44.2166817347332</v>
      </c>
      <c r="H1209">
        <v>61.104668587533197</v>
      </c>
      <c r="I1209">
        <v>14.879250000000001</v>
      </c>
      <c r="J1209">
        <v>280.53800000000001</v>
      </c>
      <c r="K1209">
        <v>7.1815569546239702E-2</v>
      </c>
      <c r="L1209">
        <v>4.7499169418119498E-2</v>
      </c>
      <c r="M1209">
        <v>1.31012010574341</v>
      </c>
      <c r="N1209">
        <v>18.6129999999939</v>
      </c>
      <c r="O1209">
        <v>55.179999999993001</v>
      </c>
      <c r="P1209">
        <v>14289.495000000001</v>
      </c>
      <c r="Q1209">
        <v>14363.288</v>
      </c>
    </row>
    <row r="1210" spans="2:17" x14ac:dyDescent="0.25">
      <c r="B1210">
        <v>1137</v>
      </c>
      <c r="C1210">
        <v>15</v>
      </c>
      <c r="D1210">
        <v>279.53800000000001</v>
      </c>
      <c r="E1210">
        <v>41.277019400956299</v>
      </c>
      <c r="F1210">
        <v>43.235319314759103</v>
      </c>
      <c r="G1210">
        <v>44.207002904869199</v>
      </c>
      <c r="H1210">
        <v>60.156458551478401</v>
      </c>
      <c r="I1210">
        <v>14.9253199999999</v>
      </c>
      <c r="J1210">
        <v>256.24699999985802</v>
      </c>
      <c r="K1210">
        <v>7.0983407872832097E-2</v>
      </c>
      <c r="L1210">
        <v>2.2474301231272399E-2</v>
      </c>
      <c r="M1210">
        <v>3.1514210700988801</v>
      </c>
      <c r="N1210">
        <v>75.045000000009196</v>
      </c>
      <c r="O1210">
        <v>55.658999999959597</v>
      </c>
      <c r="P1210">
        <v>8940.2120000000505</v>
      </c>
      <c r="Q1210">
        <v>9070.9160000000193</v>
      </c>
    </row>
    <row r="1211" spans="2:17" x14ac:dyDescent="0.25">
      <c r="B1211">
        <v>1138</v>
      </c>
      <c r="C1211">
        <v>15</v>
      </c>
      <c r="D1211">
        <v>255.24699999985799</v>
      </c>
      <c r="E1211">
        <v>40.265083106724397</v>
      </c>
      <c r="F1211">
        <v>42.258856356402497</v>
      </c>
      <c r="G1211">
        <v>43.254281528012001</v>
      </c>
      <c r="H1211">
        <v>55.531672988962299</v>
      </c>
      <c r="I1211">
        <v>14.746699999999899</v>
      </c>
      <c r="J1211">
        <v>221.99999999987699</v>
      </c>
      <c r="K1211">
        <v>7.4237979674960403E-2</v>
      </c>
      <c r="L1211">
        <v>2.35554214532998E-2</v>
      </c>
      <c r="M1211">
        <v>7.2611401081085196</v>
      </c>
      <c r="N1211">
        <v>214.37599999999699</v>
      </c>
      <c r="O1211">
        <v>56.018999999989298</v>
      </c>
      <c r="P1211">
        <v>16747.055</v>
      </c>
      <c r="Q1211">
        <v>17017.45</v>
      </c>
    </row>
    <row r="1212" spans="2:17" x14ac:dyDescent="0.25">
      <c r="B1212">
        <v>1139</v>
      </c>
      <c r="C1212">
        <v>15</v>
      </c>
      <c r="D1212">
        <v>220.99999999987699</v>
      </c>
      <c r="E1212">
        <v>40.241186395173202</v>
      </c>
      <c r="F1212">
        <v>40.241186395173202</v>
      </c>
      <c r="G1212">
        <v>41.230641949924397</v>
      </c>
      <c r="H1212">
        <v>74</v>
      </c>
      <c r="I1212">
        <v>13.86275</v>
      </c>
      <c r="J1212">
        <v>215</v>
      </c>
      <c r="K1212">
        <v>2.45881308029679E-2</v>
      </c>
      <c r="L1212">
        <v>2.4588130802968101E-2</v>
      </c>
      <c r="M1212">
        <v>7.2006940841674805E-2</v>
      </c>
      <c r="N1212">
        <v>8.1000000005587894E-2</v>
      </c>
      <c r="O1212">
        <v>51.523999999990302</v>
      </c>
      <c r="P1212">
        <v>15739.654</v>
      </c>
      <c r="Q1212">
        <v>15791.259</v>
      </c>
    </row>
    <row r="1213" spans="2:17" x14ac:dyDescent="0.25">
      <c r="B1213">
        <v>1140</v>
      </c>
      <c r="C1213">
        <v>15</v>
      </c>
      <c r="D1213">
        <v>214</v>
      </c>
      <c r="E1213">
        <v>40.209849599999998</v>
      </c>
      <c r="F1213">
        <v>40.209849599999998</v>
      </c>
      <c r="G1213">
        <v>41.217972266666699</v>
      </c>
      <c r="H1213">
        <v>74</v>
      </c>
      <c r="I1213">
        <v>14.63064</v>
      </c>
      <c r="J1213">
        <v>214</v>
      </c>
      <c r="K1213">
        <v>2.5071535374921499E-2</v>
      </c>
      <c r="L1213">
        <v>2.5071535374921301E-2</v>
      </c>
      <c r="M1213">
        <v>7.1814060211181599E-2</v>
      </c>
      <c r="N1213">
        <v>8.1000000005587894E-2</v>
      </c>
      <c r="O1213">
        <v>51.343999999982799</v>
      </c>
      <c r="P1213">
        <v>10222.896000000001</v>
      </c>
      <c r="Q1213">
        <v>10274.321</v>
      </c>
    </row>
    <row r="1214" spans="2:17" x14ac:dyDescent="0.25">
      <c r="B1214">
        <v>1141</v>
      </c>
      <c r="C1214">
        <v>15</v>
      </c>
      <c r="D1214">
        <v>213</v>
      </c>
      <c r="E1214">
        <v>39.258095808450697</v>
      </c>
      <c r="F1214">
        <v>39.258095808450697</v>
      </c>
      <c r="G1214">
        <v>41.210528401877902</v>
      </c>
      <c r="H1214">
        <v>74</v>
      </c>
      <c r="I1214">
        <v>13.455209999999999</v>
      </c>
      <c r="J1214">
        <v>204</v>
      </c>
      <c r="K1214">
        <v>4.9733247454323802E-2</v>
      </c>
      <c r="L1214">
        <v>4.9733247454324003E-2</v>
      </c>
      <c r="M1214">
        <v>7.2141170501708998E-2</v>
      </c>
      <c r="N1214">
        <v>8.2000000053085401E-2</v>
      </c>
      <c r="O1214">
        <v>53.228000000002801</v>
      </c>
      <c r="P1214">
        <v>10238.088</v>
      </c>
      <c r="Q1214">
        <v>10291.398000000099</v>
      </c>
    </row>
    <row r="1215" spans="2:17" x14ac:dyDescent="0.25">
      <c r="B1215">
        <v>1142</v>
      </c>
      <c r="C1215">
        <v>15</v>
      </c>
      <c r="D1215">
        <v>203</v>
      </c>
      <c r="E1215">
        <v>40.220002644334997</v>
      </c>
      <c r="F1215">
        <v>40.220002644334997</v>
      </c>
      <c r="G1215">
        <v>40.233744388025798</v>
      </c>
      <c r="H1215">
        <v>74</v>
      </c>
      <c r="I1215">
        <v>14.97729</v>
      </c>
      <c r="J1215">
        <v>193.15600000000001</v>
      </c>
      <c r="K1215">
        <v>3.4166441539827599E-4</v>
      </c>
      <c r="L1215">
        <v>3.4166441539827599E-4</v>
      </c>
      <c r="M1215">
        <v>7.2924137115478502E-2</v>
      </c>
      <c r="N1215">
        <v>8.2999999984167502E-2</v>
      </c>
      <c r="O1215">
        <v>52.0489999999918</v>
      </c>
      <c r="P1215">
        <v>10644.278</v>
      </c>
      <c r="Q1215">
        <v>10696.41</v>
      </c>
    </row>
    <row r="1216" spans="2:17" x14ac:dyDescent="0.25">
      <c r="B1216">
        <v>1143</v>
      </c>
      <c r="C1216">
        <v>15</v>
      </c>
      <c r="D1216">
        <v>192.15600000000001</v>
      </c>
      <c r="E1216">
        <v>38.239893534136797</v>
      </c>
      <c r="F1216">
        <v>40.207623670218197</v>
      </c>
      <c r="G1216">
        <v>40.213075369851701</v>
      </c>
      <c r="H1216">
        <v>44.794327289336998</v>
      </c>
      <c r="I1216">
        <v>14.9824099999999</v>
      </c>
      <c r="J1216">
        <v>188.718999999895</v>
      </c>
      <c r="K1216">
        <v>5.1600087064924097E-2</v>
      </c>
      <c r="L1216">
        <v>1.3558870522372901E-4</v>
      </c>
      <c r="M1216">
        <v>6.5443389415741002</v>
      </c>
      <c r="N1216">
        <v>185.339</v>
      </c>
      <c r="O1216">
        <v>52.191999999980901</v>
      </c>
      <c r="P1216">
        <v>1123.70099999997</v>
      </c>
      <c r="Q1216">
        <v>1361.2319999999499</v>
      </c>
    </row>
    <row r="1217" spans="2:17" x14ac:dyDescent="0.25">
      <c r="B1217">
        <v>1144</v>
      </c>
      <c r="C1217">
        <v>15</v>
      </c>
      <c r="D1217">
        <v>187.718999999895</v>
      </c>
      <c r="E1217">
        <v>38.231928166964202</v>
      </c>
      <c r="F1217">
        <v>38.231928166964202</v>
      </c>
      <c r="G1217">
        <v>40.203929867350602</v>
      </c>
      <c r="H1217">
        <v>40.140479851981802</v>
      </c>
      <c r="I1217">
        <v>14.97884</v>
      </c>
      <c r="J1217">
        <v>173</v>
      </c>
      <c r="K1217">
        <v>4.9920361763670401E-2</v>
      </c>
      <c r="L1217">
        <v>4.9920361763670401E-2</v>
      </c>
      <c r="M1217">
        <v>49.4921491146088</v>
      </c>
      <c r="N1217">
        <v>1559.94400000003</v>
      </c>
      <c r="O1217">
        <v>51.609000000018597</v>
      </c>
      <c r="P1217">
        <v>758.56500000003905</v>
      </c>
      <c r="Q1217">
        <v>2370.11800000009</v>
      </c>
    </row>
    <row r="1218" spans="2:17" x14ac:dyDescent="0.25">
      <c r="B1218">
        <v>1145</v>
      </c>
      <c r="C1218">
        <v>15</v>
      </c>
      <c r="D1218">
        <v>172</v>
      </c>
      <c r="E1218">
        <v>36.201442164341103</v>
      </c>
      <c r="F1218">
        <v>36.201442164341103</v>
      </c>
      <c r="G1218">
        <v>37.2242012217054</v>
      </c>
      <c r="H1218">
        <v>74</v>
      </c>
      <c r="I1218">
        <v>14.99807</v>
      </c>
      <c r="J1218">
        <v>171.40199999999999</v>
      </c>
      <c r="K1218" s="84">
        <v>2.8251887113264599E-2</v>
      </c>
      <c r="L1218" s="84">
        <v>2.8251887113264301E-2</v>
      </c>
      <c r="M1218">
        <v>7.6164960861206096E-2</v>
      </c>
      <c r="N1218">
        <v>8.4999999962747097E-2</v>
      </c>
      <c r="O1218">
        <v>49.1929999999629</v>
      </c>
      <c r="P1218">
        <v>898.25899999996204</v>
      </c>
      <c r="Q1218">
        <v>947.53699999988703</v>
      </c>
    </row>
    <row r="1219" spans="2:17" x14ac:dyDescent="0.25">
      <c r="B1219">
        <v>1146</v>
      </c>
      <c r="C1219">
        <v>15</v>
      </c>
      <c r="D1219">
        <v>170.40199999999999</v>
      </c>
      <c r="E1219">
        <v>36.205950315694302</v>
      </c>
      <c r="F1219">
        <v>36.205950315694302</v>
      </c>
      <c r="G1219">
        <v>37.220580945384803</v>
      </c>
      <c r="H1219">
        <v>74</v>
      </c>
      <c r="I1219">
        <v>14.974220000000001</v>
      </c>
      <c r="J1219">
        <v>168.16</v>
      </c>
      <c r="K1219">
        <v>2.8023864056697802E-2</v>
      </c>
      <c r="L1219">
        <v>2.8023864056697802E-2</v>
      </c>
      <c r="M1219">
        <v>7.6019048690795898E-2</v>
      </c>
      <c r="N1219">
        <v>8.4000000038940897E-2</v>
      </c>
      <c r="O1219">
        <v>49.919999999961902</v>
      </c>
      <c r="P1219">
        <v>786.74800000000698</v>
      </c>
      <c r="Q1219">
        <v>836.75200000000802</v>
      </c>
    </row>
    <row r="1220" spans="2:17" x14ac:dyDescent="0.25">
      <c r="B1220">
        <v>1147</v>
      </c>
      <c r="C1220">
        <v>15</v>
      </c>
      <c r="D1220">
        <v>167.16</v>
      </c>
      <c r="E1220">
        <v>37.212394183680303</v>
      </c>
      <c r="F1220">
        <v>37.212394183680303</v>
      </c>
      <c r="G1220">
        <v>37.213023517013603</v>
      </c>
      <c r="H1220">
        <v>74</v>
      </c>
      <c r="I1220">
        <v>14.63931</v>
      </c>
      <c r="J1220">
        <v>166</v>
      </c>
      <c r="K1220" s="84">
        <v>1.6911928058768301E-5</v>
      </c>
      <c r="L1220" s="84">
        <v>1.6911928058768301E-5</v>
      </c>
      <c r="M1220">
        <v>7.6081991195678697E-2</v>
      </c>
      <c r="N1220">
        <v>8.5999999966588803E-2</v>
      </c>
      <c r="O1220">
        <v>50.4530000000304</v>
      </c>
      <c r="P1220">
        <v>562.78799999999296</v>
      </c>
      <c r="Q1220">
        <v>613.32699999998999</v>
      </c>
    </row>
    <row r="1221" spans="2:17" x14ac:dyDescent="0.25">
      <c r="B1221">
        <v>1148</v>
      </c>
      <c r="C1221">
        <v>15</v>
      </c>
      <c r="D1221">
        <v>165</v>
      </c>
      <c r="E1221">
        <v>36.208612266666698</v>
      </c>
      <c r="F1221">
        <v>36.208612266666698</v>
      </c>
      <c r="G1221">
        <v>36.208612266666698</v>
      </c>
      <c r="H1221">
        <v>74</v>
      </c>
      <c r="I1221">
        <v>14.67704</v>
      </c>
      <c r="J1221">
        <v>165</v>
      </c>
      <c r="K1221" s="84">
        <v>0</v>
      </c>
      <c r="L1221" s="84">
        <v>0</v>
      </c>
      <c r="M1221">
        <v>7.5294971466064495E-2</v>
      </c>
      <c r="N1221">
        <v>8.50000000209548E-2</v>
      </c>
      <c r="O1221">
        <v>47.985000000044202</v>
      </c>
      <c r="P1221">
        <v>1316.85699999998</v>
      </c>
      <c r="Q1221">
        <v>1364.9270000000499</v>
      </c>
    </row>
    <row r="1222" spans="2:17" x14ac:dyDescent="0.25">
      <c r="B1222">
        <v>1149</v>
      </c>
      <c r="C1222">
        <v>15</v>
      </c>
      <c r="D1222">
        <v>164</v>
      </c>
      <c r="E1222">
        <v>35.234845443902401</v>
      </c>
      <c r="F1222">
        <v>35.234845443902401</v>
      </c>
      <c r="G1222">
        <v>35.235391843902399</v>
      </c>
      <c r="H1222">
        <v>74</v>
      </c>
      <c r="I1222">
        <v>14.60793</v>
      </c>
      <c r="J1222">
        <v>154</v>
      </c>
      <c r="K1222" s="84">
        <v>1.5507376096612501E-5</v>
      </c>
      <c r="L1222" s="84">
        <v>1.55073760964109E-5</v>
      </c>
      <c r="M1222">
        <v>7.7247858047485393E-2</v>
      </c>
      <c r="N1222">
        <v>8.7000000028638197E-2</v>
      </c>
      <c r="O1222">
        <v>50.580000000009001</v>
      </c>
      <c r="P1222">
        <v>2043.1949999999599</v>
      </c>
      <c r="Q1222">
        <v>2093.8619999999901</v>
      </c>
    </row>
    <row r="1223" spans="2:17" x14ac:dyDescent="0.25">
      <c r="B1223">
        <v>1150</v>
      </c>
      <c r="C1223">
        <v>15</v>
      </c>
      <c r="D1223">
        <v>153</v>
      </c>
      <c r="E1223">
        <v>34.205768758169903</v>
      </c>
      <c r="F1223">
        <v>34.205768758169903</v>
      </c>
      <c r="G1223">
        <v>34.207977537254898</v>
      </c>
      <c r="H1223">
        <v>74</v>
      </c>
      <c r="I1223">
        <v>14.979749999999999</v>
      </c>
      <c r="J1223">
        <v>151</v>
      </c>
      <c r="K1223" s="84">
        <v>6.4573291732821799E-5</v>
      </c>
      <c r="L1223" s="84">
        <v>6.4573291732821799E-5</v>
      </c>
      <c r="M1223">
        <v>7.6505899429321303E-2</v>
      </c>
      <c r="N1223">
        <v>8.6000000010244507E-2</v>
      </c>
      <c r="O1223">
        <v>48.841000000036701</v>
      </c>
      <c r="P1223">
        <v>508.94400000003202</v>
      </c>
      <c r="Q1223">
        <v>557.87100000007899</v>
      </c>
    </row>
    <row r="1224" spans="2:17" x14ac:dyDescent="0.25">
      <c r="B1224">
        <v>1151</v>
      </c>
      <c r="C1224">
        <v>15</v>
      </c>
      <c r="D1224">
        <v>150</v>
      </c>
      <c r="E1224">
        <v>33.214095999999998</v>
      </c>
      <c r="F1224">
        <v>33.214095999999998</v>
      </c>
      <c r="G1224">
        <v>34.200134400000003</v>
      </c>
      <c r="H1224">
        <v>74</v>
      </c>
      <c r="I1224">
        <v>14.571400000000001</v>
      </c>
      <c r="J1224">
        <v>149</v>
      </c>
      <c r="K1224">
        <v>2.9687347203428499E-2</v>
      </c>
      <c r="L1224">
        <v>2.9687347203428499E-2</v>
      </c>
      <c r="M1224">
        <v>7.9740047454833998E-2</v>
      </c>
      <c r="N1224">
        <v>8.9000000007217694E-2</v>
      </c>
      <c r="O1224">
        <v>47.777000000009103</v>
      </c>
      <c r="P1224">
        <v>1278.24200000002</v>
      </c>
      <c r="Q1224">
        <v>1326.10800000004</v>
      </c>
    </row>
    <row r="1225" spans="2:17" x14ac:dyDescent="0.25">
      <c r="B1225">
        <v>1152</v>
      </c>
      <c r="C1225">
        <v>15</v>
      </c>
      <c r="D1225">
        <v>148</v>
      </c>
      <c r="E1225">
        <v>32.237329016216201</v>
      </c>
      <c r="F1225">
        <v>32.237329016216201</v>
      </c>
      <c r="G1225">
        <v>33.221060944144099</v>
      </c>
      <c r="H1225">
        <v>74</v>
      </c>
      <c r="I1225">
        <v>14.208270000000001</v>
      </c>
      <c r="J1225">
        <v>142</v>
      </c>
      <c r="K1225">
        <v>3.0515305019007399E-2</v>
      </c>
      <c r="L1225">
        <v>3.0515305019007399E-2</v>
      </c>
      <c r="M1225">
        <v>7.6889991760253906E-2</v>
      </c>
      <c r="N1225">
        <v>8.6000000010244507E-2</v>
      </c>
      <c r="O1225">
        <v>47.699999999989799</v>
      </c>
      <c r="P1225">
        <v>1333.664</v>
      </c>
      <c r="Q1225">
        <v>1381.45</v>
      </c>
    </row>
    <row r="1226" spans="2:17" x14ac:dyDescent="0.25">
      <c r="B1226">
        <v>1153</v>
      </c>
      <c r="C1226">
        <v>15</v>
      </c>
      <c r="D1226">
        <v>141</v>
      </c>
      <c r="E1226">
        <v>31.235987648226899</v>
      </c>
      <c r="F1226">
        <v>31.235987648226899</v>
      </c>
      <c r="G1226">
        <v>32.209398904964502</v>
      </c>
      <c r="H1226">
        <v>74</v>
      </c>
      <c r="I1226">
        <v>14.60791</v>
      </c>
      <c r="J1226">
        <v>132</v>
      </c>
      <c r="K1226">
        <v>3.1163133616901699E-2</v>
      </c>
      <c r="L1226">
        <v>3.1163133616901699E-2</v>
      </c>
      <c r="M1226">
        <v>7.7562093734741197E-2</v>
      </c>
      <c r="N1226">
        <v>8.6999999970430494E-2</v>
      </c>
      <c r="O1226">
        <v>46.8340000000317</v>
      </c>
      <c r="P1226">
        <v>1193.3049999999901</v>
      </c>
      <c r="Q1226">
        <v>1240.2259999999901</v>
      </c>
    </row>
    <row r="1227" spans="2:17" x14ac:dyDescent="0.25">
      <c r="B1227">
        <v>1154</v>
      </c>
      <c r="C1227">
        <v>15</v>
      </c>
      <c r="D1227">
        <v>131</v>
      </c>
      <c r="E1227">
        <v>30.215330768447799</v>
      </c>
      <c r="F1227">
        <v>30.215330768447799</v>
      </c>
      <c r="G1227">
        <v>30.224920101781201</v>
      </c>
      <c r="H1227">
        <v>74</v>
      </c>
      <c r="I1227">
        <v>14.5396</v>
      </c>
      <c r="J1227">
        <v>130</v>
      </c>
      <c r="K1227">
        <v>3.1736648547115598E-4</v>
      </c>
      <c r="L1227">
        <v>3.1736648547115598E-4</v>
      </c>
      <c r="M1227">
        <v>7.3827981948852497E-2</v>
      </c>
      <c r="N1227">
        <v>8.29999999477877E-2</v>
      </c>
      <c r="O1227">
        <v>43.996999999995801</v>
      </c>
      <c r="P1227">
        <v>382.99599999997702</v>
      </c>
      <c r="Q1227">
        <v>427.07599999992101</v>
      </c>
    </row>
    <row r="1228" spans="2:17" x14ac:dyDescent="0.25">
      <c r="B1228">
        <v>1155</v>
      </c>
      <c r="C1228">
        <v>15</v>
      </c>
      <c r="D1228">
        <v>129</v>
      </c>
      <c r="E1228">
        <v>29.217606617054301</v>
      </c>
      <c r="F1228">
        <v>29.217606617054301</v>
      </c>
      <c r="G1228">
        <v>30.2033069085271</v>
      </c>
      <c r="H1228">
        <v>74</v>
      </c>
      <c r="I1228">
        <v>14.57231</v>
      </c>
      <c r="J1228">
        <v>127</v>
      </c>
      <c r="K1228">
        <v>3.3736517312732799E-2</v>
      </c>
      <c r="L1228">
        <v>3.3736517312732903E-2</v>
      </c>
      <c r="M1228">
        <v>7.7731847763061496E-2</v>
      </c>
      <c r="N1228">
        <v>8.7000000028638197E-2</v>
      </c>
      <c r="O1228">
        <v>45.299999999981097</v>
      </c>
      <c r="P1228">
        <v>299.67300000002399</v>
      </c>
      <c r="Q1228">
        <v>345.06000000003399</v>
      </c>
    </row>
    <row r="1229" spans="2:17" x14ac:dyDescent="0.25">
      <c r="B1229">
        <v>1156</v>
      </c>
      <c r="C1229">
        <v>15</v>
      </c>
      <c r="D1229">
        <v>126</v>
      </c>
      <c r="E1229">
        <v>29.206750069841299</v>
      </c>
      <c r="F1229">
        <v>29.206750069841299</v>
      </c>
      <c r="G1229">
        <v>29.206750069841299</v>
      </c>
      <c r="H1229">
        <v>74</v>
      </c>
      <c r="I1229">
        <v>14.865919999999999</v>
      </c>
      <c r="J1229">
        <v>125</v>
      </c>
      <c r="K1229" s="84">
        <v>1.21640157508281E-16</v>
      </c>
      <c r="L1229">
        <v>0</v>
      </c>
      <c r="M1229">
        <v>7.7736854553222698E-2</v>
      </c>
      <c r="N1229">
        <v>8.7000000028638197E-2</v>
      </c>
      <c r="O1229">
        <v>45.191999999995502</v>
      </c>
      <c r="P1229">
        <v>294.18500000003399</v>
      </c>
      <c r="Q1229">
        <v>339.46400000005798</v>
      </c>
    </row>
    <row r="1230" spans="2:17" x14ac:dyDescent="0.25">
      <c r="B1230">
        <v>1157</v>
      </c>
      <c r="C1230">
        <v>15</v>
      </c>
      <c r="D1230">
        <v>124</v>
      </c>
      <c r="E1230">
        <v>28.234087759139801</v>
      </c>
      <c r="F1230">
        <v>28.234087759139801</v>
      </c>
      <c r="G1230">
        <v>28.234087759139801</v>
      </c>
      <c r="H1230">
        <v>74</v>
      </c>
      <c r="I1230">
        <v>14.205579999999999</v>
      </c>
      <c r="J1230">
        <v>120</v>
      </c>
      <c r="K1230" s="84">
        <v>1.2583065226360799E-16</v>
      </c>
      <c r="L1230">
        <v>0</v>
      </c>
      <c r="M1230">
        <v>7.4628829956054701E-2</v>
      </c>
      <c r="N1230">
        <v>8.2999999998719404E-2</v>
      </c>
      <c r="O1230">
        <v>44.3429999999789</v>
      </c>
      <c r="P1230">
        <v>356.95299999995802</v>
      </c>
      <c r="Q1230">
        <v>401.37899999993499</v>
      </c>
    </row>
    <row r="1231" spans="2:17" x14ac:dyDescent="0.25">
      <c r="B1231">
        <v>1158</v>
      </c>
      <c r="C1231">
        <v>15</v>
      </c>
      <c r="D1231">
        <v>119</v>
      </c>
      <c r="E1231">
        <v>27.227586933333299</v>
      </c>
      <c r="F1231">
        <v>27.227586933333299</v>
      </c>
      <c r="G1231">
        <v>28.211044033613401</v>
      </c>
      <c r="H1231">
        <v>74</v>
      </c>
      <c r="I1231">
        <v>13.965490000000001</v>
      </c>
      <c r="J1231">
        <v>119</v>
      </c>
      <c r="K1231">
        <v>3.6119877339409599E-2</v>
      </c>
      <c r="L1231">
        <v>3.61198773394098E-2</v>
      </c>
      <c r="M1231">
        <v>3.0617952346801799E-2</v>
      </c>
      <c r="N1231">
        <v>3.5000000018044403E-2</v>
      </c>
      <c r="O1231">
        <v>44.142999999981797</v>
      </c>
      <c r="P1231">
        <v>170.005000000005</v>
      </c>
      <c r="Q1231">
        <v>214.18300000000499</v>
      </c>
    </row>
    <row r="1232" spans="2:17" x14ac:dyDescent="0.25">
      <c r="B1232">
        <v>1159</v>
      </c>
      <c r="C1232">
        <v>15</v>
      </c>
      <c r="D1232">
        <v>118</v>
      </c>
      <c r="E1232">
        <v>27.2212784858757</v>
      </c>
      <c r="F1232">
        <v>27.2212784858757</v>
      </c>
      <c r="G1232">
        <v>28.207739661017001</v>
      </c>
      <c r="H1232">
        <v>74</v>
      </c>
      <c r="I1232">
        <v>14.83765</v>
      </c>
      <c r="J1232">
        <v>113</v>
      </c>
      <c r="K1232">
        <v>3.6238605606018597E-2</v>
      </c>
      <c r="L1232">
        <v>3.6238605606018597E-2</v>
      </c>
      <c r="M1232">
        <v>7.8038930892944294E-2</v>
      </c>
      <c r="N1232">
        <v>8.7999999981548199E-2</v>
      </c>
      <c r="O1232">
        <v>43.578000000023202</v>
      </c>
      <c r="P1232">
        <v>178.97600000001</v>
      </c>
      <c r="Q1232">
        <v>222.64200000001401</v>
      </c>
    </row>
    <row r="1233" spans="2:17" x14ac:dyDescent="0.25">
      <c r="B1233">
        <v>1160</v>
      </c>
      <c r="C1233">
        <v>15</v>
      </c>
      <c r="D1233">
        <v>112</v>
      </c>
      <c r="E1233">
        <v>26.236154780952401</v>
      </c>
      <c r="F1233">
        <v>26.236154780952401</v>
      </c>
      <c r="G1233">
        <v>26.236224114285701</v>
      </c>
      <c r="H1233">
        <v>74</v>
      </c>
      <c r="I1233">
        <v>14.17991</v>
      </c>
      <c r="J1233">
        <v>108</v>
      </c>
      <c r="K1233" s="84">
        <v>2.6426636797498899E-6</v>
      </c>
      <c r="L1233" s="84">
        <v>2.6426636797498899E-6</v>
      </c>
      <c r="M1233">
        <v>8.2325935363769503E-2</v>
      </c>
      <c r="N1233">
        <v>9.1000000044005006E-2</v>
      </c>
      <c r="O1233">
        <v>41.223999999994703</v>
      </c>
      <c r="P1233">
        <v>222.009000000035</v>
      </c>
      <c r="Q1233">
        <v>263.324000000073</v>
      </c>
    </row>
    <row r="1234" spans="2:17" x14ac:dyDescent="0.25">
      <c r="B1234">
        <v>1161</v>
      </c>
      <c r="C1234">
        <v>15</v>
      </c>
      <c r="D1234">
        <v>107</v>
      </c>
      <c r="E1234">
        <v>25.226962317757</v>
      </c>
      <c r="F1234">
        <v>25.226962317757</v>
      </c>
      <c r="G1234">
        <v>25.226962584423699</v>
      </c>
      <c r="H1234">
        <v>74</v>
      </c>
      <c r="I1234">
        <v>14.129099999999999</v>
      </c>
      <c r="J1234">
        <v>106</v>
      </c>
      <c r="K1234" s="84">
        <v>1.0570700667625701E-8</v>
      </c>
      <c r="L1234" s="84">
        <v>1.0570700667625701E-8</v>
      </c>
      <c r="M1234">
        <v>8.6055994033813504E-2</v>
      </c>
      <c r="N1234">
        <v>9.5000000030267998E-2</v>
      </c>
      <c r="O1234">
        <v>40.423999999999097</v>
      </c>
      <c r="P1234">
        <v>176.66799999998301</v>
      </c>
      <c r="Q1234">
        <v>217.187000000013</v>
      </c>
    </row>
    <row r="1235" spans="2:17" x14ac:dyDescent="0.25">
      <c r="B1235">
        <v>1162</v>
      </c>
      <c r="C1235">
        <v>15</v>
      </c>
      <c r="D1235">
        <v>105</v>
      </c>
      <c r="E1235">
        <v>25.2152834285714</v>
      </c>
      <c r="F1235">
        <v>25.2152834285714</v>
      </c>
      <c r="G1235">
        <v>25.2152834285714</v>
      </c>
      <c r="H1235">
        <v>74</v>
      </c>
      <c r="I1235">
        <v>14.9983</v>
      </c>
      <c r="J1235">
        <v>101</v>
      </c>
      <c r="K1235" s="84">
        <v>0</v>
      </c>
      <c r="L1235" s="84">
        <v>0</v>
      </c>
      <c r="M1235">
        <v>8.9128017425537095E-2</v>
      </c>
      <c r="N1235">
        <v>9.7999999998137396E-2</v>
      </c>
      <c r="O1235">
        <v>39.313000000016501</v>
      </c>
      <c r="P1235">
        <v>139.28200000001399</v>
      </c>
      <c r="Q1235">
        <v>178.69300000002801</v>
      </c>
    </row>
    <row r="1236" spans="2:17" x14ac:dyDescent="0.25">
      <c r="B1236">
        <v>1163</v>
      </c>
      <c r="C1236">
        <v>15</v>
      </c>
      <c r="D1236">
        <v>100</v>
      </c>
      <c r="E1236">
        <v>23.239658666666699</v>
      </c>
      <c r="F1236">
        <v>23.239658666666699</v>
      </c>
      <c r="G1236">
        <v>23.239658666666699</v>
      </c>
      <c r="H1236">
        <v>74</v>
      </c>
      <c r="I1236">
        <v>13.9628</v>
      </c>
      <c r="J1236">
        <v>97</v>
      </c>
      <c r="K1236">
        <v>0</v>
      </c>
      <c r="L1236">
        <v>0</v>
      </c>
      <c r="M1236">
        <v>9.3152046203613295E-2</v>
      </c>
      <c r="N1236">
        <v>0.10300000003189801</v>
      </c>
      <c r="O1236">
        <v>41.630000000004699</v>
      </c>
      <c r="P1236">
        <v>207.38300000001601</v>
      </c>
      <c r="Q1236">
        <v>249.11600000005299</v>
      </c>
    </row>
    <row r="1237" spans="2:17" x14ac:dyDescent="0.25">
      <c r="B1237">
        <v>1164</v>
      </c>
      <c r="C1237">
        <v>15</v>
      </c>
      <c r="D1237">
        <v>96</v>
      </c>
      <c r="E1237">
        <v>23.218913066666701</v>
      </c>
      <c r="F1237">
        <v>23.218913066666701</v>
      </c>
      <c r="G1237">
        <v>23.222470933333302</v>
      </c>
      <c r="H1237">
        <v>74</v>
      </c>
      <c r="I1237">
        <v>14.915760000000001</v>
      </c>
      <c r="J1237">
        <v>92</v>
      </c>
      <c r="K1237">
        <v>1.5323140477991299E-4</v>
      </c>
      <c r="L1237">
        <v>1.5323140477991299E-4</v>
      </c>
      <c r="M1237">
        <v>0.10717511177062999</v>
      </c>
      <c r="N1237">
        <v>0.11599999997997699</v>
      </c>
      <c r="O1237">
        <v>37.930000000000298</v>
      </c>
      <c r="P1237">
        <v>114.20000000002599</v>
      </c>
      <c r="Q1237">
        <v>152.24600000000601</v>
      </c>
    </row>
    <row r="1238" spans="2:17" x14ac:dyDescent="0.25">
      <c r="B1238">
        <v>1165</v>
      </c>
      <c r="C1238">
        <v>15</v>
      </c>
      <c r="D1238">
        <v>91</v>
      </c>
      <c r="E1238">
        <v>22.226305608791201</v>
      </c>
      <c r="F1238">
        <v>22.226305608791201</v>
      </c>
      <c r="G1238">
        <v>22.226305984023401</v>
      </c>
      <c r="H1238">
        <v>74</v>
      </c>
      <c r="I1238">
        <v>14.343209999999999</v>
      </c>
      <c r="J1238">
        <v>89</v>
      </c>
      <c r="K1238" s="84">
        <v>1.68823457484152E-8</v>
      </c>
      <c r="L1238" s="84">
        <v>1.6882345908257901E-8</v>
      </c>
      <c r="M1238">
        <v>0.113608837127686</v>
      </c>
      <c r="N1238">
        <v>0.123000000014144</v>
      </c>
      <c r="O1238">
        <v>36.7790000000386</v>
      </c>
      <c r="P1238">
        <v>118.950999999979</v>
      </c>
      <c r="Q1238">
        <v>155.85300000003201</v>
      </c>
    </row>
    <row r="1239" spans="2:17" x14ac:dyDescent="0.25">
      <c r="B1239">
        <v>1166</v>
      </c>
      <c r="C1239">
        <v>15</v>
      </c>
      <c r="D1239">
        <v>88</v>
      </c>
      <c r="E1239">
        <v>21.241406618181799</v>
      </c>
      <c r="F1239">
        <v>21.241406618181799</v>
      </c>
      <c r="G1239">
        <v>21.2414068070021</v>
      </c>
      <c r="H1239">
        <v>74</v>
      </c>
      <c r="I1239">
        <v>14.12907</v>
      </c>
      <c r="J1239">
        <v>84</v>
      </c>
      <c r="K1239" s="84">
        <v>8.8892561854909807E-9</v>
      </c>
      <c r="L1239" s="84">
        <v>8.8892561854909807E-9</v>
      </c>
      <c r="M1239">
        <v>0.113686084747314</v>
      </c>
      <c r="N1239">
        <v>0.12300000002142</v>
      </c>
      <c r="O1239">
        <v>36.008999999954497</v>
      </c>
      <c r="P1239">
        <v>119.530999999966</v>
      </c>
      <c r="Q1239">
        <v>155.662999999942</v>
      </c>
    </row>
    <row r="1240" spans="2:17" x14ac:dyDescent="0.25">
      <c r="B1240">
        <v>1167</v>
      </c>
      <c r="C1240">
        <v>15</v>
      </c>
      <c r="D1240">
        <v>83</v>
      </c>
      <c r="E1240">
        <v>21.219324841767101</v>
      </c>
      <c r="F1240">
        <v>21.219324841767101</v>
      </c>
      <c r="G1240">
        <v>21.219324841767101</v>
      </c>
      <c r="H1240">
        <v>74</v>
      </c>
      <c r="I1240">
        <v>14.99821</v>
      </c>
      <c r="J1240">
        <v>79</v>
      </c>
      <c r="K1240" s="84">
        <v>0</v>
      </c>
      <c r="L1240" s="84">
        <v>0</v>
      </c>
      <c r="M1240">
        <v>0.112133026123047</v>
      </c>
      <c r="N1240">
        <v>0.121999999973923</v>
      </c>
      <c r="O1240">
        <v>36.087999999981498</v>
      </c>
      <c r="P1240">
        <v>24.827000000033902</v>
      </c>
      <c r="Q1240">
        <v>61.036999999989298</v>
      </c>
    </row>
    <row r="1241" spans="2:17" x14ac:dyDescent="0.25">
      <c r="B1241">
        <v>1168</v>
      </c>
      <c r="C1241">
        <v>15</v>
      </c>
      <c r="D1241">
        <v>78</v>
      </c>
      <c r="E1241">
        <v>19.221128</v>
      </c>
      <c r="F1241">
        <v>19.221128</v>
      </c>
      <c r="G1241">
        <v>19.221128</v>
      </c>
      <c r="H1241">
        <v>74</v>
      </c>
      <c r="I1241">
        <v>14.207700000000001</v>
      </c>
      <c r="J1241">
        <v>78</v>
      </c>
      <c r="K1241">
        <v>0</v>
      </c>
      <c r="L1241">
        <v>0</v>
      </c>
      <c r="M1241">
        <v>0.107955932617188</v>
      </c>
      <c r="N1241">
        <v>0.117000000027474</v>
      </c>
      <c r="O1241">
        <v>34.955000000016298</v>
      </c>
      <c r="P1241">
        <v>68.098000000005399</v>
      </c>
      <c r="Q1241">
        <v>103.170000000049</v>
      </c>
    </row>
    <row r="1242" spans="2:17" x14ac:dyDescent="0.25">
      <c r="B1242">
        <v>1169</v>
      </c>
      <c r="C1242">
        <v>15</v>
      </c>
      <c r="D1242">
        <v>77</v>
      </c>
      <c r="E1242">
        <v>18.2497242874459</v>
      </c>
      <c r="F1242">
        <v>18.2497242874459</v>
      </c>
      <c r="G1242">
        <v>18.250414580086598</v>
      </c>
      <c r="H1242">
        <v>74</v>
      </c>
      <c r="I1242">
        <v>13.91456</v>
      </c>
      <c r="J1242">
        <v>73</v>
      </c>
      <c r="K1242" s="84">
        <v>3.78248257245881E-5</v>
      </c>
      <c r="L1242" s="84">
        <v>3.78248257245881E-5</v>
      </c>
      <c r="M1242">
        <v>0.106951951980591</v>
      </c>
      <c r="N1242">
        <v>0.11599999997997699</v>
      </c>
      <c r="O1242">
        <v>33.190000000009597</v>
      </c>
      <c r="P1242">
        <v>108.190999999984</v>
      </c>
      <c r="Q1242">
        <v>141.49699999997401</v>
      </c>
    </row>
    <row r="1243" spans="2:17" x14ac:dyDescent="0.25">
      <c r="B1243">
        <v>1170</v>
      </c>
      <c r="C1243">
        <v>15</v>
      </c>
      <c r="D1243">
        <v>72</v>
      </c>
      <c r="E1243">
        <v>18.225883555555601</v>
      </c>
      <c r="F1243">
        <v>18.225883555555601</v>
      </c>
      <c r="G1243">
        <v>18.225883555555601</v>
      </c>
      <c r="H1243">
        <v>74</v>
      </c>
      <c r="I1243">
        <v>14.8627</v>
      </c>
      <c r="J1243">
        <v>68</v>
      </c>
      <c r="K1243" s="84">
        <v>0</v>
      </c>
      <c r="L1243" s="84">
        <v>0</v>
      </c>
      <c r="M1243">
        <v>0.10249209403991701</v>
      </c>
      <c r="N1243">
        <v>0.112000000022817</v>
      </c>
      <c r="O1243">
        <v>32.531000000017201</v>
      </c>
      <c r="P1243">
        <v>27.703999999968801</v>
      </c>
      <c r="Q1243">
        <v>60.347000000008798</v>
      </c>
    </row>
    <row r="1244" spans="2:17" x14ac:dyDescent="0.25">
      <c r="B1244">
        <v>1171</v>
      </c>
      <c r="C1244">
        <v>15</v>
      </c>
      <c r="D1244">
        <v>67</v>
      </c>
      <c r="E1244">
        <v>16.266430778109498</v>
      </c>
      <c r="F1244">
        <v>16.266430778109498</v>
      </c>
      <c r="G1244">
        <v>16.2664368558858</v>
      </c>
      <c r="H1244">
        <v>74</v>
      </c>
      <c r="I1244">
        <v>14.07601</v>
      </c>
      <c r="J1244">
        <v>60</v>
      </c>
      <c r="K1244" s="84">
        <v>3.7363921146577399E-7</v>
      </c>
      <c r="L1244" s="84">
        <v>3.7363921124736602E-7</v>
      </c>
      <c r="M1244">
        <v>0.111953973770142</v>
      </c>
      <c r="N1244">
        <v>0.120999999984633</v>
      </c>
      <c r="O1244">
        <v>30.756999999997799</v>
      </c>
      <c r="P1244">
        <v>66.788000000022294</v>
      </c>
      <c r="Q1244">
        <v>97.666000000004701</v>
      </c>
    </row>
    <row r="1245" spans="2:17" x14ac:dyDescent="0.25">
      <c r="B1245">
        <v>1172</v>
      </c>
      <c r="C1245">
        <v>15</v>
      </c>
      <c r="D1245">
        <v>59</v>
      </c>
      <c r="E1245">
        <v>14.2478266666667</v>
      </c>
      <c r="F1245">
        <v>14.2478266666667</v>
      </c>
      <c r="G1245">
        <v>14.2478266666667</v>
      </c>
      <c r="H1245">
        <v>74</v>
      </c>
      <c r="I1245">
        <v>13.2065</v>
      </c>
      <c r="J1245">
        <v>59</v>
      </c>
      <c r="K1245" s="84">
        <v>0</v>
      </c>
      <c r="L1245">
        <v>0</v>
      </c>
      <c r="M1245">
        <v>0.114989995956421</v>
      </c>
      <c r="N1245">
        <v>0.12400000001071</v>
      </c>
      <c r="O1245">
        <v>28.419999999990999</v>
      </c>
      <c r="P1245">
        <v>29.026999999979999</v>
      </c>
      <c r="Q1245">
        <v>57.570999999981701</v>
      </c>
    </row>
    <row r="1246" spans="2:17" x14ac:dyDescent="0.25">
      <c r="B1246">
        <v>1173</v>
      </c>
      <c r="C1246">
        <v>15</v>
      </c>
      <c r="D1246">
        <v>58</v>
      </c>
      <c r="E1246">
        <v>13.3308768367816</v>
      </c>
      <c r="F1246">
        <v>13.3308768367816</v>
      </c>
      <c r="G1246">
        <v>13.3308768367816</v>
      </c>
      <c r="H1246">
        <v>74</v>
      </c>
      <c r="I1246">
        <v>10.609360000000001</v>
      </c>
      <c r="J1246">
        <v>56</v>
      </c>
      <c r="K1246" s="84">
        <v>1.33251312809301E-16</v>
      </c>
      <c r="L1246" s="84">
        <v>0</v>
      </c>
      <c r="M1246">
        <v>0.11577105522155801</v>
      </c>
      <c r="N1246">
        <v>0.125</v>
      </c>
      <c r="O1246">
        <v>28.025000000037799</v>
      </c>
      <c r="P1246">
        <v>77.822999999982102</v>
      </c>
      <c r="Q1246">
        <v>105.97300000001999</v>
      </c>
    </row>
    <row r="1247" spans="2:17" x14ac:dyDescent="0.25">
      <c r="B1247">
        <v>1174</v>
      </c>
      <c r="C1247">
        <v>15</v>
      </c>
      <c r="D1247">
        <v>55</v>
      </c>
      <c r="E1247">
        <v>13.289514933333299</v>
      </c>
      <c r="F1247">
        <v>13.289514933333299</v>
      </c>
      <c r="G1247">
        <v>13.289514933333299</v>
      </c>
      <c r="H1247">
        <v>74</v>
      </c>
      <c r="I1247">
        <v>11.643190000000001</v>
      </c>
      <c r="J1247">
        <v>55</v>
      </c>
      <c r="K1247">
        <v>0</v>
      </c>
      <c r="L1247">
        <v>0</v>
      </c>
      <c r="M1247">
        <v>0.11833310127258299</v>
      </c>
      <c r="N1247">
        <v>0.12699999997858</v>
      </c>
      <c r="O1247">
        <v>28.178999999952801</v>
      </c>
      <c r="P1247">
        <v>26.032999999966702</v>
      </c>
      <c r="Q1247">
        <v>54.3389999998981</v>
      </c>
    </row>
    <row r="1248" spans="2:17" x14ac:dyDescent="0.25">
      <c r="B1248">
        <v>1175</v>
      </c>
      <c r="C1248">
        <v>15</v>
      </c>
      <c r="D1248">
        <v>54</v>
      </c>
      <c r="E1248">
        <v>13.267397037037</v>
      </c>
      <c r="F1248">
        <v>13.267397037037</v>
      </c>
      <c r="G1248">
        <v>13.267397037037</v>
      </c>
      <c r="H1248">
        <v>74</v>
      </c>
      <c r="I1248">
        <v>13.861499999999999</v>
      </c>
      <c r="J1248">
        <v>49</v>
      </c>
      <c r="K1248">
        <v>0</v>
      </c>
      <c r="L1248">
        <v>0</v>
      </c>
      <c r="M1248">
        <v>0.11987805366516099</v>
      </c>
      <c r="N1248">
        <v>0.130000000004657</v>
      </c>
      <c r="O1248">
        <v>26.700000000033501</v>
      </c>
      <c r="P1248">
        <v>24.496999999952099</v>
      </c>
      <c r="Q1248">
        <v>51.3269999999902</v>
      </c>
    </row>
    <row r="1249" spans="2:17" x14ac:dyDescent="0.25">
      <c r="B1249">
        <v>1176</v>
      </c>
      <c r="C1249">
        <v>14.5</v>
      </c>
      <c r="D1249">
        <v>1000</v>
      </c>
      <c r="E1249">
        <v>43.472933379310298</v>
      </c>
      <c r="F1249">
        <v>43.472933379310298</v>
      </c>
      <c r="G1249">
        <v>43.511873379310302</v>
      </c>
      <c r="H1249">
        <v>74</v>
      </c>
      <c r="I1249">
        <v>14.43412</v>
      </c>
      <c r="J1249">
        <v>322.20999999999998</v>
      </c>
      <c r="K1249">
        <v>8.9572975580545897E-4</v>
      </c>
      <c r="L1249">
        <v>8.9572975580545897E-4</v>
      </c>
      <c r="M1249">
        <v>7.3554039001464802E-2</v>
      </c>
      <c r="N1249">
        <v>8.1999999965773895E-2</v>
      </c>
      <c r="O1249">
        <v>55.782000000013802</v>
      </c>
      <c r="P1249">
        <v>4164.7259999999997</v>
      </c>
      <c r="Q1249">
        <v>4220.5899999999801</v>
      </c>
    </row>
    <row r="1250" spans="2:17" x14ac:dyDescent="0.25">
      <c r="B1250">
        <v>1177</v>
      </c>
      <c r="C1250">
        <v>14.5</v>
      </c>
      <c r="D1250">
        <v>321.20999999999998</v>
      </c>
      <c r="E1250">
        <v>41.3050605372487</v>
      </c>
      <c r="F1250">
        <v>41.3050605372487</v>
      </c>
      <c r="G1250">
        <v>43.315765811052799</v>
      </c>
      <c r="H1250">
        <v>74</v>
      </c>
      <c r="I1250">
        <v>14.19781</v>
      </c>
      <c r="J1250">
        <v>243.53800000000001</v>
      </c>
      <c r="K1250">
        <v>4.8679392976336701E-2</v>
      </c>
      <c r="L1250">
        <v>4.8679392976336701E-2</v>
      </c>
      <c r="M1250">
        <v>7.3559045791626004E-2</v>
      </c>
      <c r="N1250">
        <v>8.2000000002153697E-2</v>
      </c>
      <c r="O1250">
        <v>52.877999999967898</v>
      </c>
      <c r="P1250">
        <v>5811.1769999999797</v>
      </c>
      <c r="Q1250">
        <v>5864.1369999999497</v>
      </c>
    </row>
    <row r="1251" spans="2:17" x14ac:dyDescent="0.25">
      <c r="B1251">
        <v>1178</v>
      </c>
      <c r="C1251">
        <v>14.5</v>
      </c>
      <c r="D1251">
        <v>242.53800000000001</v>
      </c>
      <c r="E1251">
        <v>39.259739453399803</v>
      </c>
      <c r="F1251">
        <v>41.218428648096904</v>
      </c>
      <c r="G1251">
        <v>43.222052923958998</v>
      </c>
      <c r="H1251">
        <v>53.1720087288654</v>
      </c>
      <c r="I1251">
        <v>14.4619699999999</v>
      </c>
      <c r="J1251">
        <v>232</v>
      </c>
      <c r="K1251">
        <v>0.100925618094392</v>
      </c>
      <c r="L1251">
        <v>4.8609914098570899E-2</v>
      </c>
      <c r="M1251">
        <v>7.0977051258087203</v>
      </c>
      <c r="N1251">
        <v>194.08100000004899</v>
      </c>
      <c r="O1251">
        <v>52.231000000028899</v>
      </c>
      <c r="P1251">
        <v>5384.2470000000503</v>
      </c>
      <c r="Q1251">
        <v>5630.5590000001202</v>
      </c>
    </row>
    <row r="1252" spans="2:17" x14ac:dyDescent="0.25">
      <c r="B1252">
        <v>1179</v>
      </c>
      <c r="C1252">
        <v>14.5</v>
      </c>
      <c r="D1252">
        <v>231</v>
      </c>
      <c r="E1252">
        <v>40.227973213912499</v>
      </c>
      <c r="F1252">
        <v>40.227973213912499</v>
      </c>
      <c r="G1252">
        <v>41.234236125989</v>
      </c>
      <c r="H1252">
        <v>74</v>
      </c>
      <c r="I1252">
        <v>14.4903</v>
      </c>
      <c r="J1252">
        <v>215</v>
      </c>
      <c r="K1252">
        <v>2.5014009697322301E-2</v>
      </c>
      <c r="L1252">
        <v>2.5014009697322301E-2</v>
      </c>
      <c r="M1252">
        <v>7.2968959808349595E-2</v>
      </c>
      <c r="N1252">
        <v>8.3000000020547304E-2</v>
      </c>
      <c r="O1252">
        <v>52.089999999967397</v>
      </c>
      <c r="P1252">
        <v>9791.8159999999807</v>
      </c>
      <c r="Q1252">
        <v>9843.9889999999705</v>
      </c>
    </row>
    <row r="1253" spans="2:17" x14ac:dyDescent="0.25">
      <c r="B1253">
        <v>1180</v>
      </c>
      <c r="C1253">
        <v>14.5</v>
      </c>
      <c r="D1253">
        <v>214</v>
      </c>
      <c r="E1253">
        <v>38.285346678697998</v>
      </c>
      <c r="F1253">
        <v>39.247513381888503</v>
      </c>
      <c r="G1253">
        <v>41.204798896551701</v>
      </c>
      <c r="H1253">
        <v>48.371290508711098</v>
      </c>
      <c r="I1253">
        <v>13.455209999999999</v>
      </c>
      <c r="J1253">
        <v>204</v>
      </c>
      <c r="K1253">
        <v>7.6255081150357701E-2</v>
      </c>
      <c r="L1253" s="84">
        <v>4.9870306320258698E-2</v>
      </c>
      <c r="M1253">
        <v>14.623615980148299</v>
      </c>
      <c r="N1253">
        <v>441.63700000001</v>
      </c>
      <c r="O1253">
        <v>51.8679999999949</v>
      </c>
      <c r="P1253">
        <v>4353.9309999999996</v>
      </c>
      <c r="Q1253">
        <v>4847.4360000000097</v>
      </c>
    </row>
    <row r="1254" spans="2:17" x14ac:dyDescent="0.25">
      <c r="B1254">
        <v>1181</v>
      </c>
      <c r="C1254">
        <v>14.5</v>
      </c>
      <c r="D1254">
        <v>203</v>
      </c>
      <c r="E1254">
        <v>38.212507862069003</v>
      </c>
      <c r="F1254">
        <v>38.212507862069003</v>
      </c>
      <c r="G1254">
        <v>39.2055317811771</v>
      </c>
      <c r="H1254">
        <v>74</v>
      </c>
      <c r="I1254">
        <v>14.04659</v>
      </c>
      <c r="J1254">
        <v>203</v>
      </c>
      <c r="K1254">
        <v>2.5986881643374701E-2</v>
      </c>
      <c r="L1254">
        <v>2.5986881643374701E-2</v>
      </c>
      <c r="M1254">
        <v>7.0420980453491197E-2</v>
      </c>
      <c r="N1254">
        <v>8.0000000001746202E-2</v>
      </c>
      <c r="O1254">
        <v>52.051999999988801</v>
      </c>
      <c r="P1254">
        <v>8205.9170000000395</v>
      </c>
      <c r="Q1254">
        <v>8258.04900000003</v>
      </c>
    </row>
    <row r="1255" spans="2:17" x14ac:dyDescent="0.25">
      <c r="B1255">
        <v>1182</v>
      </c>
      <c r="C1255">
        <v>14.5</v>
      </c>
      <c r="D1255">
        <v>202</v>
      </c>
      <c r="E1255">
        <v>37.273437290542802</v>
      </c>
      <c r="F1255">
        <v>38.217257545920297</v>
      </c>
      <c r="G1255">
        <v>39.203578968212597</v>
      </c>
      <c r="H1255">
        <v>47.426246625946199</v>
      </c>
      <c r="I1255">
        <v>14.498559999999999</v>
      </c>
      <c r="J1255">
        <v>193.304999999893</v>
      </c>
      <c r="K1255">
        <v>5.1783302479578103E-2</v>
      </c>
      <c r="L1255">
        <v>2.5808273163168999E-2</v>
      </c>
      <c r="M1255">
        <v>5.6964969635009801</v>
      </c>
      <c r="N1255">
        <v>152.33899999999301</v>
      </c>
      <c r="O1255">
        <v>51.6670000000668</v>
      </c>
      <c r="P1255">
        <v>7384.1760000000504</v>
      </c>
      <c r="Q1255">
        <v>7588.1820000001098</v>
      </c>
    </row>
    <row r="1256" spans="2:17" x14ac:dyDescent="0.25">
      <c r="B1256">
        <v>1183</v>
      </c>
      <c r="C1256">
        <v>14.5</v>
      </c>
      <c r="D1256">
        <v>192.304999999893</v>
      </c>
      <c r="E1256">
        <v>37.260155788191902</v>
      </c>
      <c r="F1256">
        <v>37.260155788191803</v>
      </c>
      <c r="G1256">
        <v>38.209880536087802</v>
      </c>
      <c r="H1256">
        <v>74</v>
      </c>
      <c r="I1256">
        <v>12.34235</v>
      </c>
      <c r="J1256">
        <v>192</v>
      </c>
      <c r="K1256">
        <v>2.5489017096298999E-2</v>
      </c>
      <c r="L1256">
        <v>2.54890170962992E-2</v>
      </c>
      <c r="M1256">
        <v>7.5438976287841797E-2</v>
      </c>
      <c r="N1256">
        <v>8.5000000079162405E-2</v>
      </c>
      <c r="O1256">
        <v>51.089000000079999</v>
      </c>
      <c r="P1256">
        <v>6851.0879999999297</v>
      </c>
      <c r="Q1256">
        <v>6902.2620000000898</v>
      </c>
    </row>
    <row r="1257" spans="2:17" x14ac:dyDescent="0.25">
      <c r="B1257">
        <v>1184</v>
      </c>
      <c r="C1257">
        <v>14.5</v>
      </c>
      <c r="D1257">
        <v>191</v>
      </c>
      <c r="E1257">
        <v>36.236289582957198</v>
      </c>
      <c r="F1257">
        <v>37.239418514533298</v>
      </c>
      <c r="G1257">
        <v>38.207180309803199</v>
      </c>
      <c r="H1257">
        <v>47.401365798706202</v>
      </c>
      <c r="I1257">
        <v>13.450659999999999</v>
      </c>
      <c r="J1257">
        <v>186</v>
      </c>
      <c r="K1257">
        <v>5.43899706490081E-2</v>
      </c>
      <c r="L1257">
        <v>2.5987564625699601E-2</v>
      </c>
      <c r="M1257">
        <v>1.1184439659118699</v>
      </c>
      <c r="N1257">
        <v>9.61900000000605</v>
      </c>
      <c r="O1257">
        <v>48.704000000019697</v>
      </c>
      <c r="P1257">
        <v>4602.3589999999604</v>
      </c>
      <c r="Q1257">
        <v>4660.6819999999898</v>
      </c>
    </row>
    <row r="1258" spans="2:17" x14ac:dyDescent="0.25">
      <c r="B1258">
        <v>1185</v>
      </c>
      <c r="C1258">
        <v>14.5</v>
      </c>
      <c r="D1258">
        <v>185</v>
      </c>
      <c r="E1258">
        <v>35.276395086672899</v>
      </c>
      <c r="F1258">
        <v>36.265171862069003</v>
      </c>
      <c r="G1258">
        <v>37.200428965517197</v>
      </c>
      <c r="H1258">
        <v>45.2004256529871</v>
      </c>
      <c r="I1258">
        <v>12.137519999999901</v>
      </c>
      <c r="J1258">
        <v>185</v>
      </c>
      <c r="K1258">
        <v>5.4541680750458697E-2</v>
      </c>
      <c r="L1258">
        <v>2.5789402212277698E-2</v>
      </c>
      <c r="M1258">
        <v>1.8568861484527599</v>
      </c>
      <c r="N1258">
        <v>38.551999999981497</v>
      </c>
      <c r="O1258">
        <v>50.425999999926702</v>
      </c>
      <c r="P1258">
        <v>4657.4229999999998</v>
      </c>
      <c r="Q1258">
        <v>4746.4009999999098</v>
      </c>
    </row>
    <row r="1259" spans="2:17" x14ac:dyDescent="0.25">
      <c r="B1259">
        <v>1186</v>
      </c>
      <c r="C1259">
        <v>14.5</v>
      </c>
      <c r="D1259">
        <v>184</v>
      </c>
      <c r="E1259">
        <v>35.288104095952001</v>
      </c>
      <c r="F1259">
        <v>35.288104095952001</v>
      </c>
      <c r="G1259">
        <v>36.2334074122939</v>
      </c>
      <c r="H1259">
        <v>74</v>
      </c>
      <c r="I1259">
        <v>12.09427</v>
      </c>
      <c r="J1259">
        <v>174</v>
      </c>
      <c r="K1259">
        <v>2.6788158235179101E-2</v>
      </c>
      <c r="L1259">
        <v>2.6788158235179101E-2</v>
      </c>
      <c r="M1259">
        <v>7.65838623046875E-2</v>
      </c>
      <c r="N1259">
        <v>8.6000000010244507E-2</v>
      </c>
      <c r="O1259">
        <v>47.916999999957604</v>
      </c>
      <c r="P1259">
        <v>8664.1189999999006</v>
      </c>
      <c r="Q1259">
        <v>8712.1219999998593</v>
      </c>
    </row>
    <row r="1260" spans="2:17" x14ac:dyDescent="0.25">
      <c r="B1260">
        <v>1187</v>
      </c>
      <c r="C1260">
        <v>14.5</v>
      </c>
      <c r="D1260">
        <v>173</v>
      </c>
      <c r="E1260">
        <v>34.255219862068998</v>
      </c>
      <c r="F1260">
        <v>34.255219862068998</v>
      </c>
      <c r="G1260">
        <v>35.218388281443097</v>
      </c>
      <c r="H1260">
        <v>74</v>
      </c>
      <c r="I1260">
        <v>12.498279999999999</v>
      </c>
      <c r="J1260">
        <v>173</v>
      </c>
      <c r="K1260" s="84">
        <v>2.8117420447230899E-2</v>
      </c>
      <c r="L1260" s="84">
        <v>2.8117420447230899E-2</v>
      </c>
      <c r="M1260">
        <v>7.6158046722412095E-2</v>
      </c>
      <c r="N1260">
        <v>8.5000000079162405E-2</v>
      </c>
      <c r="O1260">
        <v>48.277999999932902</v>
      </c>
      <c r="P1260">
        <v>3566.1110000000599</v>
      </c>
      <c r="Q1260">
        <v>3614.4740000000702</v>
      </c>
    </row>
    <row r="1261" spans="2:17" x14ac:dyDescent="0.25">
      <c r="B1261">
        <v>1188</v>
      </c>
      <c r="C1261">
        <v>14.5</v>
      </c>
      <c r="D1261">
        <v>172</v>
      </c>
      <c r="E1261">
        <v>34.225987162790702</v>
      </c>
      <c r="F1261">
        <v>34.225987162790702</v>
      </c>
      <c r="G1261">
        <v>35.216156798716902</v>
      </c>
      <c r="H1261">
        <v>74</v>
      </c>
      <c r="I1261">
        <v>13.726570000000001</v>
      </c>
      <c r="J1261">
        <v>170</v>
      </c>
      <c r="K1261">
        <v>2.8930345565100501E-2</v>
      </c>
      <c r="L1261">
        <v>2.8930345565100501E-2</v>
      </c>
      <c r="M1261">
        <v>7.3446035385131794E-2</v>
      </c>
      <c r="N1261">
        <v>8.3000000071478994E-2</v>
      </c>
      <c r="O1261">
        <v>50.809000000008403</v>
      </c>
      <c r="P1261">
        <v>3762.6030000000001</v>
      </c>
      <c r="Q1261">
        <v>3813.4950000000799</v>
      </c>
    </row>
    <row r="1262" spans="2:17" x14ac:dyDescent="0.25">
      <c r="B1262">
        <v>1189</v>
      </c>
      <c r="C1262">
        <v>14.5</v>
      </c>
      <c r="D1262">
        <v>169</v>
      </c>
      <c r="E1262">
        <v>34.227768940216301</v>
      </c>
      <c r="F1262">
        <v>34.227768940216301</v>
      </c>
      <c r="G1262">
        <v>35.209303902060803</v>
      </c>
      <c r="H1262">
        <v>74</v>
      </c>
      <c r="I1262">
        <v>13.922370000000001</v>
      </c>
      <c r="J1262">
        <v>164</v>
      </c>
      <c r="K1262">
        <v>2.8676568535884302E-2</v>
      </c>
      <c r="L1262">
        <v>2.8676568535884302E-2</v>
      </c>
      <c r="M1262">
        <v>7.6000213623046903E-2</v>
      </c>
      <c r="N1262">
        <v>8.6000000024796505E-2</v>
      </c>
      <c r="O1262">
        <v>47.945999999930798</v>
      </c>
      <c r="P1262">
        <v>2457.3699999999399</v>
      </c>
      <c r="Q1262">
        <v>2505.4019999999</v>
      </c>
    </row>
    <row r="1263" spans="2:17" x14ac:dyDescent="0.25">
      <c r="B1263">
        <v>1190</v>
      </c>
      <c r="C1263">
        <v>14.5</v>
      </c>
      <c r="D1263">
        <v>163</v>
      </c>
      <c r="E1263">
        <v>33.2688957072139</v>
      </c>
      <c r="F1263">
        <v>33.2688957072139</v>
      </c>
      <c r="G1263">
        <v>34.222357419081902</v>
      </c>
      <c r="H1263">
        <v>74</v>
      </c>
      <c r="I1263">
        <v>12.05973</v>
      </c>
      <c r="J1263">
        <v>162.357</v>
      </c>
      <c r="K1263">
        <v>2.8659253383671798E-2</v>
      </c>
      <c r="L1263">
        <v>2.8659253383671798E-2</v>
      </c>
      <c r="M1263">
        <v>7.6084852218627902E-2</v>
      </c>
      <c r="N1263">
        <v>8.5000000093714306E-2</v>
      </c>
      <c r="O1263">
        <v>47.274000000019399</v>
      </c>
      <c r="P1263">
        <v>1982.54900000006</v>
      </c>
      <c r="Q1263">
        <v>2029.90800000018</v>
      </c>
    </row>
    <row r="1264" spans="2:17" x14ac:dyDescent="0.25">
      <c r="B1264">
        <v>1191</v>
      </c>
      <c r="C1264">
        <v>14.5</v>
      </c>
      <c r="D1264">
        <v>161.357</v>
      </c>
      <c r="E1264">
        <v>33.208065009881501</v>
      </c>
      <c r="F1264">
        <v>33.208065009881501</v>
      </c>
      <c r="G1264">
        <v>34.218484362534703</v>
      </c>
      <c r="H1264">
        <v>74</v>
      </c>
      <c r="I1264">
        <v>14.49161</v>
      </c>
      <c r="J1264">
        <v>158.197</v>
      </c>
      <c r="K1264">
        <v>3.0426926481641799E-2</v>
      </c>
      <c r="L1264">
        <v>3.0426926481641799E-2</v>
      </c>
      <c r="M1264">
        <v>7.5979948043823201E-2</v>
      </c>
      <c r="N1264">
        <v>8.4999999984574998E-2</v>
      </c>
      <c r="O1264">
        <v>46.959999999948202</v>
      </c>
      <c r="P1264">
        <v>1647.86600000005</v>
      </c>
      <c r="Q1264">
        <v>1694.91099999998</v>
      </c>
    </row>
    <row r="1265" spans="2:17" x14ac:dyDescent="0.25">
      <c r="B1265">
        <v>1192</v>
      </c>
      <c r="C1265">
        <v>14.5</v>
      </c>
      <c r="D1265">
        <v>157.197</v>
      </c>
      <c r="E1265">
        <v>34.207141058166201</v>
      </c>
      <c r="F1265">
        <v>34.207141058166201</v>
      </c>
      <c r="G1265">
        <v>34.208315954717897</v>
      </c>
      <c r="H1265">
        <v>74</v>
      </c>
      <c r="I1265">
        <v>14.44379</v>
      </c>
      <c r="J1265">
        <v>155</v>
      </c>
      <c r="K1265" s="84">
        <v>3.4346528689035902E-5</v>
      </c>
      <c r="L1265" s="84">
        <v>3.4346528689035902E-5</v>
      </c>
      <c r="M1265">
        <v>7.2942972183227497E-2</v>
      </c>
      <c r="N1265">
        <v>8.2999999998719404E-2</v>
      </c>
      <c r="O1265">
        <v>48.495999999948303</v>
      </c>
      <c r="P1265">
        <v>1256.03900000003</v>
      </c>
      <c r="Q1265">
        <v>1304.6179999999699</v>
      </c>
    </row>
    <row r="1266" spans="2:17" x14ac:dyDescent="0.25">
      <c r="B1266">
        <v>1193</v>
      </c>
      <c r="C1266">
        <v>14.5</v>
      </c>
      <c r="D1266">
        <v>154</v>
      </c>
      <c r="E1266">
        <v>32.239216555306797</v>
      </c>
      <c r="F1266">
        <v>32.239216555306797</v>
      </c>
      <c r="G1266">
        <v>33.205880046574102</v>
      </c>
      <c r="H1266">
        <v>74</v>
      </c>
      <c r="I1266">
        <v>14.208270000000001</v>
      </c>
      <c r="J1266">
        <v>142</v>
      </c>
      <c r="K1266" s="84">
        <v>2.99840875354099E-2</v>
      </c>
      <c r="L1266" s="84">
        <v>2.99840875354099E-2</v>
      </c>
      <c r="M1266">
        <v>7.6400995254516602E-2</v>
      </c>
      <c r="N1266">
        <v>8.6000000024796505E-2</v>
      </c>
      <c r="O1266">
        <v>47.384999999914697</v>
      </c>
      <c r="P1266">
        <v>732.34799999992504</v>
      </c>
      <c r="Q1266">
        <v>779.81899999986501</v>
      </c>
    </row>
    <row r="1267" spans="2:17" x14ac:dyDescent="0.25">
      <c r="B1267">
        <v>1194</v>
      </c>
      <c r="C1267">
        <v>14.5</v>
      </c>
      <c r="D1267">
        <v>141</v>
      </c>
      <c r="E1267">
        <v>31.206355862069</v>
      </c>
      <c r="F1267">
        <v>31.206355862069</v>
      </c>
      <c r="G1267">
        <v>31.206355862069</v>
      </c>
      <c r="H1267">
        <v>74</v>
      </c>
      <c r="I1267">
        <v>14.269600000000001</v>
      </c>
      <c r="J1267">
        <v>141</v>
      </c>
      <c r="K1267" s="84">
        <v>0</v>
      </c>
      <c r="L1267" s="84">
        <v>0</v>
      </c>
      <c r="M1267">
        <v>7.7558994293212905E-2</v>
      </c>
      <c r="N1267">
        <v>8.7000000028638197E-2</v>
      </c>
      <c r="O1267">
        <v>44.953999999925102</v>
      </c>
      <c r="P1267">
        <v>375.73799999995401</v>
      </c>
      <c r="Q1267">
        <v>420.77899999990802</v>
      </c>
    </row>
    <row r="1268" spans="2:17" x14ac:dyDescent="0.25">
      <c r="B1268">
        <v>1195</v>
      </c>
      <c r="C1268">
        <v>14.5</v>
      </c>
      <c r="D1268">
        <v>140</v>
      </c>
      <c r="E1268">
        <v>30.237399014778301</v>
      </c>
      <c r="F1268">
        <v>30.237399014778301</v>
      </c>
      <c r="G1268">
        <v>31.201465103448299</v>
      </c>
      <c r="H1268">
        <v>74</v>
      </c>
      <c r="I1268">
        <v>14.18</v>
      </c>
      <c r="J1268">
        <v>130</v>
      </c>
      <c r="K1268">
        <v>3.1883234672359602E-2</v>
      </c>
      <c r="L1268">
        <v>3.1883234672359602E-2</v>
      </c>
      <c r="M1268">
        <v>7.7239036560058594E-2</v>
      </c>
      <c r="N1268">
        <v>8.7000000028638197E-2</v>
      </c>
      <c r="O1268">
        <v>46.272000000018998</v>
      </c>
      <c r="P1268">
        <v>1566.4829999999999</v>
      </c>
      <c r="Q1268">
        <v>1612.8420000000499</v>
      </c>
    </row>
    <row r="1269" spans="2:17" x14ac:dyDescent="0.25">
      <c r="B1269">
        <v>1196</v>
      </c>
      <c r="C1269">
        <v>14.5</v>
      </c>
      <c r="D1269">
        <v>129</v>
      </c>
      <c r="E1269">
        <v>28.2359571836407</v>
      </c>
      <c r="F1269">
        <v>28.2359571836407</v>
      </c>
      <c r="G1269">
        <v>28.242386568297199</v>
      </c>
      <c r="H1269">
        <v>74</v>
      </c>
      <c r="I1269">
        <v>14.20818</v>
      </c>
      <c r="J1269">
        <v>120</v>
      </c>
      <c r="K1269" s="84">
        <v>2.2770202599112099E-4</v>
      </c>
      <c r="L1269">
        <v>2.2770202599112099E-4</v>
      </c>
      <c r="M1269">
        <v>7.7852964401245103E-2</v>
      </c>
      <c r="N1269">
        <v>8.7000000072293901E-2</v>
      </c>
      <c r="O1269">
        <v>43.794999999983702</v>
      </c>
      <c r="P1269">
        <v>558.88300000001595</v>
      </c>
      <c r="Q1269">
        <v>602.76500000007195</v>
      </c>
    </row>
    <row r="1270" spans="2:17" x14ac:dyDescent="0.25">
      <c r="B1270">
        <v>1197</v>
      </c>
      <c r="C1270">
        <v>14.5</v>
      </c>
      <c r="D1270">
        <v>119</v>
      </c>
      <c r="E1270">
        <v>27.214745103448301</v>
      </c>
      <c r="F1270">
        <v>27.214745103448301</v>
      </c>
      <c r="G1270">
        <v>27.214745103448301</v>
      </c>
      <c r="H1270">
        <v>74</v>
      </c>
      <c r="I1270">
        <v>13.965490000000001</v>
      </c>
      <c r="J1270">
        <v>119</v>
      </c>
      <c r="K1270">
        <v>0</v>
      </c>
      <c r="L1270">
        <v>0</v>
      </c>
      <c r="M1270">
        <v>7.8385829925537095E-2</v>
      </c>
      <c r="N1270">
        <v>8.7000000028638197E-2</v>
      </c>
      <c r="O1270">
        <v>43.0850000000355</v>
      </c>
      <c r="P1270">
        <v>204.23599999996799</v>
      </c>
      <c r="Q1270">
        <v>247.40800000003199</v>
      </c>
    </row>
    <row r="1271" spans="2:17" x14ac:dyDescent="0.25">
      <c r="B1271">
        <v>1198</v>
      </c>
      <c r="C1271">
        <v>14.5</v>
      </c>
      <c r="D1271">
        <v>118</v>
      </c>
      <c r="E1271">
        <v>27.200714206896599</v>
      </c>
      <c r="F1271">
        <v>27.200714206896599</v>
      </c>
      <c r="G1271">
        <v>27.209452137930999</v>
      </c>
      <c r="H1271">
        <v>74</v>
      </c>
      <c r="I1271">
        <v>14.47411</v>
      </c>
      <c r="J1271">
        <v>118</v>
      </c>
      <c r="K1271" s="84">
        <v>3.2123902953510002E-4</v>
      </c>
      <c r="L1271" s="84">
        <v>3.2123902953510002E-4</v>
      </c>
      <c r="M1271">
        <v>7.7656030654907199E-2</v>
      </c>
      <c r="N1271">
        <v>8.6999999912222806E-2</v>
      </c>
      <c r="O1271">
        <v>42.6419999999707</v>
      </c>
      <c r="P1271">
        <v>204.245000000017</v>
      </c>
      <c r="Q1271">
        <v>246.9739999999</v>
      </c>
    </row>
    <row r="1272" spans="2:17" x14ac:dyDescent="0.25">
      <c r="B1272">
        <v>1199</v>
      </c>
      <c r="C1272">
        <v>14.5</v>
      </c>
      <c r="D1272">
        <v>117</v>
      </c>
      <c r="E1272">
        <v>26.243484458591201</v>
      </c>
      <c r="F1272">
        <v>26.243484458591201</v>
      </c>
      <c r="G1272">
        <v>26.243484458591201</v>
      </c>
      <c r="H1272">
        <v>74</v>
      </c>
      <c r="I1272">
        <v>13.04762</v>
      </c>
      <c r="J1272">
        <v>116</v>
      </c>
      <c r="K1272">
        <v>0</v>
      </c>
      <c r="L1272">
        <v>0</v>
      </c>
      <c r="M1272">
        <v>7.9251050949096694E-2</v>
      </c>
      <c r="N1272">
        <v>8.8999999912630301E-2</v>
      </c>
      <c r="O1272">
        <v>44.2550000000629</v>
      </c>
      <c r="P1272">
        <v>307.30600000001903</v>
      </c>
      <c r="Q1272">
        <v>351.64999999999401</v>
      </c>
    </row>
    <row r="1273" spans="2:17" x14ac:dyDescent="0.25">
      <c r="B1273">
        <v>1200</v>
      </c>
      <c r="C1273">
        <v>14.5</v>
      </c>
      <c r="D1273">
        <v>115</v>
      </c>
      <c r="E1273">
        <v>26.233177895052499</v>
      </c>
      <c r="F1273">
        <v>26.233177895052499</v>
      </c>
      <c r="G1273">
        <v>26.233249619190399</v>
      </c>
      <c r="H1273">
        <v>74</v>
      </c>
      <c r="I1273">
        <v>14.17991</v>
      </c>
      <c r="J1273">
        <v>108</v>
      </c>
      <c r="K1273" s="84">
        <v>2.7341002382148101E-6</v>
      </c>
      <c r="L1273" s="84">
        <v>2.7341002382148101E-6</v>
      </c>
      <c r="M1273">
        <v>8.0844163894653306E-2</v>
      </c>
      <c r="N1273">
        <v>9.1000000036729006E-2</v>
      </c>
      <c r="O1273">
        <v>42.098999999965599</v>
      </c>
      <c r="P1273">
        <v>279.22300000002701</v>
      </c>
      <c r="Q1273">
        <v>321.41300000003002</v>
      </c>
    </row>
    <row r="1274" spans="2:17" x14ac:dyDescent="0.25">
      <c r="B1274">
        <v>1201</v>
      </c>
      <c r="C1274">
        <v>14.5</v>
      </c>
      <c r="D1274">
        <v>107</v>
      </c>
      <c r="E1274">
        <v>25.213970317756999</v>
      </c>
      <c r="F1274">
        <v>25.213970317756999</v>
      </c>
      <c r="G1274">
        <v>25.213970331475998</v>
      </c>
      <c r="H1274">
        <v>74</v>
      </c>
      <c r="I1274">
        <v>14.12909</v>
      </c>
      <c r="J1274">
        <v>106</v>
      </c>
      <c r="K1274" s="84">
        <v>5.4410436244155903E-10</v>
      </c>
      <c r="L1274" s="84">
        <v>5.4410436244155903E-10</v>
      </c>
      <c r="M1274">
        <v>8.6134910583496094E-2</v>
      </c>
      <c r="N1274">
        <v>9.7000000037951395E-2</v>
      </c>
      <c r="O1274">
        <v>38.694000000010398</v>
      </c>
      <c r="P1274">
        <v>172.38899999998799</v>
      </c>
      <c r="Q1274">
        <v>211.18000000003701</v>
      </c>
    </row>
    <row r="1275" spans="2:17" x14ac:dyDescent="0.25">
      <c r="B1275">
        <v>1202</v>
      </c>
      <c r="C1275">
        <v>14.5</v>
      </c>
      <c r="D1275">
        <v>105</v>
      </c>
      <c r="E1275">
        <v>23.307364834154399</v>
      </c>
      <c r="F1275">
        <v>23.307364834154399</v>
      </c>
      <c r="G1275">
        <v>24.218783474548399</v>
      </c>
      <c r="H1275">
        <v>74</v>
      </c>
      <c r="I1275">
        <v>10.746119999999999</v>
      </c>
      <c r="J1275">
        <v>104</v>
      </c>
      <c r="K1275">
        <v>3.9104319466373397E-2</v>
      </c>
      <c r="L1275">
        <v>3.9104319466373397E-2</v>
      </c>
      <c r="M1275">
        <v>8.9200019836425795E-2</v>
      </c>
      <c r="N1275">
        <v>9.8999999929219498E-2</v>
      </c>
      <c r="O1275">
        <v>39.288999999989798</v>
      </c>
      <c r="P1275">
        <v>233.85500000008301</v>
      </c>
      <c r="Q1275">
        <v>273.24300000000198</v>
      </c>
    </row>
    <row r="1276" spans="2:17" x14ac:dyDescent="0.25">
      <c r="B1276">
        <v>1203</v>
      </c>
      <c r="C1276">
        <v>14.5</v>
      </c>
      <c r="D1276">
        <v>103</v>
      </c>
      <c r="E1276">
        <v>24.210888532976199</v>
      </c>
      <c r="F1276">
        <v>24.210888532976199</v>
      </c>
      <c r="G1276">
        <v>24.2113123696016</v>
      </c>
      <c r="H1276">
        <v>74</v>
      </c>
      <c r="I1276">
        <v>14.367979999999999</v>
      </c>
      <c r="J1276">
        <v>101.134</v>
      </c>
      <c r="K1276" s="84">
        <v>1.7506033485836901E-5</v>
      </c>
      <c r="L1276" s="84">
        <v>1.7506033485836901E-5</v>
      </c>
      <c r="M1276">
        <v>9.1135025024414104E-2</v>
      </c>
      <c r="N1276">
        <v>0.10100000006786999</v>
      </c>
      <c r="O1276">
        <v>38.908999999985099</v>
      </c>
      <c r="P1276">
        <v>148.37500000001501</v>
      </c>
      <c r="Q1276">
        <v>187.385000000068</v>
      </c>
    </row>
    <row r="1277" spans="2:17" x14ac:dyDescent="0.25">
      <c r="B1277">
        <v>1204</v>
      </c>
      <c r="C1277">
        <v>14.5</v>
      </c>
      <c r="D1277">
        <v>100.134</v>
      </c>
      <c r="E1277">
        <v>23.227338534584302</v>
      </c>
      <c r="F1277">
        <v>23.227338534584302</v>
      </c>
      <c r="G1277">
        <v>23.227338633006401</v>
      </c>
      <c r="H1277">
        <v>74</v>
      </c>
      <c r="I1277">
        <v>13.9628</v>
      </c>
      <c r="J1277">
        <v>97</v>
      </c>
      <c r="K1277" s="84">
        <v>4.2373371035008997E-9</v>
      </c>
      <c r="L1277" s="84">
        <v>4.2373371035008997E-9</v>
      </c>
      <c r="M1277">
        <v>9.3325853347778306E-2</v>
      </c>
      <c r="N1277">
        <v>0.103000000061002</v>
      </c>
      <c r="O1277">
        <v>38.678000000058098</v>
      </c>
      <c r="P1277">
        <v>176.63099999998701</v>
      </c>
      <c r="Q1277">
        <v>215.41200000010599</v>
      </c>
    </row>
    <row r="1278" spans="2:17" x14ac:dyDescent="0.25">
      <c r="B1278">
        <v>1205</v>
      </c>
      <c r="C1278">
        <v>14.5</v>
      </c>
      <c r="D1278">
        <v>96</v>
      </c>
      <c r="E1278">
        <v>22.233491908045998</v>
      </c>
      <c r="F1278">
        <v>22.233491908045998</v>
      </c>
      <c r="G1278">
        <v>23.209452689655201</v>
      </c>
      <c r="H1278">
        <v>74</v>
      </c>
      <c r="I1278">
        <v>14.343209999999999</v>
      </c>
      <c r="J1278">
        <v>89</v>
      </c>
      <c r="K1278">
        <v>4.38959739498236E-2</v>
      </c>
      <c r="L1278">
        <v>4.38959739498236E-2</v>
      </c>
      <c r="M1278">
        <v>0.11099100112915</v>
      </c>
      <c r="N1278">
        <v>0.12000000003172299</v>
      </c>
      <c r="O1278">
        <v>38.855000000075997</v>
      </c>
      <c r="P1278">
        <v>91.504000000102707</v>
      </c>
      <c r="Q1278">
        <v>130.47900000020999</v>
      </c>
    </row>
    <row r="1279" spans="2:17" x14ac:dyDescent="0.25">
      <c r="B1279">
        <v>1206</v>
      </c>
      <c r="C1279">
        <v>14.5</v>
      </c>
      <c r="D1279">
        <v>88</v>
      </c>
      <c r="E1279">
        <v>21.228414369906002</v>
      </c>
      <c r="F1279">
        <v>21.228414369906002</v>
      </c>
      <c r="G1279">
        <v>21.228415399357601</v>
      </c>
      <c r="H1279">
        <v>74</v>
      </c>
      <c r="I1279">
        <v>14.12907</v>
      </c>
      <c r="J1279">
        <v>84</v>
      </c>
      <c r="K1279" s="84">
        <v>4.8494044307059599E-8</v>
      </c>
      <c r="L1279" s="84">
        <v>4.8494044307059599E-8</v>
      </c>
      <c r="M1279">
        <v>0.114106893539429</v>
      </c>
      <c r="N1279">
        <v>0.12299999997048899</v>
      </c>
      <c r="O1279">
        <v>35.183000000099099</v>
      </c>
      <c r="P1279">
        <v>41.145000000054999</v>
      </c>
      <c r="Q1279">
        <v>76.451000000124594</v>
      </c>
    </row>
    <row r="1280" spans="2:17" x14ac:dyDescent="0.25">
      <c r="B1280">
        <v>1207</v>
      </c>
      <c r="C1280">
        <v>14.5</v>
      </c>
      <c r="D1280">
        <v>83</v>
      </c>
      <c r="E1280">
        <v>20.216513070211899</v>
      </c>
      <c r="F1280">
        <v>20.216513070211899</v>
      </c>
      <c r="G1280">
        <v>20.216513070211899</v>
      </c>
      <c r="H1280">
        <v>74</v>
      </c>
      <c r="I1280">
        <v>14.0761</v>
      </c>
      <c r="J1280">
        <v>82</v>
      </c>
      <c r="K1280">
        <v>0</v>
      </c>
      <c r="L1280">
        <v>0</v>
      </c>
      <c r="M1280">
        <v>0.112333059310913</v>
      </c>
      <c r="N1280">
        <v>0.121999999966647</v>
      </c>
      <c r="O1280">
        <v>33.5489999999918</v>
      </c>
      <c r="P1280">
        <v>41.103999999999402</v>
      </c>
      <c r="Q1280">
        <v>74.774999999957799</v>
      </c>
    </row>
    <row r="1281" spans="2:17" x14ac:dyDescent="0.25">
      <c r="B1281">
        <v>1208</v>
      </c>
      <c r="C1281">
        <v>14.5</v>
      </c>
      <c r="D1281">
        <v>81</v>
      </c>
      <c r="E1281">
        <v>19.222313086419799</v>
      </c>
      <c r="F1281">
        <v>19.222313086419799</v>
      </c>
      <c r="G1281">
        <v>19.222878263090699</v>
      </c>
      <c r="H1281">
        <v>74</v>
      </c>
      <c r="I1281">
        <v>14.2042</v>
      </c>
      <c r="J1281">
        <v>78.134</v>
      </c>
      <c r="K1281" s="84">
        <v>2.9402115571835899E-5</v>
      </c>
      <c r="L1281" s="84">
        <v>2.9402115571835899E-5</v>
      </c>
      <c r="M1281">
        <v>0.109808921813965</v>
      </c>
      <c r="N1281">
        <v>0.117999999936728</v>
      </c>
      <c r="O1281">
        <v>33.573000000040302</v>
      </c>
      <c r="P1281">
        <v>131.72600000003899</v>
      </c>
      <c r="Q1281">
        <v>165.417000000016</v>
      </c>
    </row>
    <row r="1282" spans="2:17" x14ac:dyDescent="0.25">
      <c r="B1282">
        <v>1209</v>
      </c>
      <c r="C1282">
        <v>14.5</v>
      </c>
      <c r="D1282">
        <v>77.134</v>
      </c>
      <c r="E1282">
        <v>18.237588085923001</v>
      </c>
      <c r="F1282">
        <v>18.237588085923001</v>
      </c>
      <c r="G1282">
        <v>18.237589205211801</v>
      </c>
      <c r="H1282">
        <v>74</v>
      </c>
      <c r="I1282">
        <v>13.91456</v>
      </c>
      <c r="J1282">
        <v>73</v>
      </c>
      <c r="K1282" s="84">
        <v>6.1372630852155297E-8</v>
      </c>
      <c r="L1282" s="84">
        <v>6.1372630852155297E-8</v>
      </c>
      <c r="M1282">
        <v>0.107353925704956</v>
      </c>
      <c r="N1282">
        <v>0.116999999918335</v>
      </c>
      <c r="O1282">
        <v>33.276999999994601</v>
      </c>
      <c r="P1282">
        <v>106.619999999988</v>
      </c>
      <c r="Q1282">
        <v>140.01399999990099</v>
      </c>
    </row>
    <row r="1283" spans="2:17" x14ac:dyDescent="0.25">
      <c r="B1283">
        <v>1210</v>
      </c>
      <c r="C1283">
        <v>14.5</v>
      </c>
      <c r="D1283">
        <v>72</v>
      </c>
      <c r="E1283">
        <v>17.2408763524904</v>
      </c>
      <c r="F1283">
        <v>18.2109164137931</v>
      </c>
      <c r="G1283">
        <v>18.2109164137931</v>
      </c>
      <c r="H1283">
        <v>20.261929962420002</v>
      </c>
      <c r="I1283">
        <v>14.104279999999999</v>
      </c>
      <c r="J1283">
        <v>72</v>
      </c>
      <c r="K1283" s="84">
        <v>5.62639648629326E-2</v>
      </c>
      <c r="L1283" s="84">
        <v>0</v>
      </c>
      <c r="M1283">
        <v>0.29145503044128401</v>
      </c>
      <c r="N1283">
        <v>0.78499999993073299</v>
      </c>
      <c r="O1283">
        <v>32.970000000088497</v>
      </c>
      <c r="P1283">
        <v>18.801999999995999</v>
      </c>
      <c r="Q1283">
        <v>52.5570000000153</v>
      </c>
    </row>
    <row r="1284" spans="2:17" x14ac:dyDescent="0.25">
      <c r="B1284">
        <v>1211</v>
      </c>
      <c r="C1284">
        <v>14.5</v>
      </c>
      <c r="D1284">
        <v>71</v>
      </c>
      <c r="E1284">
        <v>17.2353990441962</v>
      </c>
      <c r="F1284">
        <v>17.2353990441962</v>
      </c>
      <c r="G1284">
        <v>17.2353990441962</v>
      </c>
      <c r="H1284">
        <v>74</v>
      </c>
      <c r="I1284">
        <v>13.421010000000001</v>
      </c>
      <c r="J1284">
        <v>70</v>
      </c>
      <c r="K1284" s="84">
        <v>0</v>
      </c>
      <c r="L1284" s="84">
        <v>0</v>
      </c>
      <c r="M1284">
        <v>9.6559047698974595E-2</v>
      </c>
      <c r="N1284">
        <v>0.104999999901338</v>
      </c>
      <c r="O1284">
        <v>32.223999999994703</v>
      </c>
      <c r="P1284">
        <v>47.222000000052503</v>
      </c>
      <c r="Q1284">
        <v>79.550999999948502</v>
      </c>
    </row>
    <row r="1285" spans="2:17" x14ac:dyDescent="0.25">
      <c r="B1285">
        <v>1212</v>
      </c>
      <c r="C1285">
        <v>14.5</v>
      </c>
      <c r="D1285">
        <v>69</v>
      </c>
      <c r="E1285">
        <v>16.2638701889055</v>
      </c>
      <c r="F1285">
        <v>16.2638701889055</v>
      </c>
      <c r="G1285">
        <v>16.2638701889055</v>
      </c>
      <c r="H1285">
        <v>74</v>
      </c>
      <c r="I1285">
        <v>14.07601</v>
      </c>
      <c r="J1285">
        <v>60</v>
      </c>
      <c r="K1285">
        <v>0</v>
      </c>
      <c r="L1285">
        <v>0</v>
      </c>
      <c r="M1285">
        <v>9.8272085189819294E-2</v>
      </c>
      <c r="N1285">
        <v>0.108000000007451</v>
      </c>
      <c r="O1285">
        <v>32.028000000100299</v>
      </c>
      <c r="P1285">
        <v>55.413000000022301</v>
      </c>
      <c r="Q1285">
        <v>87.549000000129993</v>
      </c>
    </row>
    <row r="1286" spans="2:17" x14ac:dyDescent="0.25">
      <c r="B1286">
        <v>1213</v>
      </c>
      <c r="C1286">
        <v>14.5</v>
      </c>
      <c r="D1286">
        <v>59</v>
      </c>
      <c r="E1286">
        <v>14.235682758620699</v>
      </c>
      <c r="F1286">
        <v>14.235682758620699</v>
      </c>
      <c r="G1286">
        <v>14.235682758620699</v>
      </c>
      <c r="H1286">
        <v>74</v>
      </c>
      <c r="I1286">
        <v>13.2065</v>
      </c>
      <c r="J1286">
        <v>59</v>
      </c>
      <c r="K1286">
        <v>0</v>
      </c>
      <c r="L1286">
        <v>0</v>
      </c>
      <c r="M1286">
        <v>0.115500926971436</v>
      </c>
      <c r="N1286">
        <v>0.125000000014552</v>
      </c>
      <c r="O1286">
        <v>28.129000000073599</v>
      </c>
      <c r="P1286">
        <v>30.823000000033101</v>
      </c>
      <c r="Q1286">
        <v>59.077000000121203</v>
      </c>
    </row>
    <row r="1287" spans="2:17" x14ac:dyDescent="0.25">
      <c r="B1287">
        <v>1214</v>
      </c>
      <c r="C1287">
        <v>14.5</v>
      </c>
      <c r="D1287">
        <v>58</v>
      </c>
      <c r="E1287">
        <v>13.3211211034483</v>
      </c>
      <c r="F1287">
        <v>13.3211211034483</v>
      </c>
      <c r="G1287">
        <v>13.3211211034483</v>
      </c>
      <c r="H1287">
        <v>74</v>
      </c>
      <c r="I1287">
        <v>10.609360000000001</v>
      </c>
      <c r="J1287">
        <v>56</v>
      </c>
      <c r="K1287" s="84">
        <v>0</v>
      </c>
      <c r="L1287" s="84">
        <v>0</v>
      </c>
      <c r="M1287">
        <v>0.115341186523438</v>
      </c>
      <c r="N1287">
        <v>0.124999999992724</v>
      </c>
      <c r="O1287">
        <v>28.1709999999293</v>
      </c>
      <c r="P1287">
        <v>31.6960000000763</v>
      </c>
      <c r="Q1287">
        <v>59.991999999998399</v>
      </c>
    </row>
    <row r="1288" spans="2:17" x14ac:dyDescent="0.25">
      <c r="B1288">
        <v>1215</v>
      </c>
      <c r="C1288">
        <v>14.5</v>
      </c>
      <c r="D1288">
        <v>55</v>
      </c>
      <c r="E1288">
        <v>13.278808551724101</v>
      </c>
      <c r="F1288">
        <v>13.278808551724101</v>
      </c>
      <c r="G1288">
        <v>13.278808551724101</v>
      </c>
      <c r="H1288">
        <v>74</v>
      </c>
      <c r="I1288">
        <v>11.643190000000001</v>
      </c>
      <c r="J1288">
        <v>55</v>
      </c>
      <c r="K1288" s="84">
        <v>0</v>
      </c>
      <c r="L1288" s="84">
        <v>0</v>
      </c>
      <c r="M1288">
        <v>0.112632989883423</v>
      </c>
      <c r="N1288">
        <v>0.12299999996321299</v>
      </c>
      <c r="O1288">
        <v>26.547000000013199</v>
      </c>
      <c r="P1288">
        <v>30.549000000013599</v>
      </c>
      <c r="Q1288">
        <v>57.218999999989997</v>
      </c>
    </row>
    <row r="1289" spans="2:17" x14ac:dyDescent="0.25">
      <c r="B1289">
        <v>1216</v>
      </c>
      <c r="C1289">
        <v>14.5</v>
      </c>
      <c r="D1289">
        <v>54</v>
      </c>
      <c r="E1289">
        <v>13.2546508301405</v>
      </c>
      <c r="F1289">
        <v>13.2546508301405</v>
      </c>
      <c r="G1289">
        <v>13.2546508301405</v>
      </c>
      <c r="H1289">
        <v>74</v>
      </c>
      <c r="I1289">
        <v>13.861499999999999</v>
      </c>
      <c r="J1289">
        <v>49</v>
      </c>
      <c r="K1289">
        <v>0</v>
      </c>
      <c r="L1289">
        <v>0</v>
      </c>
      <c r="M1289">
        <v>0.117138862609863</v>
      </c>
      <c r="N1289">
        <v>0.12599999994563399</v>
      </c>
      <c r="O1289">
        <v>27.570999999967199</v>
      </c>
      <c r="P1289">
        <v>26.368999999991502</v>
      </c>
      <c r="Q1289">
        <v>54.0659999999043</v>
      </c>
    </row>
    <row r="1290" spans="2:17" x14ac:dyDescent="0.25">
      <c r="B1290">
        <v>1217</v>
      </c>
      <c r="C1290">
        <v>14</v>
      </c>
      <c r="D1290">
        <v>1000</v>
      </c>
      <c r="E1290">
        <v>40.512980285714299</v>
      </c>
      <c r="F1290">
        <v>40.512980285714299</v>
      </c>
      <c r="G1290">
        <v>41.504459599999997</v>
      </c>
      <c r="H1290">
        <v>74</v>
      </c>
      <c r="I1290">
        <v>13.51769</v>
      </c>
      <c r="J1290">
        <v>252</v>
      </c>
      <c r="K1290">
        <v>2.44731270642988E-2</v>
      </c>
      <c r="L1290">
        <v>2.44731270642988E-2</v>
      </c>
      <c r="M1290">
        <v>7.23419189453125E-2</v>
      </c>
      <c r="N1290">
        <v>8.0999999976484105E-2</v>
      </c>
      <c r="O1290">
        <v>56.290999999975597</v>
      </c>
      <c r="P1290">
        <v>4080.09599999996</v>
      </c>
      <c r="Q1290">
        <v>4136.4679999999098</v>
      </c>
    </row>
    <row r="1291" spans="2:17" x14ac:dyDescent="0.25">
      <c r="B1291">
        <v>1218</v>
      </c>
      <c r="C1291">
        <v>14</v>
      </c>
      <c r="D1291">
        <v>251</v>
      </c>
      <c r="E1291">
        <v>38.298755166761502</v>
      </c>
      <c r="F1291">
        <v>40.272916803642801</v>
      </c>
      <c r="G1291">
        <v>41.218005023582997</v>
      </c>
      <c r="H1291">
        <v>51.804639400263603</v>
      </c>
      <c r="I1291">
        <v>13.455880000000001</v>
      </c>
      <c r="J1291">
        <v>214.999999999881</v>
      </c>
      <c r="K1291" s="84">
        <v>7.6223100309929903E-2</v>
      </c>
      <c r="L1291">
        <v>2.3467091409052902E-2</v>
      </c>
      <c r="M1291">
        <v>6.4167962074279803</v>
      </c>
      <c r="N1291">
        <v>179.29700000003501</v>
      </c>
      <c r="O1291">
        <v>51.971999999906998</v>
      </c>
      <c r="P1291">
        <v>3699.32800000002</v>
      </c>
      <c r="Q1291">
        <v>3930.5969999999602</v>
      </c>
    </row>
    <row r="1292" spans="2:17" x14ac:dyDescent="0.25">
      <c r="B1292">
        <v>1219</v>
      </c>
      <c r="C1292">
        <v>14</v>
      </c>
      <c r="D1292">
        <v>213.999999999881</v>
      </c>
      <c r="E1292">
        <v>38.273374747663297</v>
      </c>
      <c r="F1292">
        <v>38.273374747663297</v>
      </c>
      <c r="G1292">
        <v>39.234472571428398</v>
      </c>
      <c r="H1292">
        <v>74</v>
      </c>
      <c r="I1292">
        <v>12.15151</v>
      </c>
      <c r="J1292">
        <v>203</v>
      </c>
      <c r="K1292">
        <v>2.51113948038699E-2</v>
      </c>
      <c r="L1292">
        <v>2.51113948038699E-2</v>
      </c>
      <c r="M1292">
        <v>7.7266931533813504E-2</v>
      </c>
      <c r="N1292">
        <v>8.7000000028638197E-2</v>
      </c>
      <c r="O1292">
        <v>50.4509999999282</v>
      </c>
      <c r="P1292">
        <v>4710.1150000000798</v>
      </c>
      <c r="Q1292">
        <v>4760.6530000000303</v>
      </c>
    </row>
    <row r="1293" spans="2:17" x14ac:dyDescent="0.25">
      <c r="B1293">
        <v>1220</v>
      </c>
      <c r="C1293">
        <v>14</v>
      </c>
      <c r="D1293">
        <v>202</v>
      </c>
      <c r="E1293">
        <v>37.272635123055203</v>
      </c>
      <c r="F1293">
        <v>37.272635123055203</v>
      </c>
      <c r="G1293">
        <v>38.225577275813301</v>
      </c>
      <c r="H1293">
        <v>74</v>
      </c>
      <c r="I1293">
        <v>12.150840000000001</v>
      </c>
      <c r="J1293">
        <v>192</v>
      </c>
      <c r="K1293">
        <v>2.55668038927757E-2</v>
      </c>
      <c r="L1293">
        <v>2.55668038927757E-2</v>
      </c>
      <c r="M1293">
        <v>7.7639818191528306E-2</v>
      </c>
      <c r="N1293">
        <v>8.8000000025203903E-2</v>
      </c>
      <c r="O1293">
        <v>48.8079999999172</v>
      </c>
      <c r="P1293">
        <v>5523.4340000000402</v>
      </c>
      <c r="Q1293">
        <v>5572.3299999999899</v>
      </c>
    </row>
    <row r="1294" spans="2:17" x14ac:dyDescent="0.25">
      <c r="B1294">
        <v>1221</v>
      </c>
      <c r="C1294">
        <v>14</v>
      </c>
      <c r="D1294">
        <v>191</v>
      </c>
      <c r="E1294">
        <v>36.2116238653702</v>
      </c>
      <c r="F1294">
        <v>36.2116238653702</v>
      </c>
      <c r="G1294">
        <v>37.226166632759899</v>
      </c>
      <c r="H1294">
        <v>74</v>
      </c>
      <c r="I1294">
        <v>13.81306</v>
      </c>
      <c r="J1294">
        <v>188</v>
      </c>
      <c r="K1294">
        <v>2.80170469891548E-2</v>
      </c>
      <c r="L1294">
        <v>2.80170469891548E-2</v>
      </c>
      <c r="M1294">
        <v>7.7616930007934598E-2</v>
      </c>
      <c r="N1294">
        <v>8.7000000028638197E-2</v>
      </c>
      <c r="O1294">
        <v>49.393999999956598</v>
      </c>
      <c r="P1294">
        <v>3680.7370000000201</v>
      </c>
      <c r="Q1294">
        <v>3730.2179999999998</v>
      </c>
    </row>
    <row r="1295" spans="2:17" x14ac:dyDescent="0.25">
      <c r="B1295">
        <v>1222</v>
      </c>
      <c r="C1295">
        <v>14</v>
      </c>
      <c r="D1295">
        <v>187</v>
      </c>
      <c r="E1295">
        <v>35.269830976317799</v>
      </c>
      <c r="F1295">
        <v>36.258708360580599</v>
      </c>
      <c r="G1295">
        <v>37.217834466004597</v>
      </c>
      <c r="H1295">
        <v>46.667528687994299</v>
      </c>
      <c r="I1295">
        <v>12.094939999999999</v>
      </c>
      <c r="J1295">
        <v>185</v>
      </c>
      <c r="K1295">
        <v>5.5231438194154797E-2</v>
      </c>
      <c r="L1295">
        <v>2.6452296532071901E-2</v>
      </c>
      <c r="M1295">
        <v>0.37024402618408198</v>
      </c>
      <c r="N1295">
        <v>1.0399999999936</v>
      </c>
      <c r="O1295">
        <v>48.777999999991202</v>
      </c>
      <c r="P1295">
        <v>4548.55800000002</v>
      </c>
      <c r="Q1295">
        <v>4598.3760000000002</v>
      </c>
    </row>
    <row r="1296" spans="2:17" x14ac:dyDescent="0.25">
      <c r="B1296">
        <v>1223</v>
      </c>
      <c r="C1296">
        <v>14</v>
      </c>
      <c r="D1296">
        <v>184</v>
      </c>
      <c r="E1296">
        <v>35.263553366459597</v>
      </c>
      <c r="F1296">
        <v>35.263553366459597</v>
      </c>
      <c r="G1296">
        <v>36.220159540372698</v>
      </c>
      <c r="H1296">
        <v>74</v>
      </c>
      <c r="I1296">
        <v>12.079980000000001</v>
      </c>
      <c r="J1296">
        <v>180</v>
      </c>
      <c r="K1296">
        <v>2.7127333538171001E-2</v>
      </c>
      <c r="L1296">
        <v>2.7127333538171001E-2</v>
      </c>
      <c r="M1296">
        <v>7.8001976013183594E-2</v>
      </c>
      <c r="N1296">
        <v>8.7000000028638197E-2</v>
      </c>
      <c r="O1296">
        <v>49.109000000054898</v>
      </c>
      <c r="P1296">
        <v>5071.7289999999903</v>
      </c>
      <c r="Q1296">
        <v>5120.9250000000802</v>
      </c>
    </row>
    <row r="1297" spans="2:17" x14ac:dyDescent="0.25">
      <c r="B1297">
        <v>1224</v>
      </c>
      <c r="C1297">
        <v>14</v>
      </c>
      <c r="D1297">
        <v>179</v>
      </c>
      <c r="E1297">
        <v>35.2644057557861</v>
      </c>
      <c r="F1297">
        <v>35.2644057557861</v>
      </c>
      <c r="G1297">
        <v>35.265622612929</v>
      </c>
      <c r="H1297">
        <v>74</v>
      </c>
      <c r="I1297">
        <v>12.13686</v>
      </c>
      <c r="J1297">
        <v>174</v>
      </c>
      <c r="K1297" s="84">
        <v>3.45066680345435E-5</v>
      </c>
      <c r="L1297" s="84">
        <v>3.45066680345435E-5</v>
      </c>
      <c r="M1297">
        <v>7.9622030258178697E-2</v>
      </c>
      <c r="N1297">
        <v>9.0999999978521401E-2</v>
      </c>
      <c r="O1297">
        <v>50.227000000035297</v>
      </c>
      <c r="P1297">
        <v>3725.7799999999802</v>
      </c>
      <c r="Q1297">
        <v>3776.09799999999</v>
      </c>
    </row>
    <row r="1298" spans="2:17" x14ac:dyDescent="0.25">
      <c r="B1298">
        <v>1225</v>
      </c>
      <c r="C1298">
        <v>14</v>
      </c>
      <c r="D1298">
        <v>173</v>
      </c>
      <c r="E1298">
        <v>33.279895413707699</v>
      </c>
      <c r="F1298">
        <v>33.279895413707699</v>
      </c>
      <c r="G1298">
        <v>34.255237999999999</v>
      </c>
      <c r="H1298">
        <v>74</v>
      </c>
      <c r="I1298">
        <v>12.082990000000001</v>
      </c>
      <c r="J1298">
        <v>162.13399999999999</v>
      </c>
      <c r="K1298">
        <v>2.9307261160760299E-2</v>
      </c>
      <c r="L1298">
        <v>2.9307261160760299E-2</v>
      </c>
      <c r="M1298">
        <v>7.8718900680542006E-2</v>
      </c>
      <c r="N1298">
        <v>8.8000000032479903E-2</v>
      </c>
      <c r="O1298">
        <v>48.7799999999988</v>
      </c>
      <c r="P1298">
        <v>4427.9870000000101</v>
      </c>
      <c r="Q1298">
        <v>4476.8550000000396</v>
      </c>
    </row>
    <row r="1299" spans="2:17" x14ac:dyDescent="0.25">
      <c r="B1299">
        <v>1226</v>
      </c>
      <c r="C1299">
        <v>14</v>
      </c>
      <c r="D1299">
        <v>161.13399999999999</v>
      </c>
      <c r="E1299">
        <v>32.269425078084097</v>
      </c>
      <c r="F1299">
        <v>32.269425078084097</v>
      </c>
      <c r="G1299">
        <v>32.270010792369803</v>
      </c>
      <c r="H1299">
        <v>74</v>
      </c>
      <c r="I1299">
        <v>12.103070000000001</v>
      </c>
      <c r="J1299">
        <v>155</v>
      </c>
      <c r="K1299" s="84">
        <v>1.8150750572566099E-5</v>
      </c>
      <c r="L1299" s="84">
        <v>1.81507505727863E-5</v>
      </c>
      <c r="M1299">
        <v>7.9253911972045898E-2</v>
      </c>
      <c r="N1299">
        <v>8.7999999988824101E-2</v>
      </c>
      <c r="O1299">
        <v>47.631000000059402</v>
      </c>
      <c r="P1299">
        <v>3899.3859999999399</v>
      </c>
      <c r="Q1299">
        <v>3947.10499999999</v>
      </c>
    </row>
    <row r="1300" spans="2:17" x14ac:dyDescent="0.25">
      <c r="B1300">
        <v>1227</v>
      </c>
      <c r="C1300">
        <v>14</v>
      </c>
      <c r="D1300">
        <v>154</v>
      </c>
      <c r="E1300">
        <v>32.221944233766202</v>
      </c>
      <c r="F1300">
        <v>32.221944233766202</v>
      </c>
      <c r="G1300">
        <v>32.221944233766202</v>
      </c>
      <c r="H1300">
        <v>74</v>
      </c>
      <c r="I1300">
        <v>13.41377</v>
      </c>
      <c r="J1300">
        <v>152</v>
      </c>
      <c r="K1300">
        <v>0</v>
      </c>
      <c r="L1300">
        <v>0</v>
      </c>
      <c r="M1300">
        <v>7.8042984008789104E-2</v>
      </c>
      <c r="N1300">
        <v>8.8000000003376003E-2</v>
      </c>
      <c r="O1300">
        <v>46.381999999954097</v>
      </c>
      <c r="P1300">
        <v>942.35999999997102</v>
      </c>
      <c r="Q1300">
        <v>988.82999999992899</v>
      </c>
    </row>
    <row r="1301" spans="2:17" x14ac:dyDescent="0.25">
      <c r="B1301">
        <v>1228</v>
      </c>
      <c r="C1301">
        <v>14</v>
      </c>
      <c r="D1301">
        <v>151</v>
      </c>
      <c r="E1301">
        <v>31.217287428571399</v>
      </c>
      <c r="F1301">
        <v>31.217287428571399</v>
      </c>
      <c r="G1301">
        <v>31.241600896878001</v>
      </c>
      <c r="H1301">
        <v>74</v>
      </c>
      <c r="I1301">
        <v>13.39494</v>
      </c>
      <c r="J1301">
        <v>151</v>
      </c>
      <c r="K1301">
        <v>7.78846283879053E-4</v>
      </c>
      <c r="L1301">
        <v>7.78846283879053E-4</v>
      </c>
      <c r="M1301">
        <v>8.0005884170532199E-2</v>
      </c>
      <c r="N1301">
        <v>9.1000000000349204E-2</v>
      </c>
      <c r="O1301">
        <v>45.352999999937303</v>
      </c>
      <c r="P1301">
        <v>1294.68899999992</v>
      </c>
      <c r="Q1301">
        <v>1340.13299999986</v>
      </c>
    </row>
    <row r="1302" spans="2:17" x14ac:dyDescent="0.25">
      <c r="B1302">
        <v>1229</v>
      </c>
      <c r="C1302">
        <v>14</v>
      </c>
      <c r="D1302">
        <v>150</v>
      </c>
      <c r="E1302">
        <v>31.2340884761905</v>
      </c>
      <c r="F1302">
        <v>31.2340884761905</v>
      </c>
      <c r="G1302">
        <v>31.239040190476199</v>
      </c>
      <c r="H1302">
        <v>74</v>
      </c>
      <c r="I1302">
        <v>13.273569999999999</v>
      </c>
      <c r="J1302">
        <v>145</v>
      </c>
      <c r="K1302">
        <v>1.5853557850716899E-4</v>
      </c>
      <c r="L1302">
        <v>1.5853557850716899E-4</v>
      </c>
      <c r="M1302">
        <v>7.9535007476806599E-2</v>
      </c>
      <c r="N1302">
        <v>8.9000000036321594E-2</v>
      </c>
      <c r="O1302">
        <v>46.904999999991603</v>
      </c>
      <c r="P1302">
        <v>931.40100000006396</v>
      </c>
      <c r="Q1302">
        <v>978.39500000009104</v>
      </c>
    </row>
    <row r="1303" spans="2:17" x14ac:dyDescent="0.25">
      <c r="B1303">
        <v>1230</v>
      </c>
      <c r="C1303">
        <v>14</v>
      </c>
      <c r="D1303">
        <v>144</v>
      </c>
      <c r="E1303">
        <v>30.2574118412698</v>
      </c>
      <c r="F1303">
        <v>30.2574118412698</v>
      </c>
      <c r="G1303">
        <v>30.258369206349201</v>
      </c>
      <c r="H1303">
        <v>74</v>
      </c>
      <c r="I1303">
        <v>12.07128</v>
      </c>
      <c r="J1303">
        <v>143.16999999999999</v>
      </c>
      <c r="K1303" s="84">
        <v>3.1640679790600698E-5</v>
      </c>
      <c r="L1303" s="84">
        <v>3.1640679790718097E-5</v>
      </c>
      <c r="M1303">
        <v>8.0804109573364299E-2</v>
      </c>
      <c r="N1303">
        <v>9.09999999348656E-2</v>
      </c>
      <c r="O1303">
        <v>45.760999999940402</v>
      </c>
      <c r="P1303">
        <v>1651.61499999999</v>
      </c>
      <c r="Q1303">
        <v>1697.46699999987</v>
      </c>
    </row>
    <row r="1304" spans="2:17" x14ac:dyDescent="0.25">
      <c r="B1304">
        <v>1231</v>
      </c>
      <c r="C1304">
        <v>14</v>
      </c>
      <c r="D1304">
        <v>142.16999999999999</v>
      </c>
      <c r="E1304">
        <v>29.290894223957199</v>
      </c>
      <c r="F1304">
        <v>29.290894223957199</v>
      </c>
      <c r="G1304">
        <v>29.290894223957199</v>
      </c>
      <c r="H1304">
        <v>74</v>
      </c>
      <c r="I1304">
        <v>11.032389999999999</v>
      </c>
      <c r="J1304">
        <v>140</v>
      </c>
      <c r="K1304" s="84">
        <v>2.4258144197555499E-16</v>
      </c>
      <c r="L1304" s="84">
        <v>0</v>
      </c>
      <c r="M1304">
        <v>8.0045938491821303E-2</v>
      </c>
      <c r="N1304">
        <v>9.0000000011059497E-2</v>
      </c>
      <c r="O1304">
        <v>45.983000000051099</v>
      </c>
      <c r="P1304">
        <v>2208.8669999999502</v>
      </c>
      <c r="Q1304">
        <v>2254.9400000000101</v>
      </c>
    </row>
    <row r="1305" spans="2:17" x14ac:dyDescent="0.25">
      <c r="B1305">
        <v>1232</v>
      </c>
      <c r="C1305">
        <v>14</v>
      </c>
      <c r="D1305">
        <v>139</v>
      </c>
      <c r="E1305">
        <v>29.243495146968101</v>
      </c>
      <c r="F1305">
        <v>29.243495146968101</v>
      </c>
      <c r="G1305">
        <v>29.258357697841699</v>
      </c>
      <c r="H1305">
        <v>74</v>
      </c>
      <c r="I1305">
        <v>13.068490000000001</v>
      </c>
      <c r="J1305">
        <v>133.13399999999999</v>
      </c>
      <c r="K1305">
        <v>5.0823442269433796E-4</v>
      </c>
      <c r="L1305">
        <v>5.0823442269445896E-4</v>
      </c>
      <c r="M1305">
        <v>8.0528974533081096E-2</v>
      </c>
      <c r="N1305">
        <v>8.9999999938299893E-2</v>
      </c>
      <c r="O1305">
        <v>44.240000000048902</v>
      </c>
      <c r="P1305">
        <v>1723.4260000000199</v>
      </c>
      <c r="Q1305">
        <v>1767.7560000000101</v>
      </c>
    </row>
    <row r="1306" spans="2:17" x14ac:dyDescent="0.25">
      <c r="B1306">
        <v>1233</v>
      </c>
      <c r="C1306">
        <v>14</v>
      </c>
      <c r="D1306">
        <v>132.13399999999999</v>
      </c>
      <c r="E1306">
        <v>29.2034417358872</v>
      </c>
      <c r="F1306">
        <v>29.2034417358872</v>
      </c>
      <c r="G1306">
        <v>29.2036111644586</v>
      </c>
      <c r="H1306">
        <v>74</v>
      </c>
      <c r="I1306">
        <v>13.999689999999999</v>
      </c>
      <c r="J1306">
        <v>131</v>
      </c>
      <c r="K1306" s="84">
        <v>5.80166450793532E-6</v>
      </c>
      <c r="L1306" s="84">
        <v>5.80166450781367E-6</v>
      </c>
      <c r="M1306">
        <v>8.0446004867553697E-2</v>
      </c>
      <c r="N1306">
        <v>8.9999999938299893E-2</v>
      </c>
      <c r="O1306">
        <v>44.568999999981301</v>
      </c>
      <c r="P1306">
        <v>224.27399999999801</v>
      </c>
      <c r="Q1306">
        <v>268.932999999917</v>
      </c>
    </row>
    <row r="1307" spans="2:17" x14ac:dyDescent="0.25">
      <c r="B1307">
        <v>1234</v>
      </c>
      <c r="C1307">
        <v>14</v>
      </c>
      <c r="D1307">
        <v>130</v>
      </c>
      <c r="E1307">
        <v>28.227605274725299</v>
      </c>
      <c r="F1307">
        <v>28.227605274725299</v>
      </c>
      <c r="G1307">
        <v>28.232556989011002</v>
      </c>
      <c r="H1307">
        <v>74</v>
      </c>
      <c r="I1307">
        <v>13.2492</v>
      </c>
      <c r="J1307">
        <v>128</v>
      </c>
      <c r="K1307" s="84">
        <v>1.7542098373279699E-4</v>
      </c>
      <c r="L1307" s="84">
        <v>1.75420983732671E-4</v>
      </c>
      <c r="M1307">
        <v>8.08758735656738E-2</v>
      </c>
      <c r="N1307">
        <v>9.0000000083819004E-2</v>
      </c>
      <c r="O1307">
        <v>43.727999999973697</v>
      </c>
      <c r="P1307">
        <v>308.95100000002299</v>
      </c>
      <c r="Q1307">
        <v>352.76900000007998</v>
      </c>
    </row>
    <row r="1308" spans="2:17" x14ac:dyDescent="0.25">
      <c r="B1308">
        <v>1235</v>
      </c>
      <c r="C1308">
        <v>14</v>
      </c>
      <c r="D1308">
        <v>127</v>
      </c>
      <c r="E1308">
        <v>27.258863439820001</v>
      </c>
      <c r="F1308">
        <v>27.258863439820001</v>
      </c>
      <c r="G1308">
        <v>27.259437320584901</v>
      </c>
      <c r="H1308">
        <v>74</v>
      </c>
      <c r="I1308">
        <v>12.02863</v>
      </c>
      <c r="J1308">
        <v>126.194</v>
      </c>
      <c r="K1308" s="84">
        <v>2.1052996805033902E-5</v>
      </c>
      <c r="L1308" s="84">
        <v>2.1052996805033902E-5</v>
      </c>
      <c r="M1308">
        <v>7.9512119293212905E-2</v>
      </c>
      <c r="N1308">
        <v>8.8999999985389905E-2</v>
      </c>
      <c r="O1308">
        <v>41.963999999985397</v>
      </c>
      <c r="P1308">
        <v>494.91600000009203</v>
      </c>
      <c r="Q1308">
        <v>536.96900000006303</v>
      </c>
    </row>
    <row r="1309" spans="2:17" x14ac:dyDescent="0.25">
      <c r="B1309">
        <v>1236</v>
      </c>
      <c r="C1309">
        <v>14</v>
      </c>
      <c r="D1309">
        <v>125.194</v>
      </c>
      <c r="E1309">
        <v>27.220606657215399</v>
      </c>
      <c r="F1309">
        <v>27.220606657215399</v>
      </c>
      <c r="G1309">
        <v>27.220776085786898</v>
      </c>
      <c r="H1309">
        <v>74</v>
      </c>
      <c r="I1309">
        <v>13.97142</v>
      </c>
      <c r="J1309">
        <v>119</v>
      </c>
      <c r="K1309" s="84">
        <v>6.2242760994359701E-6</v>
      </c>
      <c r="L1309" s="84">
        <v>6.2242760993054499E-6</v>
      </c>
      <c r="M1309">
        <v>3.0401945114135701E-2</v>
      </c>
      <c r="N1309">
        <v>3.49999999598367E-2</v>
      </c>
      <c r="O1309">
        <v>41.8170000000027</v>
      </c>
      <c r="P1309">
        <v>499.33899999998499</v>
      </c>
      <c r="Q1309">
        <v>541.19099999994796</v>
      </c>
    </row>
    <row r="1310" spans="2:17" x14ac:dyDescent="0.25">
      <c r="B1310">
        <v>1237</v>
      </c>
      <c r="C1310">
        <v>14</v>
      </c>
      <c r="D1310">
        <v>118</v>
      </c>
      <c r="E1310">
        <v>26.2339905181598</v>
      </c>
      <c r="F1310">
        <v>26.2339905181598</v>
      </c>
      <c r="G1310">
        <v>26.2339905181598</v>
      </c>
      <c r="H1310">
        <v>74</v>
      </c>
      <c r="I1310">
        <v>13.04762</v>
      </c>
      <c r="J1310">
        <v>116</v>
      </c>
      <c r="K1310">
        <v>0</v>
      </c>
      <c r="L1310">
        <v>0</v>
      </c>
      <c r="M1310">
        <v>8.1540107727050795E-2</v>
      </c>
      <c r="N1310">
        <v>8.9999999967403696E-2</v>
      </c>
      <c r="O1310">
        <v>41.830999999991</v>
      </c>
      <c r="P1310">
        <v>421.32700000001898</v>
      </c>
      <c r="Q1310">
        <v>463.24799999997799</v>
      </c>
    </row>
    <row r="1311" spans="2:17" x14ac:dyDescent="0.25">
      <c r="B1311">
        <v>1238</v>
      </c>
      <c r="C1311">
        <v>14</v>
      </c>
      <c r="D1311">
        <v>115</v>
      </c>
      <c r="E1311">
        <v>26.209859689441</v>
      </c>
      <c r="F1311">
        <v>26.209859689441</v>
      </c>
      <c r="G1311">
        <v>26.209968260869601</v>
      </c>
      <c r="H1311">
        <v>74</v>
      </c>
      <c r="I1311">
        <v>13.77665</v>
      </c>
      <c r="J1311">
        <v>114</v>
      </c>
      <c r="K1311" s="84">
        <v>4.14238877503952E-6</v>
      </c>
      <c r="L1311" s="84">
        <v>4.1423887749039702E-6</v>
      </c>
      <c r="M1311">
        <v>8.2336902618408203E-2</v>
      </c>
      <c r="N1311">
        <v>9.0999999942141599E-2</v>
      </c>
      <c r="O1311">
        <v>39.8339999999152</v>
      </c>
      <c r="P1311">
        <v>208.10700000000401</v>
      </c>
      <c r="Q1311">
        <v>248.031999999861</v>
      </c>
    </row>
    <row r="1312" spans="2:17" x14ac:dyDescent="0.25">
      <c r="B1312">
        <v>1239</v>
      </c>
      <c r="C1312">
        <v>14</v>
      </c>
      <c r="D1312">
        <v>113</v>
      </c>
      <c r="E1312">
        <v>24.2494972920354</v>
      </c>
      <c r="F1312">
        <v>24.2494972920354</v>
      </c>
      <c r="G1312">
        <v>25.2144144348925</v>
      </c>
      <c r="H1312">
        <v>74</v>
      </c>
      <c r="I1312">
        <v>12.763170000000001</v>
      </c>
      <c r="J1312">
        <v>109</v>
      </c>
      <c r="K1312">
        <v>3.9791222524603299E-2</v>
      </c>
      <c r="L1312">
        <v>3.9791222524603501E-2</v>
      </c>
      <c r="M1312">
        <v>7.9771995544433594E-2</v>
      </c>
      <c r="N1312">
        <v>9.0000000003783498E-2</v>
      </c>
      <c r="O1312">
        <v>42.276000000049002</v>
      </c>
      <c r="P1312">
        <v>320.37799999999697</v>
      </c>
      <c r="Q1312">
        <v>362.74400000004999</v>
      </c>
    </row>
    <row r="1313" spans="2:17" x14ac:dyDescent="0.25">
      <c r="B1313">
        <v>1240</v>
      </c>
      <c r="C1313">
        <v>14</v>
      </c>
      <c r="D1313">
        <v>108</v>
      </c>
      <c r="E1313">
        <v>24.206396000000002</v>
      </c>
      <c r="F1313">
        <v>24.206396000000002</v>
      </c>
      <c r="G1313">
        <v>24.2208531216931</v>
      </c>
      <c r="H1313">
        <v>74</v>
      </c>
      <c r="I1313">
        <v>13.77614</v>
      </c>
      <c r="J1313">
        <v>108</v>
      </c>
      <c r="K1313">
        <v>5.9724387278138201E-4</v>
      </c>
      <c r="L1313">
        <v>5.9724387278138201E-4</v>
      </c>
      <c r="M1313">
        <v>8.5995197296142606E-2</v>
      </c>
      <c r="N1313">
        <v>9.5000000008440097E-2</v>
      </c>
      <c r="O1313">
        <v>39.858999999974898</v>
      </c>
      <c r="P1313">
        <v>191.429999999957</v>
      </c>
      <c r="Q1313">
        <v>231.38399999993999</v>
      </c>
    </row>
    <row r="1314" spans="2:17" x14ac:dyDescent="0.25">
      <c r="B1314">
        <v>1241</v>
      </c>
      <c r="C1314">
        <v>14</v>
      </c>
      <c r="D1314">
        <v>107</v>
      </c>
      <c r="E1314">
        <v>24.205346317757002</v>
      </c>
      <c r="F1314">
        <v>24.205346317757002</v>
      </c>
      <c r="G1314">
        <v>24.217184032042699</v>
      </c>
      <c r="H1314">
        <v>74</v>
      </c>
      <c r="I1314">
        <v>13.943720000000001</v>
      </c>
      <c r="J1314">
        <v>106</v>
      </c>
      <c r="K1314" s="84">
        <v>4.8905370451282301E-4</v>
      </c>
      <c r="L1314" s="84">
        <v>4.8905370451282301E-4</v>
      </c>
      <c r="M1314">
        <v>8.6463928222656194E-2</v>
      </c>
      <c r="N1314">
        <v>9.6999999994295594E-2</v>
      </c>
      <c r="O1314">
        <v>38.609999999956898</v>
      </c>
      <c r="P1314">
        <v>205.902000000046</v>
      </c>
      <c r="Q1314">
        <v>244.608999999997</v>
      </c>
    </row>
    <row r="1315" spans="2:17" x14ac:dyDescent="0.25">
      <c r="B1315">
        <v>1242</v>
      </c>
      <c r="C1315">
        <v>14</v>
      </c>
      <c r="D1315">
        <v>105</v>
      </c>
      <c r="E1315">
        <v>23.296075619047599</v>
      </c>
      <c r="F1315">
        <v>23.296075619047599</v>
      </c>
      <c r="G1315">
        <v>23.296777523809499</v>
      </c>
      <c r="H1315">
        <v>74</v>
      </c>
      <c r="I1315">
        <v>10.744820000000001</v>
      </c>
      <c r="J1315">
        <v>104.194</v>
      </c>
      <c r="K1315" s="84">
        <v>3.0129742596216699E-5</v>
      </c>
      <c r="L1315" s="84">
        <v>3.0129742596216699E-5</v>
      </c>
      <c r="M1315">
        <v>8.9786052703857394E-2</v>
      </c>
      <c r="N1315">
        <v>9.9000000038358807E-2</v>
      </c>
      <c r="O1315">
        <v>39.0670000000027</v>
      </c>
      <c r="P1315">
        <v>212.64500000001101</v>
      </c>
      <c r="Q1315">
        <v>251.81100000005199</v>
      </c>
    </row>
    <row r="1316" spans="2:17" x14ac:dyDescent="0.25">
      <c r="B1316">
        <v>1243</v>
      </c>
      <c r="C1316">
        <v>14</v>
      </c>
      <c r="D1316">
        <v>103.194</v>
      </c>
      <c r="E1316">
        <v>23.224997719247199</v>
      </c>
      <c r="F1316">
        <v>23.224997719247199</v>
      </c>
      <c r="G1316">
        <v>23.2250720049615</v>
      </c>
      <c r="H1316">
        <v>74</v>
      </c>
      <c r="I1316">
        <v>13.965400000000001</v>
      </c>
      <c r="J1316">
        <v>97</v>
      </c>
      <c r="K1316" s="84">
        <v>3.1985240724440202E-6</v>
      </c>
      <c r="L1316" s="84">
        <v>3.1985240724440202E-6</v>
      </c>
      <c r="M1316">
        <v>3.5574913024902302E-2</v>
      </c>
      <c r="N1316">
        <v>4.00000000081491E-2</v>
      </c>
      <c r="O1316">
        <v>38.984000000054898</v>
      </c>
      <c r="P1316">
        <v>206.589000000022</v>
      </c>
      <c r="Q1316">
        <v>245.61300000008501</v>
      </c>
    </row>
    <row r="1317" spans="2:17" x14ac:dyDescent="0.25">
      <c r="B1317">
        <v>1244</v>
      </c>
      <c r="C1317">
        <v>14</v>
      </c>
      <c r="D1317">
        <v>96</v>
      </c>
      <c r="E1317">
        <v>22.210749047619</v>
      </c>
      <c r="F1317">
        <v>22.210749047619</v>
      </c>
      <c r="G1317">
        <v>22.2107496472326</v>
      </c>
      <c r="H1317">
        <v>74</v>
      </c>
      <c r="I1317">
        <v>13.91545</v>
      </c>
      <c r="J1317">
        <v>94</v>
      </c>
      <c r="K1317" s="84">
        <v>2.6996546431781002E-8</v>
      </c>
      <c r="L1317" s="84">
        <v>2.6996546431781002E-8</v>
      </c>
      <c r="M1317">
        <v>0.112107992172241</v>
      </c>
      <c r="N1317">
        <v>0.122000000032131</v>
      </c>
      <c r="O1317">
        <v>36.515000000013998</v>
      </c>
      <c r="P1317">
        <v>131.125999999953</v>
      </c>
      <c r="Q1317">
        <v>167.76299999999901</v>
      </c>
    </row>
    <row r="1318" spans="2:17" x14ac:dyDescent="0.25">
      <c r="B1318">
        <v>1245</v>
      </c>
      <c r="C1318">
        <v>14</v>
      </c>
      <c r="D1318">
        <v>93</v>
      </c>
      <c r="E1318">
        <v>21.240335360983099</v>
      </c>
      <c r="F1318">
        <v>21.240335360983099</v>
      </c>
      <c r="G1318">
        <v>21.240343004648601</v>
      </c>
      <c r="H1318">
        <v>74</v>
      </c>
      <c r="I1318">
        <v>12.738799999999999</v>
      </c>
      <c r="J1318">
        <v>92</v>
      </c>
      <c r="K1318" s="84">
        <v>3.59865576003935E-7</v>
      </c>
      <c r="L1318" s="84">
        <v>3.59865576003935E-7</v>
      </c>
      <c r="M1318">
        <v>0.11418104171752901</v>
      </c>
      <c r="N1318">
        <v>0.123999999988882</v>
      </c>
      <c r="O1318">
        <v>37.855000000025001</v>
      </c>
      <c r="P1318">
        <v>145.537000000055</v>
      </c>
      <c r="Q1318">
        <v>183.516000000069</v>
      </c>
    </row>
    <row r="1319" spans="2:17" x14ac:dyDescent="0.25">
      <c r="B1319">
        <v>1246</v>
      </c>
      <c r="C1319">
        <v>14</v>
      </c>
      <c r="D1319">
        <v>91</v>
      </c>
      <c r="E1319">
        <v>21.222418175824199</v>
      </c>
      <c r="F1319">
        <v>21.222418175824199</v>
      </c>
      <c r="G1319">
        <v>21.2225275246523</v>
      </c>
      <c r="H1319">
        <v>74</v>
      </c>
      <c r="I1319">
        <v>13.369210000000001</v>
      </c>
      <c r="J1319">
        <v>90</v>
      </c>
      <c r="K1319" s="84">
        <v>5.1525150063552302E-6</v>
      </c>
      <c r="L1319" s="84">
        <v>5.15251500618782E-6</v>
      </c>
      <c r="M1319">
        <v>0.11660504341125499</v>
      </c>
      <c r="N1319">
        <v>0.12599999994563399</v>
      </c>
      <c r="O1319">
        <v>36.214999999945597</v>
      </c>
      <c r="P1319">
        <v>101.734000000055</v>
      </c>
      <c r="Q1319">
        <v>138.07499999994599</v>
      </c>
    </row>
    <row r="1320" spans="2:17" x14ac:dyDescent="0.25">
      <c r="B1320">
        <v>1247</v>
      </c>
      <c r="C1320">
        <v>14</v>
      </c>
      <c r="D1320">
        <v>89</v>
      </c>
      <c r="E1320">
        <v>20.2204793611557</v>
      </c>
      <c r="F1320">
        <v>20.2204793611557</v>
      </c>
      <c r="G1320">
        <v>20.221768478330699</v>
      </c>
      <c r="H1320">
        <v>74</v>
      </c>
      <c r="I1320">
        <v>13.55111</v>
      </c>
      <c r="J1320">
        <v>87.296999999999997</v>
      </c>
      <c r="K1320" s="84">
        <v>6.3753047192136806E-5</v>
      </c>
      <c r="L1320" s="84">
        <v>6.3753047192136806E-5</v>
      </c>
      <c r="M1320">
        <v>0.11630511283874501</v>
      </c>
      <c r="N1320">
        <v>0.12600000006204901</v>
      </c>
      <c r="O1320">
        <v>35.8419999999387</v>
      </c>
      <c r="P1320">
        <v>161.077999999958</v>
      </c>
      <c r="Q1320">
        <v>197.04599999995801</v>
      </c>
    </row>
    <row r="1321" spans="2:17" x14ac:dyDescent="0.25">
      <c r="B1321">
        <v>1248</v>
      </c>
      <c r="C1321">
        <v>14</v>
      </c>
      <c r="D1321">
        <v>86.296999999999997</v>
      </c>
      <c r="E1321">
        <v>20.206564367898899</v>
      </c>
      <c r="F1321">
        <v>20.206564367898899</v>
      </c>
      <c r="G1321">
        <v>20.207645225041801</v>
      </c>
      <c r="H1321">
        <v>74</v>
      </c>
      <c r="I1321">
        <v>13.98066</v>
      </c>
      <c r="J1321">
        <v>85</v>
      </c>
      <c r="K1321" s="84">
        <v>5.3490396644236998E-5</v>
      </c>
      <c r="L1321" s="84">
        <v>5.3490396644236998E-5</v>
      </c>
      <c r="M1321">
        <v>0.115254878997803</v>
      </c>
      <c r="N1321">
        <v>0.124999999992724</v>
      </c>
      <c r="O1321">
        <v>36.014999999904802</v>
      </c>
      <c r="P1321">
        <v>79.012999999933498</v>
      </c>
      <c r="Q1321">
        <v>115.152999999831</v>
      </c>
    </row>
    <row r="1322" spans="2:17" x14ac:dyDescent="0.25">
      <c r="B1322">
        <v>1249</v>
      </c>
      <c r="C1322">
        <v>14</v>
      </c>
      <c r="D1322">
        <v>84</v>
      </c>
      <c r="E1322">
        <v>19.225150095238099</v>
      </c>
      <c r="F1322">
        <v>19.225150095238099</v>
      </c>
      <c r="G1322">
        <v>19.225258666666701</v>
      </c>
      <c r="H1322">
        <v>74</v>
      </c>
      <c r="I1322">
        <v>13.45308</v>
      </c>
      <c r="J1322">
        <v>82</v>
      </c>
      <c r="K1322" s="84">
        <v>5.64736441770581E-6</v>
      </c>
      <c r="L1322" s="84">
        <v>5.64736441770581E-6</v>
      </c>
      <c r="M1322">
        <v>0.110102891921997</v>
      </c>
      <c r="N1322">
        <v>0.11899999994057001</v>
      </c>
      <c r="O1322">
        <v>34.253999999957202</v>
      </c>
      <c r="P1322">
        <v>117.62700000002199</v>
      </c>
      <c r="Q1322">
        <v>151.99999999991999</v>
      </c>
    </row>
    <row r="1323" spans="2:17" x14ac:dyDescent="0.25">
      <c r="B1323">
        <v>1250</v>
      </c>
      <c r="C1323">
        <v>14</v>
      </c>
      <c r="D1323">
        <v>81</v>
      </c>
      <c r="E1323">
        <v>18.300446843033502</v>
      </c>
      <c r="F1323">
        <v>18.300446843033502</v>
      </c>
      <c r="G1323">
        <v>18.3004473397671</v>
      </c>
      <c r="H1323">
        <v>74</v>
      </c>
      <c r="I1323">
        <v>10.6572</v>
      </c>
      <c r="J1323">
        <v>80</v>
      </c>
      <c r="K1323" s="84">
        <v>2.7143248145417799E-8</v>
      </c>
      <c r="L1323" s="84">
        <v>2.7143248533683001E-8</v>
      </c>
      <c r="M1323">
        <v>0.11102294921875</v>
      </c>
      <c r="N1323">
        <v>0.119999999995343</v>
      </c>
      <c r="O1323">
        <v>32.902000000001898</v>
      </c>
      <c r="P1323">
        <v>98.998000000021406</v>
      </c>
      <c r="Q1323">
        <v>132.020000000019</v>
      </c>
    </row>
    <row r="1324" spans="2:17" x14ac:dyDescent="0.25">
      <c r="B1324">
        <v>1251</v>
      </c>
      <c r="C1324">
        <v>14</v>
      </c>
      <c r="D1324">
        <v>79</v>
      </c>
      <c r="E1324">
        <v>18.232820889692601</v>
      </c>
      <c r="F1324">
        <v>18.232820889692601</v>
      </c>
      <c r="G1324">
        <v>18.232820894351299</v>
      </c>
      <c r="H1324">
        <v>74</v>
      </c>
      <c r="I1324">
        <v>13.91456</v>
      </c>
      <c r="J1324">
        <v>73</v>
      </c>
      <c r="K1324" s="84">
        <v>2.5551087971175002E-10</v>
      </c>
      <c r="L1324" s="84">
        <v>2.5551087971175002E-10</v>
      </c>
      <c r="M1324">
        <v>4.4155120849609403E-2</v>
      </c>
      <c r="N1324">
        <v>5.0000000046566101E-2</v>
      </c>
      <c r="O1324">
        <v>32.966000000014901</v>
      </c>
      <c r="P1324">
        <v>124.441999999974</v>
      </c>
      <c r="Q1324">
        <v>157.45800000003501</v>
      </c>
    </row>
    <row r="1325" spans="2:17" x14ac:dyDescent="0.25">
      <c r="B1325">
        <v>1252</v>
      </c>
      <c r="C1325">
        <v>14</v>
      </c>
      <c r="D1325">
        <v>72</v>
      </c>
      <c r="E1325">
        <v>17.2276536825397</v>
      </c>
      <c r="F1325">
        <v>17.2276536825397</v>
      </c>
      <c r="G1325">
        <v>17.2276536825397</v>
      </c>
      <c r="H1325">
        <v>74</v>
      </c>
      <c r="I1325">
        <v>13.421010000000001</v>
      </c>
      <c r="J1325">
        <v>70</v>
      </c>
      <c r="K1325">
        <v>0</v>
      </c>
      <c r="L1325">
        <v>0</v>
      </c>
      <c r="M1325">
        <v>0.102466821670532</v>
      </c>
      <c r="N1325">
        <v>0.111000000033528</v>
      </c>
      <c r="O1325">
        <v>31.074999999953398</v>
      </c>
      <c r="P1325">
        <v>31.3679999999949</v>
      </c>
      <c r="Q1325">
        <v>62.553999999981897</v>
      </c>
    </row>
    <row r="1326" spans="2:17" x14ac:dyDescent="0.25">
      <c r="B1326">
        <v>1253</v>
      </c>
      <c r="C1326">
        <v>14</v>
      </c>
      <c r="D1326">
        <v>69</v>
      </c>
      <c r="E1326">
        <v>16.243198244306399</v>
      </c>
      <c r="F1326">
        <v>16.243198244306399</v>
      </c>
      <c r="G1326">
        <v>16.243198244306399</v>
      </c>
      <c r="H1326">
        <v>74</v>
      </c>
      <c r="I1326">
        <v>12.69096</v>
      </c>
      <c r="J1326">
        <v>68</v>
      </c>
      <c r="K1326">
        <v>0</v>
      </c>
      <c r="L1326">
        <v>0</v>
      </c>
      <c r="M1326">
        <v>9.92169380187988E-2</v>
      </c>
      <c r="N1326">
        <v>0.108000000000175</v>
      </c>
      <c r="O1326">
        <v>29.9649999999674</v>
      </c>
      <c r="P1326">
        <v>30.730000000032302</v>
      </c>
      <c r="Q1326">
        <v>60.802999999999898</v>
      </c>
    </row>
    <row r="1327" spans="2:17" x14ac:dyDescent="0.25">
      <c r="B1327">
        <v>1254</v>
      </c>
      <c r="C1327">
        <v>14</v>
      </c>
      <c r="D1327">
        <v>67</v>
      </c>
      <c r="E1327">
        <v>16.225479577825201</v>
      </c>
      <c r="F1327">
        <v>16.225479577825201</v>
      </c>
      <c r="G1327">
        <v>16.2254797914261</v>
      </c>
      <c r="H1327">
        <v>74</v>
      </c>
      <c r="I1327">
        <v>13.317170000000001</v>
      </c>
      <c r="J1327">
        <v>66</v>
      </c>
      <c r="K1327" s="84">
        <v>1.31645385895997E-8</v>
      </c>
      <c r="L1327" s="84">
        <v>1.31645385895997E-8</v>
      </c>
      <c r="M1327">
        <v>0.11473584175109899</v>
      </c>
      <c r="N1327">
        <v>0.124000000032538</v>
      </c>
      <c r="O1327">
        <v>29.7910000000265</v>
      </c>
      <c r="P1327">
        <v>32.697000000014697</v>
      </c>
      <c r="Q1327">
        <v>62.612000000073699</v>
      </c>
    </row>
    <row r="1328" spans="2:17" x14ac:dyDescent="0.25">
      <c r="B1328">
        <v>1255</v>
      </c>
      <c r="C1328">
        <v>14</v>
      </c>
      <c r="D1328">
        <v>65</v>
      </c>
      <c r="E1328">
        <v>15.2277648131868</v>
      </c>
      <c r="F1328">
        <v>15.2277648131868</v>
      </c>
      <c r="G1328">
        <v>15.2277648131868</v>
      </c>
      <c r="H1328">
        <v>74</v>
      </c>
      <c r="I1328">
        <v>13.88977</v>
      </c>
      <c r="J1328">
        <v>61</v>
      </c>
      <c r="K1328" s="84">
        <v>-1.16652500297481E-16</v>
      </c>
      <c r="L1328" s="84">
        <v>0</v>
      </c>
      <c r="M1328">
        <v>0.112962961196899</v>
      </c>
      <c r="N1328">
        <v>0.121999999944819</v>
      </c>
      <c r="O1328">
        <v>29.235000000022399</v>
      </c>
      <c r="P1328">
        <v>46.2650000000503</v>
      </c>
      <c r="Q1328">
        <v>75.622000000017593</v>
      </c>
    </row>
    <row r="1329" spans="2:79" x14ac:dyDescent="0.25">
      <c r="B1329">
        <v>1256</v>
      </c>
      <c r="C1329">
        <v>14</v>
      </c>
      <c r="D1329">
        <v>60</v>
      </c>
      <c r="E1329">
        <v>14.2293380952381</v>
      </c>
      <c r="F1329">
        <v>14.2293380952381</v>
      </c>
      <c r="G1329">
        <v>14.2293380952381</v>
      </c>
      <c r="H1329">
        <v>74</v>
      </c>
      <c r="I1329">
        <v>13.2065</v>
      </c>
      <c r="J1329">
        <v>59</v>
      </c>
      <c r="K1329">
        <v>0</v>
      </c>
      <c r="L1329">
        <v>0</v>
      </c>
      <c r="M1329">
        <v>0.113678932189941</v>
      </c>
      <c r="N1329">
        <v>0.12299999996321299</v>
      </c>
      <c r="O1329">
        <v>28.539999999942701</v>
      </c>
      <c r="P1329">
        <v>41.701000000037297</v>
      </c>
      <c r="Q1329">
        <v>70.363999999943204</v>
      </c>
    </row>
    <row r="1330" spans="2:79" x14ac:dyDescent="0.25">
      <c r="B1330">
        <v>1257</v>
      </c>
      <c r="C1330">
        <v>14</v>
      </c>
      <c r="D1330">
        <v>58</v>
      </c>
      <c r="E1330">
        <v>13.310668532019699</v>
      </c>
      <c r="F1330">
        <v>13.310668532019699</v>
      </c>
      <c r="G1330">
        <v>13.310668532019699</v>
      </c>
      <c r="H1330">
        <v>74</v>
      </c>
      <c r="I1330">
        <v>10.609360000000001</v>
      </c>
      <c r="J1330">
        <v>56</v>
      </c>
      <c r="K1330">
        <v>0</v>
      </c>
      <c r="L1330">
        <v>0</v>
      </c>
      <c r="M1330">
        <v>0.11735796928405801</v>
      </c>
      <c r="N1330">
        <v>0.12699999997130401</v>
      </c>
      <c r="O1330">
        <v>29.4840000000695</v>
      </c>
      <c r="P1330">
        <v>23.588999999999899</v>
      </c>
      <c r="Q1330">
        <v>53.200000000040703</v>
      </c>
    </row>
    <row r="1331" spans="2:79" x14ac:dyDescent="0.25">
      <c r="B1331">
        <v>1258</v>
      </c>
      <c r="C1331">
        <v>14</v>
      </c>
      <c r="D1331">
        <v>55</v>
      </c>
      <c r="E1331">
        <v>13.2673374285714</v>
      </c>
      <c r="F1331">
        <v>13.2673374285714</v>
      </c>
      <c r="G1331">
        <v>13.2673374285714</v>
      </c>
      <c r="H1331">
        <v>74</v>
      </c>
      <c r="I1331">
        <v>11.643190000000001</v>
      </c>
      <c r="J1331">
        <v>55</v>
      </c>
      <c r="K1331">
        <v>0</v>
      </c>
      <c r="L1331">
        <v>0</v>
      </c>
      <c r="M1331">
        <v>0.117017984390259</v>
      </c>
      <c r="N1331">
        <v>0.127999999975145</v>
      </c>
      <c r="O1331">
        <v>28.827999999935901</v>
      </c>
      <c r="P1331">
        <v>22.899000000063101</v>
      </c>
      <c r="Q1331">
        <v>51.854999999974098</v>
      </c>
    </row>
    <row r="1332" spans="2:79" x14ac:dyDescent="0.25">
      <c r="B1332">
        <v>1259</v>
      </c>
      <c r="C1332">
        <v>14</v>
      </c>
      <c r="D1332">
        <v>54</v>
      </c>
      <c r="E1332">
        <v>13.2409941798942</v>
      </c>
      <c r="F1332">
        <v>13.2409941798942</v>
      </c>
      <c r="G1332">
        <v>13.2409941798942</v>
      </c>
      <c r="H1332">
        <v>74</v>
      </c>
      <c r="I1332">
        <v>13.861499999999999</v>
      </c>
      <c r="J1332">
        <v>49</v>
      </c>
      <c r="K1332">
        <v>0</v>
      </c>
      <c r="L1332">
        <v>0</v>
      </c>
      <c r="M1332">
        <v>0.119088888168335</v>
      </c>
      <c r="N1332">
        <v>0.12899999996443501</v>
      </c>
      <c r="O1332">
        <v>25.923000000017101</v>
      </c>
      <c r="P1332">
        <v>22.735000000007901</v>
      </c>
      <c r="Q1332">
        <v>48.786999999989298</v>
      </c>
    </row>
    <row r="1333" spans="2:79" x14ac:dyDescent="0.25">
      <c r="B1333">
        <v>1260</v>
      </c>
      <c r="C1333">
        <v>13.5</v>
      </c>
      <c r="D1333">
        <v>1000</v>
      </c>
      <c r="E1333">
        <v>38.560017185185202</v>
      </c>
      <c r="F1333">
        <v>40.4643410814815</v>
      </c>
      <c r="G1333">
        <v>41.483110278473497</v>
      </c>
      <c r="H1333">
        <v>57.778816930335701</v>
      </c>
      <c r="I1333">
        <v>13.421919999999901</v>
      </c>
      <c r="J1333">
        <v>344.93099999999998</v>
      </c>
      <c r="K1333">
        <v>7.5806322368845394E-2</v>
      </c>
      <c r="L1333">
        <v>2.5176962475197899E-2</v>
      </c>
      <c r="M1333">
        <v>0.81791615486144997</v>
      </c>
      <c r="N1333">
        <v>2.2799999999770102</v>
      </c>
      <c r="O1333">
        <v>51.500000000072802</v>
      </c>
      <c r="P1333">
        <v>1612.3230000000699</v>
      </c>
      <c r="Q1333">
        <v>1666.1030000001199</v>
      </c>
    </row>
    <row r="1334" spans="2:79" x14ac:dyDescent="0.25">
      <c r="B1334">
        <v>1261</v>
      </c>
      <c r="C1334">
        <v>13.5</v>
      </c>
      <c r="D1334">
        <v>343.93099999999998</v>
      </c>
      <c r="E1334">
        <v>38.405123317519902</v>
      </c>
      <c r="F1334">
        <v>40.304886388316</v>
      </c>
      <c r="G1334">
        <v>41.2601361275185</v>
      </c>
      <c r="H1334">
        <v>53.487696386466297</v>
      </c>
      <c r="I1334">
        <v>13.030929999999501</v>
      </c>
      <c r="J1334">
        <v>265.69699999985301</v>
      </c>
      <c r="K1334" s="84">
        <v>7.4339373588111005E-2</v>
      </c>
      <c r="L1334" s="84">
        <v>2.37005937691805E-2</v>
      </c>
      <c r="M1334">
        <v>2.19561100006104</v>
      </c>
      <c r="N1334">
        <v>48.964999999989203</v>
      </c>
      <c r="O1334">
        <v>50.220000000022999</v>
      </c>
      <c r="P1334">
        <v>1173.8909999999501</v>
      </c>
      <c r="Q1334">
        <v>1273.07599999996</v>
      </c>
      <c r="S1334" t="s">
        <v>233</v>
      </c>
      <c r="T1334" t="s">
        <v>235</v>
      </c>
      <c r="U1334" t="s">
        <v>236</v>
      </c>
      <c r="V1334" t="s">
        <v>238</v>
      </c>
      <c r="W1334" t="s">
        <v>239</v>
      </c>
      <c r="X1334" t="s">
        <v>240</v>
      </c>
      <c r="Y1334" t="s">
        <v>241</v>
      </c>
      <c r="Z1334" t="s">
        <v>242</v>
      </c>
      <c r="AA1334" t="s">
        <v>243</v>
      </c>
      <c r="AB1334" t="s">
        <v>311</v>
      </c>
      <c r="AC1334" t="s">
        <v>312</v>
      </c>
      <c r="AD1334" t="s">
        <v>313</v>
      </c>
      <c r="AE1334" t="s">
        <v>314</v>
      </c>
      <c r="AF1334" t="s">
        <v>316</v>
      </c>
      <c r="AG1334" t="s">
        <v>245</v>
      </c>
      <c r="AH1334" t="s">
        <v>246</v>
      </c>
      <c r="AI1334" t="s">
        <v>248</v>
      </c>
      <c r="AJ1334" t="s">
        <v>249</v>
      </c>
      <c r="AK1334" t="s">
        <v>250</v>
      </c>
      <c r="AL1334" t="s">
        <v>251</v>
      </c>
      <c r="AM1334" t="s">
        <v>252</v>
      </c>
      <c r="AN1334" t="s">
        <v>253</v>
      </c>
      <c r="AO1334" t="s">
        <v>317</v>
      </c>
      <c r="AP1334" t="s">
        <v>318</v>
      </c>
      <c r="AQ1334" t="s">
        <v>319</v>
      </c>
      <c r="AR1334" t="s">
        <v>320</v>
      </c>
      <c r="AS1334" t="s">
        <v>322</v>
      </c>
      <c r="AT1334" t="s">
        <v>323</v>
      </c>
      <c r="AU1334" s="105" t="s">
        <v>344</v>
      </c>
      <c r="AV1334" s="105" t="s">
        <v>293</v>
      </c>
      <c r="AW1334" t="s">
        <v>294</v>
      </c>
      <c r="AX1334" t="s">
        <v>289</v>
      </c>
      <c r="AY1334" s="105" t="s">
        <v>345</v>
      </c>
      <c r="AZ1334" s="105" t="s">
        <v>295</v>
      </c>
      <c r="BA1334" s="105" t="s">
        <v>346</v>
      </c>
      <c r="BB1334" t="s">
        <v>291</v>
      </c>
      <c r="BC1334" t="s">
        <v>347</v>
      </c>
      <c r="BE1334" t="s">
        <v>348</v>
      </c>
      <c r="BF1334" t="s">
        <v>350</v>
      </c>
      <c r="BG1334" t="s">
        <v>351</v>
      </c>
      <c r="BH1334" s="105" t="s">
        <v>352</v>
      </c>
      <c r="BI1334" t="s">
        <v>281</v>
      </c>
      <c r="BK1334" t="s">
        <v>282</v>
      </c>
      <c r="BL1334" t="s">
        <v>268</v>
      </c>
      <c r="BM1334" t="s">
        <v>283</v>
      </c>
      <c r="BN1334" t="s">
        <v>270</v>
      </c>
      <c r="BO1334" t="s">
        <v>271</v>
      </c>
      <c r="BP1334" t="s">
        <v>272</v>
      </c>
      <c r="BQ1334" t="s">
        <v>284</v>
      </c>
      <c r="BR1334" t="s">
        <v>274</v>
      </c>
      <c r="BS1334" t="s">
        <v>275</v>
      </c>
      <c r="BT1334" t="s">
        <v>337</v>
      </c>
      <c r="BU1334" t="s">
        <v>353</v>
      </c>
      <c r="BV1334" t="s">
        <v>354</v>
      </c>
      <c r="BW1334" t="s">
        <v>355</v>
      </c>
      <c r="BX1334" t="s">
        <v>356</v>
      </c>
      <c r="BY1334" t="s">
        <v>357</v>
      </c>
      <c r="BZ1334" t="s">
        <v>358</v>
      </c>
      <c r="CA1334" t="s">
        <v>276</v>
      </c>
    </row>
    <row r="1335" spans="2:79" x14ac:dyDescent="0.25">
      <c r="B1335">
        <v>1262</v>
      </c>
      <c r="C1335">
        <v>13.5</v>
      </c>
      <c r="D1335">
        <v>264.69699999985301</v>
      </c>
      <c r="E1335">
        <v>39.274459429570399</v>
      </c>
      <c r="F1335">
        <v>39.274459429570399</v>
      </c>
      <c r="G1335">
        <v>40.276407468177197</v>
      </c>
      <c r="H1335">
        <v>74</v>
      </c>
      <c r="I1335">
        <v>12.67816</v>
      </c>
      <c r="J1335">
        <v>231.53800000000001</v>
      </c>
      <c r="K1335" s="84">
        <v>2.5511440594200799E-2</v>
      </c>
      <c r="L1335" s="84">
        <v>2.5511440594200799E-2</v>
      </c>
      <c r="M1335">
        <v>7.90121555328369E-2</v>
      </c>
      <c r="N1335">
        <v>8.9000000007217694E-2</v>
      </c>
      <c r="O1335">
        <v>50.107999999978297</v>
      </c>
      <c r="P1335">
        <v>923.82899999999097</v>
      </c>
      <c r="Q1335">
        <v>974.02599999997597</v>
      </c>
      <c r="S1335" t="s">
        <v>233</v>
      </c>
      <c r="T1335">
        <v>1</v>
      </c>
      <c r="U1335">
        <v>4</v>
      </c>
      <c r="V1335">
        <v>5</v>
      </c>
      <c r="W1335">
        <v>3</v>
      </c>
      <c r="X1335">
        <v>5</v>
      </c>
      <c r="Y1335">
        <v>3</v>
      </c>
      <c r="Z1335">
        <v>5</v>
      </c>
      <c r="AA1335">
        <v>5</v>
      </c>
      <c r="AB1335">
        <v>2</v>
      </c>
      <c r="AC1335">
        <v>3</v>
      </c>
      <c r="AD1335">
        <v>1</v>
      </c>
      <c r="AE1335">
        <v>2</v>
      </c>
      <c r="AF1335">
        <v>2</v>
      </c>
      <c r="AG1335">
        <v>2.8740999999999999</v>
      </c>
      <c r="AH1335">
        <v>5.3778300000000003</v>
      </c>
      <c r="AI1335">
        <v>5.2190700000000003</v>
      </c>
      <c r="AJ1335">
        <v>2.98631</v>
      </c>
      <c r="AK1335">
        <v>2.6653699999999998</v>
      </c>
      <c r="AL1335">
        <v>4.5023099999999996</v>
      </c>
      <c r="AM1335">
        <v>4.94773</v>
      </c>
      <c r="AN1335">
        <v>5.6484500000000004</v>
      </c>
      <c r="AO1335">
        <v>8.5827500000000008</v>
      </c>
      <c r="AP1335">
        <v>8.7082300000000004</v>
      </c>
      <c r="AQ1335">
        <v>6.6185600000000004</v>
      </c>
      <c r="AR1335">
        <v>6.6677499999999998</v>
      </c>
      <c r="AS1335">
        <v>2.0659000000000001</v>
      </c>
      <c r="AT1335">
        <v>13.03093</v>
      </c>
      <c r="AU1335">
        <v>1</v>
      </c>
      <c r="AV1335">
        <v>1</v>
      </c>
      <c r="AW1335">
        <v>1</v>
      </c>
      <c r="AX1335">
        <v>1</v>
      </c>
      <c r="AY1335">
        <v>1</v>
      </c>
      <c r="AZ1335">
        <v>1</v>
      </c>
      <c r="BA1335">
        <v>1</v>
      </c>
      <c r="BB1335">
        <v>1</v>
      </c>
      <c r="BC1335">
        <v>1</v>
      </c>
      <c r="BE1335">
        <v>1</v>
      </c>
      <c r="BF1335">
        <v>1</v>
      </c>
      <c r="BG1335">
        <v>1</v>
      </c>
      <c r="BH1335">
        <v>1</v>
      </c>
      <c r="BI1335">
        <v>1</v>
      </c>
      <c r="BK1335">
        <v>1</v>
      </c>
      <c r="BL1335">
        <v>1</v>
      </c>
      <c r="BM1335">
        <v>1</v>
      </c>
      <c r="BN1335">
        <v>1</v>
      </c>
      <c r="BO1335">
        <v>1</v>
      </c>
      <c r="BP1335">
        <v>1</v>
      </c>
      <c r="BQ1335">
        <v>1</v>
      </c>
      <c r="BR1335">
        <v>1</v>
      </c>
      <c r="BS1335">
        <v>1</v>
      </c>
      <c r="BT1335">
        <v>1</v>
      </c>
      <c r="BU1335">
        <v>1</v>
      </c>
      <c r="BV1335">
        <v>1</v>
      </c>
      <c r="BW1335">
        <v>1</v>
      </c>
      <c r="BX1335">
        <v>1</v>
      </c>
      <c r="BY1335">
        <v>1</v>
      </c>
      <c r="BZ1335">
        <v>1</v>
      </c>
      <c r="CA1335">
        <v>265.697</v>
      </c>
    </row>
    <row r="1336" spans="2:79" x14ac:dyDescent="0.25">
      <c r="B1336">
        <v>1263</v>
      </c>
      <c r="C1336">
        <v>13.5</v>
      </c>
      <c r="D1336">
        <v>230.53800000000001</v>
      </c>
      <c r="E1336">
        <v>38.276042038933099</v>
      </c>
      <c r="F1336">
        <v>40.228266806058699</v>
      </c>
      <c r="G1336">
        <v>40.2282668060585</v>
      </c>
      <c r="H1336">
        <v>48.989086026821703</v>
      </c>
      <c r="I1336">
        <v>13.455879999999899</v>
      </c>
      <c r="J1336">
        <v>214.999999999881</v>
      </c>
      <c r="K1336" s="84">
        <v>5.1003830676632202E-2</v>
      </c>
      <c r="L1336" s="84">
        <v>-5.1222041049850798E-15</v>
      </c>
      <c r="M1336">
        <v>5.9544930458068803</v>
      </c>
      <c r="N1336">
        <v>169.57300000000399</v>
      </c>
      <c r="O1336">
        <v>47.291999999993998</v>
      </c>
      <c r="P1336">
        <v>1547.49100000004</v>
      </c>
      <c r="Q1336">
        <v>1764.35600000004</v>
      </c>
    </row>
    <row r="1337" spans="2:79" x14ac:dyDescent="0.25">
      <c r="B1337">
        <v>1264</v>
      </c>
      <c r="C1337">
        <v>13.5</v>
      </c>
      <c r="D1337">
        <v>213.999999999881</v>
      </c>
      <c r="E1337">
        <v>38.257297340255903</v>
      </c>
      <c r="F1337">
        <v>38.257297340255903</v>
      </c>
      <c r="G1337">
        <v>39.220934518518298</v>
      </c>
      <c r="H1337">
        <v>74</v>
      </c>
      <c r="I1337">
        <v>12.26014</v>
      </c>
      <c r="J1337">
        <v>203</v>
      </c>
      <c r="K1337">
        <v>2.51883234116595E-2</v>
      </c>
      <c r="L1337">
        <v>2.5188323411659299E-2</v>
      </c>
      <c r="M1337">
        <v>8.0405950546264607E-2</v>
      </c>
      <c r="N1337">
        <v>9.0000000003783498E-2</v>
      </c>
      <c r="O1337">
        <v>47.436000000016101</v>
      </c>
      <c r="P1337">
        <v>1834.0240000000299</v>
      </c>
      <c r="Q1337">
        <v>1881.55000000005</v>
      </c>
    </row>
    <row r="1338" spans="2:79" x14ac:dyDescent="0.25">
      <c r="B1338">
        <v>1265</v>
      </c>
      <c r="C1338">
        <v>13.5</v>
      </c>
      <c r="D1338">
        <v>202</v>
      </c>
      <c r="E1338">
        <v>37.259547461679503</v>
      </c>
      <c r="F1338">
        <v>37.259547461679503</v>
      </c>
      <c r="G1338">
        <v>38.2113430641731</v>
      </c>
      <c r="H1338">
        <v>74</v>
      </c>
      <c r="I1338">
        <v>12.15859</v>
      </c>
      <c r="J1338">
        <v>192</v>
      </c>
      <c r="K1338">
        <v>2.5545012415206399E-2</v>
      </c>
      <c r="L1338">
        <v>2.5545012415206399E-2</v>
      </c>
      <c r="M1338">
        <v>7.8284978866577107E-2</v>
      </c>
      <c r="N1338">
        <v>8.8000000054307706E-2</v>
      </c>
      <c r="O1338">
        <v>49.026999999950903</v>
      </c>
      <c r="P1338">
        <v>1731.31699999996</v>
      </c>
      <c r="Q1338">
        <v>1780.43199999996</v>
      </c>
    </row>
    <row r="1339" spans="2:79" x14ac:dyDescent="0.25">
      <c r="B1339">
        <v>1266</v>
      </c>
      <c r="C1339">
        <v>13.5</v>
      </c>
      <c r="D1339">
        <v>191</v>
      </c>
      <c r="E1339">
        <v>35.263849389955404</v>
      </c>
      <c r="F1339">
        <v>36.240792888888897</v>
      </c>
      <c r="G1339">
        <v>37.211933130114403</v>
      </c>
      <c r="H1339">
        <v>48.702205356076597</v>
      </c>
      <c r="I1339">
        <v>12.123239999999999</v>
      </c>
      <c r="J1339">
        <v>191</v>
      </c>
      <c r="K1339" s="84">
        <v>5.5243082472836699E-2</v>
      </c>
      <c r="L1339">
        <v>2.67968817405001E-2</v>
      </c>
      <c r="M1339">
        <v>0.13480186462402299</v>
      </c>
      <c r="N1339">
        <v>0.215999999971245</v>
      </c>
      <c r="O1339">
        <v>46.752000000058601</v>
      </c>
      <c r="P1339">
        <v>2303.5329999999899</v>
      </c>
      <c r="Q1339">
        <v>2350.5010000000202</v>
      </c>
    </row>
    <row r="1340" spans="2:79" x14ac:dyDescent="0.25">
      <c r="B1340">
        <v>1267</v>
      </c>
      <c r="C1340">
        <v>13.5</v>
      </c>
      <c r="D1340">
        <v>190</v>
      </c>
      <c r="E1340">
        <v>36.250666167641299</v>
      </c>
      <c r="F1340">
        <v>36.250666167641299</v>
      </c>
      <c r="G1340">
        <v>37.209882978557502</v>
      </c>
      <c r="H1340">
        <v>74</v>
      </c>
      <c r="I1340">
        <v>12.14528</v>
      </c>
      <c r="J1340">
        <v>185</v>
      </c>
      <c r="K1340">
        <v>2.64606671358888E-2</v>
      </c>
      <c r="L1340">
        <v>2.64606671358888E-2</v>
      </c>
      <c r="M1340">
        <v>8.0337047576904297E-2</v>
      </c>
      <c r="N1340">
        <v>8.9999999989231597E-2</v>
      </c>
      <c r="O1340">
        <v>50.218000000000799</v>
      </c>
      <c r="P1340">
        <v>1841.3419999999801</v>
      </c>
      <c r="Q1340">
        <v>1891.6499999999701</v>
      </c>
    </row>
    <row r="1341" spans="2:79" x14ac:dyDescent="0.25">
      <c r="B1341">
        <v>1268</v>
      </c>
      <c r="C1341">
        <v>13.5</v>
      </c>
      <c r="D1341">
        <v>184</v>
      </c>
      <c r="E1341">
        <v>35.2501629114332</v>
      </c>
      <c r="F1341">
        <v>35.2501629114332</v>
      </c>
      <c r="G1341">
        <v>36.205930344605498</v>
      </c>
      <c r="H1341">
        <v>74</v>
      </c>
      <c r="I1341">
        <v>12.100479999999999</v>
      </c>
      <c r="J1341">
        <v>180</v>
      </c>
      <c r="K1341">
        <v>2.7113844426015402E-2</v>
      </c>
      <c r="L1341">
        <v>2.7113844426015402E-2</v>
      </c>
      <c r="M1341">
        <v>8.0998182296752902E-2</v>
      </c>
      <c r="N1341">
        <v>9.0000000047439202E-2</v>
      </c>
      <c r="O1341">
        <v>48.125</v>
      </c>
      <c r="P1341">
        <v>2379.1849999999999</v>
      </c>
      <c r="Q1341">
        <v>2427.4000000000501</v>
      </c>
    </row>
    <row r="1342" spans="2:79" x14ac:dyDescent="0.25">
      <c r="B1342">
        <v>1269</v>
      </c>
      <c r="C1342">
        <v>13.5</v>
      </c>
      <c r="D1342">
        <v>179</v>
      </c>
      <c r="E1342">
        <v>34.255876858266099</v>
      </c>
      <c r="F1342">
        <v>34.255876858266099</v>
      </c>
      <c r="G1342">
        <v>35.252824443616802</v>
      </c>
      <c r="H1342">
        <v>74</v>
      </c>
      <c r="I1342">
        <v>12.06667</v>
      </c>
      <c r="J1342">
        <v>173</v>
      </c>
      <c r="K1342">
        <v>2.91029650029275E-2</v>
      </c>
      <c r="L1342">
        <v>2.91029650029275E-2</v>
      </c>
      <c r="M1342">
        <v>3.2504081726074198E-2</v>
      </c>
      <c r="N1342">
        <v>4.1999999943072901E-2</v>
      </c>
      <c r="O1342">
        <v>45.723999999965599</v>
      </c>
      <c r="P1342">
        <v>1342.4539999999799</v>
      </c>
      <c r="Q1342">
        <v>1388.21999999989</v>
      </c>
    </row>
    <row r="1343" spans="2:79" x14ac:dyDescent="0.25">
      <c r="B1343">
        <v>1270</v>
      </c>
      <c r="C1343">
        <v>13.5</v>
      </c>
      <c r="D1343">
        <v>172</v>
      </c>
      <c r="E1343">
        <v>33.265100248061998</v>
      </c>
      <c r="F1343">
        <v>33.265100248061998</v>
      </c>
      <c r="G1343">
        <v>34.2232166477175</v>
      </c>
      <c r="H1343">
        <v>74</v>
      </c>
      <c r="I1343">
        <v>12.05973</v>
      </c>
      <c r="J1343">
        <v>162.357</v>
      </c>
      <c r="K1343">
        <v>2.8802450391271099E-2</v>
      </c>
      <c r="L1343">
        <v>2.8802450391271099E-2</v>
      </c>
      <c r="M1343">
        <v>8.1426143646240207E-2</v>
      </c>
      <c r="N1343">
        <v>9.1000000029453104E-2</v>
      </c>
      <c r="O1343">
        <v>46.061000000008796</v>
      </c>
      <c r="P1343">
        <v>2390.4780000000001</v>
      </c>
      <c r="Q1343">
        <v>2436.6300000000301</v>
      </c>
    </row>
    <row r="1344" spans="2:79" x14ac:dyDescent="0.25">
      <c r="B1344">
        <v>1271</v>
      </c>
      <c r="C1344">
        <v>13.5</v>
      </c>
      <c r="D1344">
        <v>161.357</v>
      </c>
      <c r="E1344">
        <v>32.243045290439703</v>
      </c>
      <c r="F1344">
        <v>32.243045290439703</v>
      </c>
      <c r="G1344">
        <v>32.257756771219299</v>
      </c>
      <c r="H1344">
        <v>74</v>
      </c>
      <c r="I1344">
        <v>12.07709</v>
      </c>
      <c r="J1344">
        <v>161</v>
      </c>
      <c r="K1344">
        <v>4.5626834087937298E-4</v>
      </c>
      <c r="L1344">
        <v>4.5626834087937298E-4</v>
      </c>
      <c r="M1344">
        <v>8.1844091415405301E-2</v>
      </c>
      <c r="N1344">
        <v>9.2000000055122697E-2</v>
      </c>
      <c r="O1344">
        <v>46.660000000010797</v>
      </c>
      <c r="P1344">
        <v>2330.2550000000901</v>
      </c>
      <c r="Q1344">
        <v>2377.0070000001601</v>
      </c>
    </row>
    <row r="1345" spans="2:17" x14ac:dyDescent="0.25">
      <c r="B1345">
        <v>1272</v>
      </c>
      <c r="C1345">
        <v>13.5</v>
      </c>
      <c r="D1345">
        <v>160</v>
      </c>
      <c r="E1345">
        <v>32.254497925925897</v>
      </c>
      <c r="F1345">
        <v>32.254497925925897</v>
      </c>
      <c r="G1345">
        <v>32.254497925925897</v>
      </c>
      <c r="H1345">
        <v>74</v>
      </c>
      <c r="I1345">
        <v>12.08257</v>
      </c>
      <c r="J1345">
        <v>155</v>
      </c>
      <c r="K1345" s="84">
        <v>0</v>
      </c>
      <c r="L1345" s="84">
        <v>0</v>
      </c>
      <c r="M1345">
        <v>8.2183122634887695E-2</v>
      </c>
      <c r="N1345">
        <v>9.1999999931431403E-2</v>
      </c>
      <c r="O1345">
        <v>44.038000000058702</v>
      </c>
      <c r="P1345">
        <v>1023.12299999999</v>
      </c>
      <c r="Q1345">
        <v>1067.2529999999799</v>
      </c>
    </row>
    <row r="1346" spans="2:17" x14ac:dyDescent="0.25">
      <c r="B1346">
        <v>1273</v>
      </c>
      <c r="C1346">
        <v>13.5</v>
      </c>
      <c r="D1346">
        <v>154</v>
      </c>
      <c r="E1346">
        <v>32.207749768157797</v>
      </c>
      <c r="F1346">
        <v>32.207749768157797</v>
      </c>
      <c r="G1346">
        <v>32.207749768157797</v>
      </c>
      <c r="H1346">
        <v>74</v>
      </c>
      <c r="I1346">
        <v>13.41377</v>
      </c>
      <c r="J1346">
        <v>152</v>
      </c>
      <c r="K1346">
        <v>0</v>
      </c>
      <c r="L1346">
        <v>0</v>
      </c>
      <c r="M1346">
        <v>8.1748962402343806E-2</v>
      </c>
      <c r="N1346">
        <v>9.1999999945983305E-2</v>
      </c>
      <c r="O1346">
        <v>45.503000000091603</v>
      </c>
      <c r="P1346">
        <v>517.41600000006304</v>
      </c>
      <c r="Q1346">
        <v>563.01100000010001</v>
      </c>
    </row>
    <row r="1347" spans="2:17" x14ac:dyDescent="0.25">
      <c r="B1347">
        <v>1274</v>
      </c>
      <c r="C1347">
        <v>13.5</v>
      </c>
      <c r="D1347">
        <v>151</v>
      </c>
      <c r="E1347">
        <v>30.263169234240902</v>
      </c>
      <c r="F1347">
        <v>30.263169234240902</v>
      </c>
      <c r="G1347">
        <v>31.227738187883201</v>
      </c>
      <c r="H1347">
        <v>74</v>
      </c>
      <c r="I1347">
        <v>12.071289999999999</v>
      </c>
      <c r="J1347">
        <v>143.13399999999999</v>
      </c>
      <c r="K1347">
        <v>3.1872701308196999E-2</v>
      </c>
      <c r="L1347">
        <v>3.1872701308196999E-2</v>
      </c>
      <c r="M1347">
        <v>8.0271959304809598E-2</v>
      </c>
      <c r="N1347">
        <v>8.9999999989231597E-2</v>
      </c>
      <c r="O1347">
        <v>44.091000000080399</v>
      </c>
      <c r="P1347">
        <v>825.293999999893</v>
      </c>
      <c r="Q1347">
        <v>869.47499999996205</v>
      </c>
    </row>
    <row r="1348" spans="2:17" x14ac:dyDescent="0.25">
      <c r="B1348">
        <v>1275</v>
      </c>
      <c r="C1348">
        <v>13.5</v>
      </c>
      <c r="D1348">
        <v>142.13399999999999</v>
      </c>
      <c r="E1348">
        <v>29.2791199707193</v>
      </c>
      <c r="F1348">
        <v>29.2791199707193</v>
      </c>
      <c r="G1348">
        <v>29.2791199707193</v>
      </c>
      <c r="H1348">
        <v>74</v>
      </c>
      <c r="I1348">
        <v>11.032389999999999</v>
      </c>
      <c r="J1348">
        <v>140</v>
      </c>
      <c r="K1348">
        <v>0</v>
      </c>
      <c r="L1348">
        <v>0</v>
      </c>
      <c r="M1348">
        <v>3.2787084579467801E-2</v>
      </c>
      <c r="N1348">
        <v>3.6999999989347998E-2</v>
      </c>
      <c r="O1348">
        <v>43.401000000063497</v>
      </c>
      <c r="P1348">
        <v>656.65699999994104</v>
      </c>
      <c r="Q1348">
        <v>700.094999999994</v>
      </c>
    </row>
    <row r="1349" spans="2:17" x14ac:dyDescent="0.25">
      <c r="B1349">
        <v>1276</v>
      </c>
      <c r="C1349">
        <v>13.5</v>
      </c>
      <c r="D1349">
        <v>139</v>
      </c>
      <c r="E1349">
        <v>29.229947964828099</v>
      </c>
      <c r="F1349">
        <v>29.229947964828099</v>
      </c>
      <c r="G1349">
        <v>29.245597697841699</v>
      </c>
      <c r="H1349">
        <v>74</v>
      </c>
      <c r="I1349">
        <v>13.07199</v>
      </c>
      <c r="J1349">
        <v>133</v>
      </c>
      <c r="K1349" s="84">
        <v>5.35400645680937E-4</v>
      </c>
      <c r="L1349">
        <v>5.35400645680816E-4</v>
      </c>
      <c r="M1349">
        <v>8.2874059677123996E-2</v>
      </c>
      <c r="N1349">
        <v>9.3000000080792206E-2</v>
      </c>
      <c r="O1349">
        <v>42.202999999957697</v>
      </c>
      <c r="P1349">
        <v>1177.95199999995</v>
      </c>
      <c r="Q1349">
        <v>1220.24799999999</v>
      </c>
    </row>
    <row r="1350" spans="2:17" x14ac:dyDescent="0.25">
      <c r="B1350">
        <v>1277</v>
      </c>
      <c r="C1350">
        <v>13.5</v>
      </c>
      <c r="D1350">
        <v>132</v>
      </c>
      <c r="E1350">
        <v>28.224138074074101</v>
      </c>
      <c r="F1350">
        <v>28.224138074074101</v>
      </c>
      <c r="G1350">
        <v>28.224687434343402</v>
      </c>
      <c r="H1350">
        <v>74</v>
      </c>
      <c r="I1350">
        <v>13.074590000000001</v>
      </c>
      <c r="J1350">
        <v>128.19399999999999</v>
      </c>
      <c r="K1350" s="84">
        <v>1.9464200037524101E-5</v>
      </c>
      <c r="L1350" s="84">
        <v>1.9464200037398201E-5</v>
      </c>
      <c r="M1350">
        <v>8.2435846328735393E-2</v>
      </c>
      <c r="N1350">
        <v>9.1999999938707305E-2</v>
      </c>
      <c r="O1350">
        <v>41.780999999973602</v>
      </c>
      <c r="P1350">
        <v>323.21699999990199</v>
      </c>
      <c r="Q1350">
        <v>365.08999999981501</v>
      </c>
    </row>
    <row r="1351" spans="2:17" x14ac:dyDescent="0.25">
      <c r="B1351">
        <v>1278</v>
      </c>
      <c r="C1351">
        <v>13.5</v>
      </c>
      <c r="D1351">
        <v>127.194</v>
      </c>
      <c r="E1351">
        <v>27.246133543168501</v>
      </c>
      <c r="F1351">
        <v>27.246133543168501</v>
      </c>
      <c r="G1351">
        <v>27.2473125237284</v>
      </c>
      <c r="H1351">
        <v>74</v>
      </c>
      <c r="I1351">
        <v>12.04913</v>
      </c>
      <c r="J1351">
        <v>126.194</v>
      </c>
      <c r="K1351" s="84">
        <v>4.3271481364743597E-5</v>
      </c>
      <c r="L1351" s="84">
        <v>4.3271481364743597E-5</v>
      </c>
      <c r="M1351">
        <v>8.3210945129394503E-2</v>
      </c>
      <c r="N1351">
        <v>9.2000000062398599E-2</v>
      </c>
      <c r="O1351">
        <v>40.7640000000101</v>
      </c>
      <c r="P1351">
        <v>412.81000000010698</v>
      </c>
      <c r="Q1351">
        <v>453.666000000179</v>
      </c>
    </row>
    <row r="1352" spans="2:17" x14ac:dyDescent="0.25">
      <c r="B1352">
        <v>1279</v>
      </c>
      <c r="C1352">
        <v>13.5</v>
      </c>
      <c r="D1352">
        <v>125.194</v>
      </c>
      <c r="E1352">
        <v>26.294274373565401</v>
      </c>
      <c r="F1352">
        <v>26.294274373565401</v>
      </c>
      <c r="G1352">
        <v>26.294274373565401</v>
      </c>
      <c r="H1352">
        <v>74</v>
      </c>
      <c r="I1352">
        <v>10.770490000000001</v>
      </c>
      <c r="J1352">
        <v>121</v>
      </c>
      <c r="K1352" s="84">
        <v>-1.35113585122249E-16</v>
      </c>
      <c r="L1352" s="84">
        <v>0</v>
      </c>
      <c r="M1352">
        <v>8.3547115325927707E-2</v>
      </c>
      <c r="N1352">
        <v>9.2000000033294796E-2</v>
      </c>
      <c r="O1352">
        <v>40.632999999972498</v>
      </c>
      <c r="P1352">
        <v>486.94399999995898</v>
      </c>
      <c r="Q1352">
        <v>527.66899999996497</v>
      </c>
    </row>
    <row r="1353" spans="2:17" x14ac:dyDescent="0.25">
      <c r="B1353">
        <v>1280</v>
      </c>
      <c r="C1353">
        <v>13.5</v>
      </c>
      <c r="D1353">
        <v>120</v>
      </c>
      <c r="E1353">
        <v>26.2267371851852</v>
      </c>
      <c r="F1353">
        <v>26.2267371851852</v>
      </c>
      <c r="G1353">
        <v>26.2267371851852</v>
      </c>
      <c r="H1353">
        <v>74</v>
      </c>
      <c r="I1353">
        <v>13.04762</v>
      </c>
      <c r="J1353">
        <v>116</v>
      </c>
      <c r="K1353" s="84">
        <v>-1.3546151981144401E-16</v>
      </c>
      <c r="L1353">
        <v>0</v>
      </c>
      <c r="M1353">
        <v>8.3918809890747098E-2</v>
      </c>
      <c r="N1353">
        <v>9.2999999986204798E-2</v>
      </c>
      <c r="O1353">
        <v>39.997999999948703</v>
      </c>
      <c r="P1353">
        <v>214.65100000007101</v>
      </c>
      <c r="Q1353">
        <v>254.74200000000599</v>
      </c>
    </row>
    <row r="1354" spans="2:17" x14ac:dyDescent="0.25">
      <c r="B1354">
        <v>1281</v>
      </c>
      <c r="C1354">
        <v>13.5</v>
      </c>
      <c r="D1354">
        <v>115</v>
      </c>
      <c r="E1354">
        <v>24.247706409017699</v>
      </c>
      <c r="F1354">
        <v>24.247706409017699</v>
      </c>
      <c r="G1354">
        <v>24.281035555555601</v>
      </c>
      <c r="H1354">
        <v>74</v>
      </c>
      <c r="I1354">
        <v>12.007300000000001</v>
      </c>
      <c r="J1354">
        <v>114</v>
      </c>
      <c r="K1354" s="84">
        <v>1.3745277996869199E-3</v>
      </c>
      <c r="L1354" s="84">
        <v>1.3745277996869199E-3</v>
      </c>
      <c r="M1354">
        <v>8.5665941238403306E-2</v>
      </c>
      <c r="N1354">
        <v>9.6000000055937604E-2</v>
      </c>
      <c r="O1354">
        <v>39.565999999955203</v>
      </c>
      <c r="P1354">
        <v>558.852000000006</v>
      </c>
      <c r="Q1354">
        <v>598.51400000001695</v>
      </c>
    </row>
    <row r="1355" spans="2:17" x14ac:dyDescent="0.25">
      <c r="B1355">
        <v>1282</v>
      </c>
      <c r="C1355">
        <v>13.5</v>
      </c>
      <c r="D1355">
        <v>113</v>
      </c>
      <c r="E1355">
        <v>24.235991292035401</v>
      </c>
      <c r="F1355">
        <v>24.235991292035401</v>
      </c>
      <c r="G1355">
        <v>24.235991292035401</v>
      </c>
      <c r="H1355">
        <v>74</v>
      </c>
      <c r="I1355">
        <v>12.763170000000001</v>
      </c>
      <c r="J1355">
        <v>109</v>
      </c>
      <c r="K1355">
        <v>0</v>
      </c>
      <c r="L1355">
        <v>0</v>
      </c>
      <c r="M1355">
        <v>8.6089849472045898E-2</v>
      </c>
      <c r="N1355">
        <v>9.5999999990453902E-2</v>
      </c>
      <c r="O1355">
        <v>38.864000000008701</v>
      </c>
      <c r="P1355">
        <v>277.60199999991897</v>
      </c>
      <c r="Q1355">
        <v>316.56199999991799</v>
      </c>
    </row>
    <row r="1356" spans="2:17" x14ac:dyDescent="0.25">
      <c r="B1356">
        <v>1283</v>
      </c>
      <c r="C1356">
        <v>13.5</v>
      </c>
      <c r="D1356">
        <v>108</v>
      </c>
      <c r="E1356">
        <v>23.296411259259301</v>
      </c>
      <c r="F1356">
        <v>23.296411259259301</v>
      </c>
      <c r="G1356">
        <v>23.296411259259301</v>
      </c>
      <c r="H1356">
        <v>74</v>
      </c>
      <c r="I1356">
        <v>10.746119999999999</v>
      </c>
      <c r="J1356">
        <v>104</v>
      </c>
      <c r="K1356">
        <v>0</v>
      </c>
      <c r="L1356">
        <v>0</v>
      </c>
      <c r="M1356">
        <v>3.4919023513793897E-2</v>
      </c>
      <c r="N1356">
        <v>4.0000000029976897E-2</v>
      </c>
      <c r="O1356">
        <v>38.282000000006498</v>
      </c>
      <c r="P1356">
        <v>220.875999999909</v>
      </c>
      <c r="Q1356">
        <v>259.19799999994598</v>
      </c>
    </row>
    <row r="1357" spans="2:17" x14ac:dyDescent="0.25">
      <c r="B1357">
        <v>1284</v>
      </c>
      <c r="C1357">
        <v>13.5</v>
      </c>
      <c r="D1357">
        <v>103</v>
      </c>
      <c r="E1357">
        <v>22.259513421071599</v>
      </c>
      <c r="F1357">
        <v>22.259513421071599</v>
      </c>
      <c r="G1357">
        <v>22.259513421071599</v>
      </c>
      <c r="H1357">
        <v>74</v>
      </c>
      <c r="I1357">
        <v>11.622490000000001</v>
      </c>
      <c r="J1357">
        <v>102</v>
      </c>
      <c r="K1357" s="84">
        <v>0</v>
      </c>
      <c r="L1357" s="84">
        <v>0</v>
      </c>
      <c r="M1357">
        <v>9.0217828750610393E-2</v>
      </c>
      <c r="N1357">
        <v>9.8999999972875202E-2</v>
      </c>
      <c r="O1357">
        <v>38.755999999979402</v>
      </c>
      <c r="P1357">
        <v>224.24999999998499</v>
      </c>
      <c r="Q1357">
        <v>263.104999999938</v>
      </c>
    </row>
    <row r="1358" spans="2:17" x14ac:dyDescent="0.25">
      <c r="B1358">
        <v>1285</v>
      </c>
      <c r="C1358">
        <v>13.5</v>
      </c>
      <c r="D1358">
        <v>101</v>
      </c>
      <c r="E1358">
        <v>21.298923631829901</v>
      </c>
      <c r="F1358">
        <v>21.298923631829901</v>
      </c>
      <c r="G1358">
        <v>22.207953977264399</v>
      </c>
      <c r="H1358">
        <v>74</v>
      </c>
      <c r="I1358">
        <v>10.67807</v>
      </c>
      <c r="J1358">
        <v>97.134</v>
      </c>
      <c r="K1358" s="84">
        <v>4.2679637767049299E-2</v>
      </c>
      <c r="L1358" s="84">
        <v>4.2679637767049299E-2</v>
      </c>
      <c r="M1358">
        <v>9.3455076217651395E-2</v>
      </c>
      <c r="N1358">
        <v>0.1039999999266</v>
      </c>
      <c r="O1358">
        <v>37.374000000090703</v>
      </c>
      <c r="P1358">
        <v>200.10300000000299</v>
      </c>
      <c r="Q1358">
        <v>237.58100000002</v>
      </c>
    </row>
    <row r="1359" spans="2:17" x14ac:dyDescent="0.25">
      <c r="B1359">
        <v>1286</v>
      </c>
      <c r="C1359">
        <v>13.5</v>
      </c>
      <c r="D1359">
        <v>96.134</v>
      </c>
      <c r="E1359">
        <v>21.239755064358501</v>
      </c>
      <c r="F1359">
        <v>21.239755064358501</v>
      </c>
      <c r="G1359">
        <v>21.239755064358501</v>
      </c>
      <c r="H1359">
        <v>74</v>
      </c>
      <c r="I1359">
        <v>12.738799999999999</v>
      </c>
      <c r="J1359">
        <v>92</v>
      </c>
      <c r="K1359" s="84">
        <v>0</v>
      </c>
      <c r="L1359" s="84">
        <v>0</v>
      </c>
      <c r="M1359">
        <v>0.113488912582397</v>
      </c>
      <c r="N1359">
        <v>0.12200000001030301</v>
      </c>
      <c r="O1359">
        <v>35.977999999973697</v>
      </c>
      <c r="P1359">
        <v>142.275000000045</v>
      </c>
      <c r="Q1359">
        <v>178.37500000002899</v>
      </c>
    </row>
    <row r="1360" spans="2:17" x14ac:dyDescent="0.25">
      <c r="B1360">
        <v>1287</v>
      </c>
      <c r="C1360">
        <v>13.5</v>
      </c>
      <c r="D1360">
        <v>91</v>
      </c>
      <c r="E1360">
        <v>21.2083834562475</v>
      </c>
      <c r="F1360">
        <v>21.2083834562475</v>
      </c>
      <c r="G1360">
        <v>21.2083836694413</v>
      </c>
      <c r="H1360">
        <v>74</v>
      </c>
      <c r="I1360">
        <v>13.365410000000001</v>
      </c>
      <c r="J1360">
        <v>90</v>
      </c>
      <c r="K1360" s="84">
        <v>1.00523370201549E-8</v>
      </c>
      <c r="L1360" s="84">
        <v>1.00523368526403E-8</v>
      </c>
      <c r="M1360">
        <v>0.117218971252441</v>
      </c>
      <c r="N1360">
        <v>0.12699999997858</v>
      </c>
      <c r="O1360">
        <v>35.3729999999996</v>
      </c>
      <c r="P1360">
        <v>55.509999999994797</v>
      </c>
      <c r="Q1360">
        <v>91.009999999972905</v>
      </c>
    </row>
    <row r="1361" spans="2:17" x14ac:dyDescent="0.25">
      <c r="B1361">
        <v>1288</v>
      </c>
      <c r="C1361">
        <v>13.5</v>
      </c>
      <c r="D1361">
        <v>89</v>
      </c>
      <c r="E1361">
        <v>19.241238861423199</v>
      </c>
      <c r="F1361">
        <v>19.241238861423199</v>
      </c>
      <c r="G1361">
        <v>19.241238861423199</v>
      </c>
      <c r="H1361">
        <v>74</v>
      </c>
      <c r="I1361">
        <v>12.714930000000001</v>
      </c>
      <c r="J1361">
        <v>85</v>
      </c>
      <c r="K1361" s="84">
        <v>1.8464058912149099E-16</v>
      </c>
      <c r="L1361">
        <v>0</v>
      </c>
      <c r="M1361">
        <v>0.11620903015136699</v>
      </c>
      <c r="N1361">
        <v>0.125</v>
      </c>
      <c r="O1361">
        <v>34.751999999978601</v>
      </c>
      <c r="P1361">
        <v>169.267</v>
      </c>
      <c r="Q1361">
        <v>204.14399999997801</v>
      </c>
    </row>
    <row r="1362" spans="2:17" x14ac:dyDescent="0.25">
      <c r="B1362">
        <v>1289</v>
      </c>
      <c r="C1362">
        <v>13.5</v>
      </c>
      <c r="D1362">
        <v>84</v>
      </c>
      <c r="E1362">
        <v>19.210914031746</v>
      </c>
      <c r="F1362">
        <v>19.210914031746</v>
      </c>
      <c r="G1362">
        <v>19.2110266243387</v>
      </c>
      <c r="H1362">
        <v>74</v>
      </c>
      <c r="I1362">
        <v>13.45308</v>
      </c>
      <c r="J1362">
        <v>82</v>
      </c>
      <c r="K1362" s="84">
        <v>5.8608659890871396E-6</v>
      </c>
      <c r="L1362" s="84">
        <v>5.8608659890871396E-6</v>
      </c>
      <c r="M1362">
        <v>0.116721868515015</v>
      </c>
      <c r="N1362">
        <v>0.12699999992764799</v>
      </c>
      <c r="O1362">
        <v>33.565999999969797</v>
      </c>
      <c r="P1362">
        <v>45.600999999980601</v>
      </c>
      <c r="Q1362">
        <v>79.293999999877997</v>
      </c>
    </row>
    <row r="1363" spans="2:17" x14ac:dyDescent="0.25">
      <c r="B1363">
        <v>1290</v>
      </c>
      <c r="C1363">
        <v>13.5</v>
      </c>
      <c r="D1363">
        <v>81</v>
      </c>
      <c r="E1363">
        <v>18.289169382716</v>
      </c>
      <c r="F1363">
        <v>18.2891693827161</v>
      </c>
      <c r="G1363">
        <v>18.2891694061409</v>
      </c>
      <c r="H1363">
        <v>74</v>
      </c>
      <c r="I1363">
        <v>10.6572</v>
      </c>
      <c r="J1363">
        <v>80</v>
      </c>
      <c r="K1363" s="84">
        <v>1.2808058143267799E-9</v>
      </c>
      <c r="L1363" s="84">
        <v>1.28080542582212E-9</v>
      </c>
      <c r="M1363">
        <v>0.112076044082642</v>
      </c>
      <c r="N1363">
        <v>0.120999999984633</v>
      </c>
      <c r="O1363">
        <v>32.748000000021399</v>
      </c>
      <c r="P1363">
        <v>108.390999999916</v>
      </c>
      <c r="Q1363">
        <v>141.259999999922</v>
      </c>
    </row>
    <row r="1364" spans="2:17" x14ac:dyDescent="0.25">
      <c r="B1364">
        <v>1291</v>
      </c>
      <c r="C1364">
        <v>13.5</v>
      </c>
      <c r="D1364">
        <v>79</v>
      </c>
      <c r="E1364">
        <v>18.2103437037037</v>
      </c>
      <c r="F1364">
        <v>18.2103437037037</v>
      </c>
      <c r="G1364">
        <v>18.2103437037037</v>
      </c>
      <c r="H1364">
        <v>74</v>
      </c>
      <c r="I1364">
        <v>13.1509</v>
      </c>
      <c r="J1364">
        <v>79</v>
      </c>
      <c r="K1364" s="84">
        <v>0</v>
      </c>
      <c r="L1364" s="84">
        <v>0</v>
      </c>
      <c r="M1364">
        <v>0.10938286781311</v>
      </c>
      <c r="N1364">
        <v>0.119000000006054</v>
      </c>
      <c r="O1364">
        <v>33.5700000000434</v>
      </c>
      <c r="P1364">
        <v>55.818999999973997</v>
      </c>
      <c r="Q1364">
        <v>89.5080000000235</v>
      </c>
    </row>
    <row r="1365" spans="2:17" x14ac:dyDescent="0.25">
      <c r="B1365">
        <v>1292</v>
      </c>
      <c r="C1365">
        <v>13.5</v>
      </c>
      <c r="D1365">
        <v>78</v>
      </c>
      <c r="E1365">
        <v>17.257138370370399</v>
      </c>
      <c r="F1365">
        <v>17.257138370370399</v>
      </c>
      <c r="G1365">
        <v>17.257138370370399</v>
      </c>
      <c r="H1365">
        <v>74</v>
      </c>
      <c r="I1365">
        <v>11.571580000000001</v>
      </c>
      <c r="J1365">
        <v>78</v>
      </c>
      <c r="K1365" s="84">
        <v>0</v>
      </c>
      <c r="L1365">
        <v>0</v>
      </c>
      <c r="M1365">
        <v>0.111073970794678</v>
      </c>
      <c r="N1365">
        <v>0.120999999911874</v>
      </c>
      <c r="O1365">
        <v>32.9070000000211</v>
      </c>
      <c r="P1365">
        <v>88.782000000086597</v>
      </c>
      <c r="Q1365">
        <v>121.810000000019</v>
      </c>
    </row>
    <row r="1366" spans="2:17" x14ac:dyDescent="0.25">
      <c r="B1366">
        <v>1293</v>
      </c>
      <c r="C1366">
        <v>13.5</v>
      </c>
      <c r="D1366">
        <v>77</v>
      </c>
      <c r="E1366">
        <v>17.238704080808098</v>
      </c>
      <c r="F1366">
        <v>17.238704080808098</v>
      </c>
      <c r="G1366">
        <v>17.238704080808098</v>
      </c>
      <c r="H1366">
        <v>74</v>
      </c>
      <c r="I1366">
        <v>13.421010000000001</v>
      </c>
      <c r="J1366">
        <v>70</v>
      </c>
      <c r="K1366" s="84">
        <v>0</v>
      </c>
      <c r="L1366">
        <v>0</v>
      </c>
      <c r="M1366">
        <v>0.109397888183594</v>
      </c>
      <c r="N1366">
        <v>0.11799999994400399</v>
      </c>
      <c r="O1366">
        <v>31.665000000051801</v>
      </c>
      <c r="P1366">
        <v>57.968000000073502</v>
      </c>
      <c r="Q1366">
        <v>89.751000000069297</v>
      </c>
    </row>
    <row r="1367" spans="2:17" x14ac:dyDescent="0.25">
      <c r="B1367">
        <v>1294</v>
      </c>
      <c r="C1367">
        <v>13.5</v>
      </c>
      <c r="D1367">
        <v>69</v>
      </c>
      <c r="E1367">
        <v>16.229768657004801</v>
      </c>
      <c r="F1367">
        <v>16.229768657004801</v>
      </c>
      <c r="G1367">
        <v>16.229768799114598</v>
      </c>
      <c r="H1367">
        <v>74</v>
      </c>
      <c r="I1367">
        <v>12.69096</v>
      </c>
      <c r="J1367">
        <v>68</v>
      </c>
      <c r="K1367" s="84">
        <v>8.7561171128176004E-9</v>
      </c>
      <c r="L1367" s="84">
        <v>8.7561173317186808E-9</v>
      </c>
      <c r="M1367">
        <v>0.101016044616699</v>
      </c>
      <c r="N1367">
        <v>0.111000000026252</v>
      </c>
      <c r="O1367">
        <v>30.458999999995299</v>
      </c>
      <c r="P1367">
        <v>27.799000000013599</v>
      </c>
      <c r="Q1367">
        <v>58.3690000000352</v>
      </c>
    </row>
    <row r="1368" spans="2:17" x14ac:dyDescent="0.25">
      <c r="B1368">
        <v>1295</v>
      </c>
      <c r="C1368">
        <v>13.5</v>
      </c>
      <c r="D1368">
        <v>67</v>
      </c>
      <c r="E1368">
        <v>16.2113873344389</v>
      </c>
      <c r="F1368">
        <v>16.2113873344389</v>
      </c>
      <c r="G1368">
        <v>16.2113873479916</v>
      </c>
      <c r="H1368">
        <v>74</v>
      </c>
      <c r="I1368">
        <v>13.317170000000001</v>
      </c>
      <c r="J1368">
        <v>66</v>
      </c>
      <c r="K1368" s="84">
        <v>8.35998576990689E-10</v>
      </c>
      <c r="L1368" s="84">
        <v>8.35998576990689E-10</v>
      </c>
      <c r="M1368">
        <v>0.11892294883728</v>
      </c>
      <c r="N1368">
        <v>0.12899999994988301</v>
      </c>
      <c r="O1368">
        <v>30.861999999993699</v>
      </c>
      <c r="P1368">
        <v>26.455999999969201</v>
      </c>
      <c r="Q1368">
        <v>57.446999999912798</v>
      </c>
    </row>
    <row r="1369" spans="2:17" x14ac:dyDescent="0.25">
      <c r="B1369">
        <v>1296</v>
      </c>
      <c r="C1369">
        <v>13.5</v>
      </c>
      <c r="D1369">
        <v>65</v>
      </c>
      <c r="E1369">
        <v>14.2494488660969</v>
      </c>
      <c r="F1369">
        <v>14.2494488660969</v>
      </c>
      <c r="G1369">
        <v>14.2494497587971</v>
      </c>
      <c r="H1369">
        <v>74</v>
      </c>
      <c r="I1369">
        <v>12.66187</v>
      </c>
      <c r="J1369">
        <v>61</v>
      </c>
      <c r="K1369" s="84">
        <v>6.2648052794282207E-8</v>
      </c>
      <c r="L1369" s="84">
        <v>6.2648052794282207E-8</v>
      </c>
      <c r="M1369">
        <v>0.113548994064331</v>
      </c>
      <c r="N1369">
        <v>0.12400000010529801</v>
      </c>
      <c r="O1369">
        <v>31.0689999999449</v>
      </c>
      <c r="P1369">
        <v>90.480000000083194</v>
      </c>
      <c r="Q1369">
        <v>121.673000000133</v>
      </c>
    </row>
    <row r="1370" spans="2:17" x14ac:dyDescent="0.25">
      <c r="B1370">
        <v>1297</v>
      </c>
      <c r="C1370">
        <v>13.5</v>
      </c>
      <c r="D1370">
        <v>60</v>
      </c>
      <c r="E1370">
        <v>14.215362962963001</v>
      </c>
      <c r="F1370">
        <v>14.215362962963001</v>
      </c>
      <c r="G1370">
        <v>14.215362962963001</v>
      </c>
      <c r="H1370">
        <v>74</v>
      </c>
      <c r="I1370">
        <v>13.2065</v>
      </c>
      <c r="J1370">
        <v>59</v>
      </c>
      <c r="K1370">
        <v>0</v>
      </c>
      <c r="L1370">
        <v>0</v>
      </c>
      <c r="M1370">
        <v>0.115531921386719</v>
      </c>
      <c r="N1370">
        <v>0.12399999995250301</v>
      </c>
      <c r="O1370">
        <v>27.733000000065701</v>
      </c>
      <c r="P1370">
        <v>21.423000000024299</v>
      </c>
      <c r="Q1370">
        <v>49.280000000042499</v>
      </c>
    </row>
    <row r="1371" spans="2:17" x14ac:dyDescent="0.25">
      <c r="B1371">
        <v>1298</v>
      </c>
      <c r="C1371">
        <v>13.5</v>
      </c>
      <c r="D1371">
        <v>58</v>
      </c>
      <c r="E1371">
        <v>13.299441696040899</v>
      </c>
      <c r="F1371">
        <v>13.299441696040899</v>
      </c>
      <c r="G1371">
        <v>13.299441696040899</v>
      </c>
      <c r="H1371">
        <v>74</v>
      </c>
      <c r="I1371">
        <v>10.609360000000001</v>
      </c>
      <c r="J1371">
        <v>56</v>
      </c>
      <c r="K1371" s="84">
        <v>0</v>
      </c>
      <c r="L1371">
        <v>0</v>
      </c>
      <c r="M1371">
        <v>0.11860203742981</v>
      </c>
      <c r="N1371">
        <v>0.12899999997171099</v>
      </c>
      <c r="O1371">
        <v>27.010000000009299</v>
      </c>
      <c r="P1371">
        <v>29.1180000000459</v>
      </c>
      <c r="Q1371">
        <v>56.257000000026899</v>
      </c>
    </row>
    <row r="1372" spans="2:17" x14ac:dyDescent="0.25">
      <c r="B1372">
        <v>1299</v>
      </c>
      <c r="C1372">
        <v>13.5</v>
      </c>
      <c r="D1372">
        <v>55</v>
      </c>
      <c r="E1372">
        <v>13.2550165925926</v>
      </c>
      <c r="F1372">
        <v>13.2550165925926</v>
      </c>
      <c r="G1372">
        <v>13.2550165925926</v>
      </c>
      <c r="H1372">
        <v>74</v>
      </c>
      <c r="I1372">
        <v>11.643190000000001</v>
      </c>
      <c r="J1372">
        <v>55</v>
      </c>
      <c r="K1372" s="84">
        <v>1.34013928009185E-16</v>
      </c>
      <c r="L1372">
        <v>0</v>
      </c>
      <c r="M1372">
        <v>0.113720893859863</v>
      </c>
      <c r="N1372">
        <v>0.121999999973923</v>
      </c>
      <c r="O1372">
        <v>26.123000000036001</v>
      </c>
      <c r="P1372">
        <v>20.680000000058499</v>
      </c>
      <c r="Q1372">
        <v>46.925000000068401</v>
      </c>
    </row>
    <row r="1373" spans="2:17" x14ac:dyDescent="0.25">
      <c r="B1373">
        <v>1300</v>
      </c>
      <c r="C1373">
        <v>13.5</v>
      </c>
      <c r="D1373">
        <v>54</v>
      </c>
      <c r="E1373">
        <v>12.2587084444444</v>
      </c>
      <c r="F1373">
        <v>12.2587084444444</v>
      </c>
      <c r="G1373">
        <v>12.2587084444444</v>
      </c>
      <c r="H1373">
        <v>74</v>
      </c>
      <c r="I1373">
        <v>11.51859</v>
      </c>
      <c r="J1373">
        <v>54</v>
      </c>
      <c r="K1373" s="84">
        <v>-1.44905709068012E-16</v>
      </c>
      <c r="L1373">
        <v>0</v>
      </c>
      <c r="M1373">
        <v>0.11992692947387699</v>
      </c>
      <c r="N1373">
        <v>0.12900000007357401</v>
      </c>
      <c r="O1373">
        <v>26.347999999998098</v>
      </c>
      <c r="P1373">
        <v>23.5090000000055</v>
      </c>
      <c r="Q1373">
        <v>49.986000000077198</v>
      </c>
    </row>
    <row r="1374" spans="2:17" x14ac:dyDescent="0.25">
      <c r="B1374">
        <v>1301</v>
      </c>
      <c r="C1374">
        <v>13.5</v>
      </c>
      <c r="D1374">
        <v>53</v>
      </c>
      <c r="E1374">
        <v>12.233066873515</v>
      </c>
      <c r="F1374">
        <v>12.233066873515</v>
      </c>
      <c r="G1374">
        <v>12.233066873515</v>
      </c>
      <c r="H1374">
        <v>74</v>
      </c>
      <c r="I1374">
        <v>12.63871</v>
      </c>
      <c r="J1374">
        <v>52</v>
      </c>
      <c r="K1374" s="84">
        <v>0</v>
      </c>
      <c r="L1374">
        <v>0</v>
      </c>
      <c r="M1374">
        <v>0.122627019882202</v>
      </c>
      <c r="N1374">
        <v>0.13199999997595999</v>
      </c>
      <c r="O1374">
        <v>25.237999999924799</v>
      </c>
      <c r="P1374">
        <v>25.729000000057599</v>
      </c>
      <c r="Q1374">
        <v>51.098999999958302</v>
      </c>
    </row>
    <row r="1375" spans="2:17" x14ac:dyDescent="0.25">
      <c r="B1375">
        <v>1302</v>
      </c>
      <c r="C1375">
        <v>13.5</v>
      </c>
      <c r="D1375">
        <v>51</v>
      </c>
      <c r="E1375">
        <v>11.302196793028299</v>
      </c>
      <c r="F1375">
        <v>11.302196793028299</v>
      </c>
      <c r="G1375">
        <v>11.302196793028299</v>
      </c>
      <c r="H1375">
        <v>74</v>
      </c>
      <c r="I1375">
        <v>10.580270000000001</v>
      </c>
      <c r="J1375">
        <v>49</v>
      </c>
      <c r="K1375">
        <v>0</v>
      </c>
      <c r="L1375">
        <v>0</v>
      </c>
      <c r="M1375">
        <v>0.12531304359435999</v>
      </c>
      <c r="N1375">
        <v>0.135000000023865</v>
      </c>
      <c r="O1375">
        <v>24.803999999981901</v>
      </c>
      <c r="P1375">
        <v>21.200000000004401</v>
      </c>
      <c r="Q1375">
        <v>46.1390000000101</v>
      </c>
    </row>
    <row r="1376" spans="2:17" x14ac:dyDescent="0.25">
      <c r="B1376">
        <v>1303</v>
      </c>
      <c r="C1376">
        <v>13</v>
      </c>
      <c r="D1376">
        <v>1000</v>
      </c>
      <c r="E1376">
        <v>39.517287569230803</v>
      </c>
      <c r="F1376">
        <v>39.517287569230803</v>
      </c>
      <c r="G1376">
        <v>40.497678567287402</v>
      </c>
      <c r="H1376">
        <v>74</v>
      </c>
      <c r="I1376">
        <v>12.67816</v>
      </c>
      <c r="J1376">
        <v>231.53800000000001</v>
      </c>
      <c r="K1376" s="84">
        <v>2.4809167287585501E-2</v>
      </c>
      <c r="L1376">
        <v>2.4809167287585501E-2</v>
      </c>
      <c r="M1376">
        <v>3.1970977783203097E-2</v>
      </c>
      <c r="N1376">
        <v>3.6999999938416302E-2</v>
      </c>
      <c r="O1376">
        <v>49.863999999986802</v>
      </c>
      <c r="P1376">
        <v>261.01900000000001</v>
      </c>
      <c r="Q1376">
        <v>310.91999999992498</v>
      </c>
    </row>
    <row r="1377" spans="2:17" x14ac:dyDescent="0.25">
      <c r="B1377">
        <v>1304</v>
      </c>
      <c r="C1377">
        <v>13</v>
      </c>
      <c r="D1377">
        <v>230.53800000000001</v>
      </c>
      <c r="E1377">
        <v>38.274567486226502</v>
      </c>
      <c r="F1377">
        <v>38.274567486226502</v>
      </c>
      <c r="G1377">
        <v>39.235049695597702</v>
      </c>
      <c r="H1377">
        <v>74</v>
      </c>
      <c r="I1377">
        <v>12.12942</v>
      </c>
      <c r="J1377">
        <v>203</v>
      </c>
      <c r="K1377" s="84">
        <v>2.5094528101898501E-2</v>
      </c>
      <c r="L1377">
        <v>2.5094528101898501E-2</v>
      </c>
      <c r="M1377">
        <v>8.4338903427123996E-2</v>
      </c>
      <c r="N1377">
        <v>9.3000000073516303E-2</v>
      </c>
      <c r="O1377">
        <v>48.001999999956801</v>
      </c>
      <c r="P1377">
        <v>269.50900000007101</v>
      </c>
      <c r="Q1377">
        <v>317.604000000101</v>
      </c>
    </row>
    <row r="1378" spans="2:17" x14ac:dyDescent="0.25">
      <c r="B1378">
        <v>1305</v>
      </c>
      <c r="C1378">
        <v>13</v>
      </c>
      <c r="D1378">
        <v>202</v>
      </c>
      <c r="E1378">
        <v>37.247240441736501</v>
      </c>
      <c r="F1378">
        <v>37.247240441736501</v>
      </c>
      <c r="G1378">
        <v>37.247240441736501</v>
      </c>
      <c r="H1378">
        <v>74</v>
      </c>
      <c r="I1378">
        <v>12.10825</v>
      </c>
      <c r="J1378">
        <v>192</v>
      </c>
      <c r="K1378">
        <v>0</v>
      </c>
      <c r="L1378">
        <v>0</v>
      </c>
      <c r="M1378">
        <v>8.5845947265625E-2</v>
      </c>
      <c r="N1378">
        <v>9.6000000012281803E-2</v>
      </c>
      <c r="O1378">
        <v>48.2039999999906</v>
      </c>
      <c r="P1378">
        <v>548.85800000001495</v>
      </c>
      <c r="Q1378">
        <v>597.15800000001798</v>
      </c>
    </row>
    <row r="1379" spans="2:17" x14ac:dyDescent="0.25">
      <c r="B1379">
        <v>1306</v>
      </c>
      <c r="C1379">
        <v>13</v>
      </c>
      <c r="D1379">
        <v>191</v>
      </c>
      <c r="E1379">
        <v>36.2255513846154</v>
      </c>
      <c r="F1379">
        <v>36.2255513846154</v>
      </c>
      <c r="G1379">
        <v>36.240413445026199</v>
      </c>
      <c r="H1379">
        <v>74</v>
      </c>
      <c r="I1379">
        <v>12.16958</v>
      </c>
      <c r="J1379">
        <v>191</v>
      </c>
      <c r="K1379" s="84">
        <v>4.1026457411228302E-4</v>
      </c>
      <c r="L1379">
        <v>4.1026457411228302E-4</v>
      </c>
      <c r="M1379">
        <v>3.3575057983398403E-2</v>
      </c>
      <c r="N1379">
        <v>3.8000000007741598E-2</v>
      </c>
      <c r="O1379">
        <v>46.6150000000125</v>
      </c>
      <c r="P1379">
        <v>632.60400000002801</v>
      </c>
      <c r="Q1379">
        <v>679.25700000004895</v>
      </c>
    </row>
    <row r="1380" spans="2:17" x14ac:dyDescent="0.25">
      <c r="B1380">
        <v>1307</v>
      </c>
      <c r="C1380">
        <v>13</v>
      </c>
      <c r="D1380">
        <v>190</v>
      </c>
      <c r="E1380">
        <v>36.237063854250998</v>
      </c>
      <c r="F1380">
        <v>36.237063854250998</v>
      </c>
      <c r="G1380">
        <v>36.2383743157895</v>
      </c>
      <c r="H1380">
        <v>74</v>
      </c>
      <c r="I1380">
        <v>12.13753</v>
      </c>
      <c r="J1380">
        <v>185</v>
      </c>
      <c r="K1380" s="84">
        <v>3.6163568431756898E-5</v>
      </c>
      <c r="L1380" s="84">
        <v>3.6163568431756898E-5</v>
      </c>
      <c r="M1380">
        <v>8.6215019226074205E-2</v>
      </c>
      <c r="N1380">
        <v>9.4999999972060295E-2</v>
      </c>
      <c r="O1380">
        <v>47.523999999932101</v>
      </c>
      <c r="P1380">
        <v>561.58099999996898</v>
      </c>
      <c r="Q1380">
        <v>609.19999999987294</v>
      </c>
    </row>
    <row r="1381" spans="2:17" x14ac:dyDescent="0.25">
      <c r="B1381">
        <v>1308</v>
      </c>
      <c r="C1381">
        <v>13</v>
      </c>
      <c r="D1381">
        <v>184</v>
      </c>
      <c r="E1381">
        <v>35.2370039598662</v>
      </c>
      <c r="F1381">
        <v>35.2370039598662</v>
      </c>
      <c r="G1381">
        <v>35.249607745819397</v>
      </c>
      <c r="H1381">
        <v>74</v>
      </c>
      <c r="I1381">
        <v>12.079980000000001</v>
      </c>
      <c r="J1381">
        <v>180</v>
      </c>
      <c r="K1381" s="84">
        <v>3.5768608385463799E-4</v>
      </c>
      <c r="L1381">
        <v>3.5768608385463799E-4</v>
      </c>
      <c r="M1381">
        <v>8.5937976837158203E-2</v>
      </c>
      <c r="N1381">
        <v>9.4999999972060295E-2</v>
      </c>
      <c r="O1381">
        <v>45.343999999924598</v>
      </c>
      <c r="P1381">
        <v>642.87600000007706</v>
      </c>
      <c r="Q1381">
        <v>688.314999999973</v>
      </c>
    </row>
    <row r="1382" spans="2:17" x14ac:dyDescent="0.25">
      <c r="B1382">
        <v>1309</v>
      </c>
      <c r="C1382">
        <v>13</v>
      </c>
      <c r="D1382">
        <v>179</v>
      </c>
      <c r="E1382">
        <v>35.232160261280598</v>
      </c>
      <c r="F1382">
        <v>35.232160261280598</v>
      </c>
      <c r="G1382">
        <v>35.239041799742203</v>
      </c>
      <c r="H1382">
        <v>74</v>
      </c>
      <c r="I1382">
        <v>12.317920000000001</v>
      </c>
      <c r="J1382">
        <v>174</v>
      </c>
      <c r="K1382">
        <v>1.9531979902741E-4</v>
      </c>
      <c r="L1382">
        <v>1.9531979902761201E-4</v>
      </c>
      <c r="M1382">
        <v>8.6021900177001995E-2</v>
      </c>
      <c r="N1382">
        <v>9.50000000375439E-2</v>
      </c>
      <c r="O1382">
        <v>46.875000000007297</v>
      </c>
      <c r="P1382">
        <v>570.92299999998102</v>
      </c>
      <c r="Q1382">
        <v>617.89300000002504</v>
      </c>
    </row>
    <row r="1383" spans="2:17" x14ac:dyDescent="0.25">
      <c r="B1383">
        <v>1310</v>
      </c>
      <c r="C1383">
        <v>13</v>
      </c>
      <c r="D1383">
        <v>173</v>
      </c>
      <c r="E1383">
        <v>33.253969853268103</v>
      </c>
      <c r="F1383">
        <v>33.253969853268103</v>
      </c>
      <c r="G1383">
        <v>34.228717846153799</v>
      </c>
      <c r="H1383">
        <v>74</v>
      </c>
      <c r="I1383">
        <v>12.0625</v>
      </c>
      <c r="J1383">
        <v>162.13399999999999</v>
      </c>
      <c r="K1383" s="84">
        <v>2.9312229402587701E-2</v>
      </c>
      <c r="L1383">
        <v>2.9312229402587701E-2</v>
      </c>
      <c r="M1383">
        <v>8.1654787063598605E-2</v>
      </c>
      <c r="N1383">
        <v>9.0000000003783498E-2</v>
      </c>
      <c r="O1383">
        <v>45.573000000113097</v>
      </c>
      <c r="P1383">
        <v>615.65899999999203</v>
      </c>
      <c r="Q1383">
        <v>661.32200000010903</v>
      </c>
    </row>
    <row r="1384" spans="2:17" x14ac:dyDescent="0.25">
      <c r="B1384">
        <v>1311</v>
      </c>
      <c r="C1384">
        <v>13</v>
      </c>
      <c r="D1384">
        <v>161.13399999999999</v>
      </c>
      <c r="E1384">
        <v>32.237570266188399</v>
      </c>
      <c r="F1384">
        <v>32.237570266188399</v>
      </c>
      <c r="G1384">
        <v>32.243455693468697</v>
      </c>
      <c r="H1384">
        <v>74</v>
      </c>
      <c r="I1384">
        <v>12.112489999999999</v>
      </c>
      <c r="J1384">
        <v>157</v>
      </c>
      <c r="K1384">
        <v>1.8256423271692399E-4</v>
      </c>
      <c r="L1384">
        <v>1.8256423271692399E-4</v>
      </c>
      <c r="M1384">
        <v>8.6498022079467801E-2</v>
      </c>
      <c r="N1384">
        <v>9.6000000019557802E-2</v>
      </c>
      <c r="O1384">
        <v>46.080000000045402</v>
      </c>
      <c r="P1384">
        <v>602.17700000006198</v>
      </c>
      <c r="Q1384">
        <v>648.35300000012603</v>
      </c>
    </row>
    <row r="1385" spans="2:17" x14ac:dyDescent="0.25">
      <c r="B1385">
        <v>1312</v>
      </c>
      <c r="C1385">
        <v>13</v>
      </c>
      <c r="D1385">
        <v>156</v>
      </c>
      <c r="E1385">
        <v>31.264595794871799</v>
      </c>
      <c r="F1385">
        <v>31.264595794871799</v>
      </c>
      <c r="G1385">
        <v>32.230792717948702</v>
      </c>
      <c r="H1385">
        <v>74</v>
      </c>
      <c r="I1385">
        <v>11.233969999999999</v>
      </c>
      <c r="J1385">
        <v>152</v>
      </c>
      <c r="K1385" s="84">
        <v>3.09038674101586E-2</v>
      </c>
      <c r="L1385">
        <v>3.09038674101586E-2</v>
      </c>
      <c r="M1385">
        <v>8.6801052093505901E-2</v>
      </c>
      <c r="N1385">
        <v>9.7000000008847606E-2</v>
      </c>
      <c r="O1385">
        <v>45.241000000038198</v>
      </c>
      <c r="P1385">
        <v>263.66899999997298</v>
      </c>
      <c r="Q1385">
        <v>309.00700000002001</v>
      </c>
    </row>
    <row r="1386" spans="2:17" x14ac:dyDescent="0.25">
      <c r="B1386">
        <v>1313</v>
      </c>
      <c r="C1386">
        <v>13</v>
      </c>
      <c r="D1386">
        <v>151</v>
      </c>
      <c r="E1386">
        <v>30.249660052980101</v>
      </c>
      <c r="F1386">
        <v>30.249660052980101</v>
      </c>
      <c r="G1386">
        <v>30.2605212307692</v>
      </c>
      <c r="H1386">
        <v>74</v>
      </c>
      <c r="I1386">
        <v>12.07479</v>
      </c>
      <c r="J1386">
        <v>143</v>
      </c>
      <c r="K1386">
        <v>3.5905123462786302E-4</v>
      </c>
      <c r="L1386">
        <v>3.5905123462786302E-4</v>
      </c>
      <c r="M1386">
        <v>9.0618848800659194E-2</v>
      </c>
      <c r="N1386">
        <v>0.100000000064028</v>
      </c>
      <c r="O1386">
        <v>44.888000000006301</v>
      </c>
      <c r="P1386">
        <v>539.76900000007299</v>
      </c>
      <c r="Q1386">
        <v>584.75700000014297</v>
      </c>
    </row>
    <row r="1387" spans="2:17" x14ac:dyDescent="0.25">
      <c r="B1387">
        <v>1314</v>
      </c>
      <c r="C1387">
        <v>13</v>
      </c>
      <c r="D1387">
        <v>142</v>
      </c>
      <c r="E1387">
        <v>29.266175648970702</v>
      </c>
      <c r="F1387">
        <v>29.266175648970702</v>
      </c>
      <c r="G1387">
        <v>29.266175648970702</v>
      </c>
      <c r="H1387">
        <v>74</v>
      </c>
      <c r="I1387">
        <v>11.032389999999999</v>
      </c>
      <c r="J1387">
        <v>140</v>
      </c>
      <c r="K1387">
        <v>0</v>
      </c>
      <c r="L1387">
        <v>0</v>
      </c>
      <c r="M1387">
        <v>8.7336063385009793E-2</v>
      </c>
      <c r="N1387">
        <v>9.6999999987019705E-2</v>
      </c>
      <c r="O1387">
        <v>44.550000000024703</v>
      </c>
      <c r="P1387">
        <v>302.24900000000298</v>
      </c>
      <c r="Q1387">
        <v>346.89600000001502</v>
      </c>
    </row>
    <row r="1388" spans="2:17" x14ac:dyDescent="0.25">
      <c r="B1388">
        <v>1315</v>
      </c>
      <c r="C1388">
        <v>13</v>
      </c>
      <c r="D1388">
        <v>139</v>
      </c>
      <c r="E1388">
        <v>29.230707424460402</v>
      </c>
      <c r="F1388">
        <v>29.230707424460402</v>
      </c>
      <c r="G1388">
        <v>29.2318561593802</v>
      </c>
      <c r="H1388">
        <v>74</v>
      </c>
      <c r="I1388">
        <v>12.077389999999999</v>
      </c>
      <c r="J1388">
        <v>138.19399999999999</v>
      </c>
      <c r="K1388" s="84">
        <v>3.9298909296702301E-5</v>
      </c>
      <c r="L1388" s="84">
        <v>3.9298909296823901E-5</v>
      </c>
      <c r="M1388">
        <v>8.6408138275146498E-2</v>
      </c>
      <c r="N1388">
        <v>9.5999999990453902E-2</v>
      </c>
      <c r="O1388">
        <v>42.462000000079598</v>
      </c>
      <c r="P1388">
        <v>284.51500000005001</v>
      </c>
      <c r="Q1388">
        <v>327.07300000011998</v>
      </c>
    </row>
    <row r="1389" spans="2:17" x14ac:dyDescent="0.25">
      <c r="B1389">
        <v>1316</v>
      </c>
      <c r="C1389">
        <v>13</v>
      </c>
      <c r="D1389">
        <v>137.19399999999999</v>
      </c>
      <c r="E1389">
        <v>28.266818627354201</v>
      </c>
      <c r="F1389">
        <v>28.266818627354201</v>
      </c>
      <c r="G1389">
        <v>28.279958401535801</v>
      </c>
      <c r="H1389">
        <v>74</v>
      </c>
      <c r="I1389">
        <v>11.036289999999999</v>
      </c>
      <c r="J1389">
        <v>135</v>
      </c>
      <c r="K1389">
        <v>4.6484800270130702E-4</v>
      </c>
      <c r="L1389">
        <v>4.6484800270118099E-4</v>
      </c>
      <c r="M1389">
        <v>3.3827066421508803E-2</v>
      </c>
      <c r="N1389">
        <v>3.79999999204301E-2</v>
      </c>
      <c r="O1389">
        <v>42.737999999990301</v>
      </c>
      <c r="P1389">
        <v>504.84400000006298</v>
      </c>
      <c r="Q1389">
        <v>547.61999999997397</v>
      </c>
    </row>
    <row r="1390" spans="2:17" x14ac:dyDescent="0.25">
      <c r="B1390">
        <v>1317</v>
      </c>
      <c r="C1390">
        <v>13</v>
      </c>
      <c r="D1390">
        <v>134</v>
      </c>
      <c r="E1390">
        <v>28.270715536165302</v>
      </c>
      <c r="F1390">
        <v>28.270715536165302</v>
      </c>
      <c r="G1390">
        <v>28.270715536165302</v>
      </c>
      <c r="H1390">
        <v>74</v>
      </c>
      <c r="I1390">
        <v>10.79876</v>
      </c>
      <c r="J1390">
        <v>133</v>
      </c>
      <c r="K1390">
        <v>0</v>
      </c>
      <c r="L1390">
        <v>0</v>
      </c>
      <c r="M1390">
        <v>3.4429788589477497E-2</v>
      </c>
      <c r="N1390">
        <v>3.9000000011583297E-2</v>
      </c>
      <c r="O1390">
        <v>42.9830000000875</v>
      </c>
      <c r="P1390">
        <v>231.88900000000999</v>
      </c>
      <c r="Q1390">
        <v>274.91100000010903</v>
      </c>
    </row>
    <row r="1391" spans="2:17" x14ac:dyDescent="0.25">
      <c r="B1391">
        <v>1318</v>
      </c>
      <c r="C1391">
        <v>13</v>
      </c>
      <c r="D1391">
        <v>132</v>
      </c>
      <c r="E1391">
        <v>27.247399664335699</v>
      </c>
      <c r="F1391">
        <v>27.247399664335699</v>
      </c>
      <c r="G1391">
        <v>27.2685796923077</v>
      </c>
      <c r="H1391">
        <v>74</v>
      </c>
      <c r="I1391">
        <v>12.050420000000001</v>
      </c>
      <c r="J1391">
        <v>126</v>
      </c>
      <c r="K1391">
        <v>7.7732290908315901E-4</v>
      </c>
      <c r="L1391">
        <v>7.7732290908315901E-4</v>
      </c>
      <c r="M1391">
        <v>8.8184118270873996E-2</v>
      </c>
      <c r="N1391">
        <v>9.7999999998137396E-2</v>
      </c>
      <c r="O1391">
        <v>41.980000000039603</v>
      </c>
      <c r="P1391">
        <v>345.56900000002503</v>
      </c>
      <c r="Q1391">
        <v>387.64700000006297</v>
      </c>
    </row>
    <row r="1392" spans="2:17" x14ac:dyDescent="0.25">
      <c r="B1392">
        <v>1319</v>
      </c>
      <c r="C1392">
        <v>13</v>
      </c>
      <c r="D1392">
        <v>125</v>
      </c>
      <c r="E1392">
        <v>26.281400307692302</v>
      </c>
      <c r="F1392">
        <v>26.281400307692302</v>
      </c>
      <c r="G1392">
        <v>26.281400307692302</v>
      </c>
      <c r="H1392">
        <v>74</v>
      </c>
      <c r="I1392">
        <v>10.770490000000001</v>
      </c>
      <c r="J1392">
        <v>121</v>
      </c>
      <c r="K1392">
        <v>0</v>
      </c>
      <c r="L1392">
        <v>0</v>
      </c>
      <c r="M1392">
        <v>8.8389158248901395E-2</v>
      </c>
      <c r="N1392">
        <v>9.8000000063621001E-2</v>
      </c>
      <c r="O1392">
        <v>41.393000000039997</v>
      </c>
      <c r="P1392">
        <v>248.53800000000001</v>
      </c>
      <c r="Q1392">
        <v>290.02900000010402</v>
      </c>
    </row>
    <row r="1393" spans="2:17" x14ac:dyDescent="0.25">
      <c r="B1393">
        <v>1320</v>
      </c>
      <c r="C1393">
        <v>13</v>
      </c>
      <c r="D1393">
        <v>120</v>
      </c>
      <c r="E1393">
        <v>25.276481025641001</v>
      </c>
      <c r="F1393">
        <v>25.276481025641001</v>
      </c>
      <c r="G1393">
        <v>25.2818136410256</v>
      </c>
      <c r="H1393">
        <v>74</v>
      </c>
      <c r="I1393">
        <v>10.947699999999999</v>
      </c>
      <c r="J1393">
        <v>116</v>
      </c>
      <c r="K1393">
        <v>2.10971431474485E-4</v>
      </c>
      <c r="L1393">
        <v>2.10971431474485E-4</v>
      </c>
      <c r="M1393">
        <v>3.5995006561279297E-2</v>
      </c>
      <c r="N1393">
        <v>4.0999999888299499E-2</v>
      </c>
      <c r="O1393">
        <v>40.6520000000382</v>
      </c>
      <c r="P1393">
        <v>253.69899999997901</v>
      </c>
      <c r="Q1393">
        <v>294.39199999990501</v>
      </c>
    </row>
    <row r="1394" spans="2:17" x14ac:dyDescent="0.25">
      <c r="B1394">
        <v>1321</v>
      </c>
      <c r="C1394">
        <v>13</v>
      </c>
      <c r="D1394">
        <v>115</v>
      </c>
      <c r="E1394">
        <v>24.2449933377926</v>
      </c>
      <c r="F1394">
        <v>24.2449933377926</v>
      </c>
      <c r="G1394">
        <v>24.268767692307701</v>
      </c>
      <c r="H1394">
        <v>74</v>
      </c>
      <c r="I1394">
        <v>11.65076</v>
      </c>
      <c r="J1394">
        <v>114</v>
      </c>
      <c r="K1394">
        <v>9.8058820573025001E-4</v>
      </c>
      <c r="L1394">
        <v>9.8058820573025001E-4</v>
      </c>
      <c r="M1394">
        <v>8.9711904525756794E-2</v>
      </c>
      <c r="N1394">
        <v>9.9000000089290593E-2</v>
      </c>
      <c r="O1394">
        <v>40.272000000055399</v>
      </c>
      <c r="P1394">
        <v>264.66200000002601</v>
      </c>
      <c r="Q1394">
        <v>305.03300000016998</v>
      </c>
    </row>
    <row r="1395" spans="2:17" x14ac:dyDescent="0.25">
      <c r="B1395">
        <v>1322</v>
      </c>
      <c r="C1395">
        <v>13</v>
      </c>
      <c r="D1395">
        <v>113</v>
      </c>
      <c r="E1395">
        <v>24.221079724982999</v>
      </c>
      <c r="F1395">
        <v>24.221079724982999</v>
      </c>
      <c r="G1395">
        <v>24.2214463689585</v>
      </c>
      <c r="H1395">
        <v>74</v>
      </c>
      <c r="I1395">
        <v>12.75967</v>
      </c>
      <c r="J1395">
        <v>109.134</v>
      </c>
      <c r="K1395" s="84">
        <v>1.5137391877491001E-5</v>
      </c>
      <c r="L1395" s="84">
        <v>1.51373918773443E-5</v>
      </c>
      <c r="M1395">
        <v>9.0929031372070299E-2</v>
      </c>
      <c r="N1395">
        <v>0.100000000013097</v>
      </c>
      <c r="O1395">
        <v>38.574000000015097</v>
      </c>
      <c r="P1395">
        <v>198.93700000006399</v>
      </c>
      <c r="Q1395">
        <v>237.61100000009199</v>
      </c>
    </row>
    <row r="1396" spans="2:17" x14ac:dyDescent="0.25">
      <c r="B1396">
        <v>1323</v>
      </c>
      <c r="C1396">
        <v>13</v>
      </c>
      <c r="D1396">
        <v>108.134</v>
      </c>
      <c r="E1396">
        <v>23.2846422913792</v>
      </c>
      <c r="F1396">
        <v>23.2846422913792</v>
      </c>
      <c r="G1396">
        <v>23.2846422913792</v>
      </c>
      <c r="H1396">
        <v>74</v>
      </c>
      <c r="I1396">
        <v>10.746119999999999</v>
      </c>
      <c r="J1396">
        <v>104</v>
      </c>
      <c r="K1396">
        <v>0</v>
      </c>
      <c r="L1396">
        <v>0</v>
      </c>
      <c r="M1396">
        <v>9.2940092086792006E-2</v>
      </c>
      <c r="N1396">
        <v>0.101999999955297</v>
      </c>
      <c r="O1396">
        <v>37.315999999947998</v>
      </c>
      <c r="P1396">
        <v>150.79599999999499</v>
      </c>
      <c r="Q1396">
        <v>188.21399999989799</v>
      </c>
    </row>
    <row r="1397" spans="2:17" x14ac:dyDescent="0.25">
      <c r="B1397">
        <v>1324</v>
      </c>
      <c r="C1397">
        <v>13</v>
      </c>
      <c r="D1397">
        <v>103</v>
      </c>
      <c r="E1397">
        <v>22.246268418222598</v>
      </c>
      <c r="F1397">
        <v>22.246268418222598</v>
      </c>
      <c r="G1397">
        <v>22.246268418222598</v>
      </c>
      <c r="H1397">
        <v>74</v>
      </c>
      <c r="I1397">
        <v>11.622490000000001</v>
      </c>
      <c r="J1397">
        <v>102</v>
      </c>
      <c r="K1397" s="84">
        <v>1.5969930830693301E-16</v>
      </c>
      <c r="L1397">
        <v>0</v>
      </c>
      <c r="M1397">
        <v>9.3505859375E-2</v>
      </c>
      <c r="N1397">
        <v>0.103999999941152</v>
      </c>
      <c r="O1397">
        <v>36.704000000027001</v>
      </c>
      <c r="P1397">
        <v>151.92299999992201</v>
      </c>
      <c r="Q1397">
        <v>188.730999999891</v>
      </c>
    </row>
    <row r="1398" spans="2:17" x14ac:dyDescent="0.25">
      <c r="B1398">
        <v>1325</v>
      </c>
      <c r="C1398">
        <v>13</v>
      </c>
      <c r="D1398">
        <v>101</v>
      </c>
      <c r="E1398">
        <v>21.2871778918507</v>
      </c>
      <c r="F1398">
        <v>21.2871778918507</v>
      </c>
      <c r="G1398">
        <v>21.2871778918507</v>
      </c>
      <c r="H1398">
        <v>74</v>
      </c>
      <c r="I1398">
        <v>10.681570000000001</v>
      </c>
      <c r="J1398">
        <v>97</v>
      </c>
      <c r="K1398" s="84">
        <v>-1.6689453608411701E-16</v>
      </c>
      <c r="L1398">
        <v>0</v>
      </c>
      <c r="M1398">
        <v>9.73010063171387E-2</v>
      </c>
      <c r="N1398">
        <v>0.10700000006909199</v>
      </c>
      <c r="O1398">
        <v>35.960000000086403</v>
      </c>
      <c r="P1398">
        <v>176.37600000004699</v>
      </c>
      <c r="Q1398">
        <v>212.443000000203</v>
      </c>
    </row>
    <row r="1399" spans="2:17" x14ac:dyDescent="0.25">
      <c r="B1399">
        <v>1326</v>
      </c>
      <c r="C1399">
        <v>13</v>
      </c>
      <c r="D1399">
        <v>96</v>
      </c>
      <c r="E1399">
        <v>21.224703589743601</v>
      </c>
      <c r="F1399">
        <v>21.224703589743601</v>
      </c>
      <c r="G1399">
        <v>21.224703589743601</v>
      </c>
      <c r="H1399">
        <v>74</v>
      </c>
      <c r="I1399">
        <v>12.738799999999999</v>
      </c>
      <c r="J1399">
        <v>92</v>
      </c>
      <c r="K1399" s="84">
        <v>1.6738578533164E-16</v>
      </c>
      <c r="L1399">
        <v>0</v>
      </c>
      <c r="M1399">
        <v>4.8159837722778299E-2</v>
      </c>
      <c r="N1399">
        <v>5.1999999974213999E-2</v>
      </c>
      <c r="O1399">
        <v>35.351000000038802</v>
      </c>
      <c r="P1399">
        <v>104.700000000019</v>
      </c>
      <c r="Q1399">
        <v>140.10300000003201</v>
      </c>
    </row>
    <row r="1400" spans="2:17" x14ac:dyDescent="0.25">
      <c r="B1400">
        <v>1327</v>
      </c>
      <c r="C1400">
        <v>13</v>
      </c>
      <c r="D1400">
        <v>91</v>
      </c>
      <c r="E1400">
        <v>19.277862681318702</v>
      </c>
      <c r="F1400">
        <v>19.277862681318702</v>
      </c>
      <c r="G1400">
        <v>19.277862681318702</v>
      </c>
      <c r="H1400">
        <v>74</v>
      </c>
      <c r="I1400">
        <v>10.61232</v>
      </c>
      <c r="J1400">
        <v>90</v>
      </c>
      <c r="K1400" s="84">
        <v>-1.8428981145525401E-16</v>
      </c>
      <c r="L1400">
        <v>0</v>
      </c>
      <c r="M1400">
        <v>0.119603157043457</v>
      </c>
      <c r="N1400">
        <v>0.128000000084285</v>
      </c>
      <c r="O1400">
        <v>33.751000000047497</v>
      </c>
      <c r="P1400">
        <v>145.95599999993999</v>
      </c>
      <c r="Q1400">
        <v>179.835000000072</v>
      </c>
    </row>
    <row r="1401" spans="2:17" x14ac:dyDescent="0.25">
      <c r="B1401">
        <v>1328</v>
      </c>
      <c r="C1401">
        <v>13</v>
      </c>
      <c r="D1401">
        <v>89</v>
      </c>
      <c r="E1401">
        <v>19.2267489127053</v>
      </c>
      <c r="F1401">
        <v>19.2267489127053</v>
      </c>
      <c r="G1401">
        <v>19.2267489127053</v>
      </c>
      <c r="H1401">
        <v>74</v>
      </c>
      <c r="I1401">
        <v>12.714930000000001</v>
      </c>
      <c r="J1401">
        <v>85</v>
      </c>
      <c r="K1401" s="84">
        <v>0</v>
      </c>
      <c r="L1401">
        <v>0</v>
      </c>
      <c r="M1401">
        <v>0.116687059402466</v>
      </c>
      <c r="N1401">
        <v>0.126999999993131</v>
      </c>
      <c r="O1401">
        <v>33.315999999991597</v>
      </c>
      <c r="P1401">
        <v>131.020000000084</v>
      </c>
      <c r="Q1401">
        <v>164.463000000069</v>
      </c>
    </row>
    <row r="1402" spans="2:17" x14ac:dyDescent="0.25">
      <c r="B1402">
        <v>1329</v>
      </c>
      <c r="C1402">
        <v>13</v>
      </c>
      <c r="D1402">
        <v>84</v>
      </c>
      <c r="E1402">
        <v>18.291133772893801</v>
      </c>
      <c r="F1402">
        <v>18.291133772893801</v>
      </c>
      <c r="G1402">
        <v>18.291133772893801</v>
      </c>
      <c r="H1402">
        <v>74</v>
      </c>
      <c r="I1402">
        <v>10.6572</v>
      </c>
      <c r="J1402">
        <v>80</v>
      </c>
      <c r="K1402" s="84">
        <v>0</v>
      </c>
      <c r="L1402">
        <v>0</v>
      </c>
      <c r="M1402">
        <v>0.117012977600098</v>
      </c>
      <c r="N1402">
        <v>0.126999999993131</v>
      </c>
      <c r="O1402">
        <v>32.382999999979802</v>
      </c>
      <c r="P1402">
        <v>115.65699999994099</v>
      </c>
      <c r="Q1402">
        <v>148.166999999914</v>
      </c>
    </row>
    <row r="1403" spans="2:17" x14ac:dyDescent="0.25">
      <c r="B1403">
        <v>1330</v>
      </c>
      <c r="C1403">
        <v>13</v>
      </c>
      <c r="D1403">
        <v>79</v>
      </c>
      <c r="E1403">
        <v>17.249014675754601</v>
      </c>
      <c r="F1403">
        <v>17.249014675754601</v>
      </c>
      <c r="G1403">
        <v>17.249014675754601</v>
      </c>
      <c r="H1403">
        <v>74</v>
      </c>
      <c r="I1403">
        <v>11.571580000000001</v>
      </c>
      <c r="J1403">
        <v>78</v>
      </c>
      <c r="K1403">
        <v>0</v>
      </c>
      <c r="L1403">
        <v>0</v>
      </c>
      <c r="M1403">
        <v>0.107742071151733</v>
      </c>
      <c r="N1403">
        <v>0.117000000005646</v>
      </c>
      <c r="O1403">
        <v>31.728000000024601</v>
      </c>
      <c r="P1403">
        <v>129.738000000048</v>
      </c>
      <c r="Q1403">
        <v>161.58300000007901</v>
      </c>
    </row>
    <row r="1404" spans="2:17" x14ac:dyDescent="0.25">
      <c r="B1404">
        <v>1331</v>
      </c>
      <c r="C1404">
        <v>13</v>
      </c>
      <c r="D1404">
        <v>77</v>
      </c>
      <c r="E1404">
        <v>16.2935998361638</v>
      </c>
      <c r="F1404">
        <v>16.2935998361638</v>
      </c>
      <c r="G1404">
        <v>16.2935998361638</v>
      </c>
      <c r="H1404">
        <v>74</v>
      </c>
      <c r="I1404">
        <v>10.633330000000001</v>
      </c>
      <c r="J1404">
        <v>73</v>
      </c>
      <c r="K1404" s="84">
        <v>0</v>
      </c>
      <c r="L1404" s="84">
        <v>0</v>
      </c>
      <c r="M1404">
        <v>0.109432935714722</v>
      </c>
      <c r="N1404">
        <v>0.119000000100641</v>
      </c>
      <c r="O1404">
        <v>32.929000000083803</v>
      </c>
      <c r="P1404">
        <v>94.577999999965002</v>
      </c>
      <c r="Q1404">
        <v>127.62600000014901</v>
      </c>
    </row>
    <row r="1405" spans="2:17" x14ac:dyDescent="0.25">
      <c r="B1405">
        <v>1332</v>
      </c>
      <c r="C1405">
        <v>13</v>
      </c>
      <c r="D1405">
        <v>72</v>
      </c>
      <c r="E1405">
        <v>16.237947999999999</v>
      </c>
      <c r="F1405">
        <v>16.237947999999999</v>
      </c>
      <c r="G1405">
        <v>16.237947999999999</v>
      </c>
      <c r="H1405">
        <v>74</v>
      </c>
      <c r="I1405">
        <v>11.766690000000001</v>
      </c>
      <c r="J1405">
        <v>72</v>
      </c>
      <c r="K1405">
        <v>0</v>
      </c>
      <c r="L1405">
        <v>0</v>
      </c>
      <c r="M1405">
        <v>0.106127023696899</v>
      </c>
      <c r="N1405">
        <v>0.11699999996926599</v>
      </c>
      <c r="O1405">
        <v>31.561999999947101</v>
      </c>
      <c r="P1405">
        <v>36.727000000035297</v>
      </c>
      <c r="Q1405">
        <v>68.405999999951703</v>
      </c>
    </row>
    <row r="1406" spans="2:17" x14ac:dyDescent="0.25">
      <c r="B1406">
        <v>1333</v>
      </c>
      <c r="C1406">
        <v>13</v>
      </c>
      <c r="D1406">
        <v>71</v>
      </c>
      <c r="E1406">
        <v>16.2264103315276</v>
      </c>
      <c r="F1406">
        <v>16.2264103315276</v>
      </c>
      <c r="G1406">
        <v>16.2264103315276</v>
      </c>
      <c r="H1406">
        <v>74</v>
      </c>
      <c r="I1406">
        <v>12.69096</v>
      </c>
      <c r="J1406">
        <v>68</v>
      </c>
      <c r="K1406">
        <v>0</v>
      </c>
      <c r="L1406">
        <v>0</v>
      </c>
      <c r="M1406">
        <v>0.105442047119141</v>
      </c>
      <c r="N1406">
        <v>0.114000000095984</v>
      </c>
      <c r="O1406">
        <v>30.298999999919001</v>
      </c>
      <c r="P1406">
        <v>29.145000000018602</v>
      </c>
      <c r="Q1406">
        <v>59.558000000033601</v>
      </c>
    </row>
    <row r="1407" spans="2:17" x14ac:dyDescent="0.25">
      <c r="B1407">
        <v>1334</v>
      </c>
      <c r="C1407">
        <v>13</v>
      </c>
      <c r="D1407">
        <v>67</v>
      </c>
      <c r="E1407">
        <v>15.2412464615385</v>
      </c>
      <c r="F1407">
        <v>15.2412464615385</v>
      </c>
      <c r="G1407">
        <v>15.2412464615385</v>
      </c>
      <c r="H1407">
        <v>74</v>
      </c>
      <c r="I1407">
        <v>11.65949</v>
      </c>
      <c r="J1407">
        <v>67</v>
      </c>
      <c r="K1407" s="84">
        <v>0</v>
      </c>
      <c r="L1407" s="84">
        <v>0</v>
      </c>
      <c r="M1407">
        <v>0.121011972427368</v>
      </c>
      <c r="N1407">
        <v>0.130000000019209</v>
      </c>
      <c r="O1407">
        <v>28.7100000000428</v>
      </c>
      <c r="P1407">
        <v>38.1189999999769</v>
      </c>
      <c r="Q1407">
        <v>66.959000000038898</v>
      </c>
    </row>
    <row r="1408" spans="2:17" x14ac:dyDescent="0.25">
      <c r="B1408">
        <v>1335</v>
      </c>
      <c r="C1408">
        <v>13</v>
      </c>
      <c r="D1408">
        <v>66</v>
      </c>
      <c r="E1408">
        <v>14.2800664615385</v>
      </c>
      <c r="F1408">
        <v>14.2800664615385</v>
      </c>
      <c r="G1408">
        <v>14.2800664615385</v>
      </c>
      <c r="H1408">
        <v>74</v>
      </c>
      <c r="I1408">
        <v>10.39784</v>
      </c>
      <c r="J1408">
        <v>66</v>
      </c>
      <c r="K1408">
        <v>0</v>
      </c>
      <c r="L1408">
        <v>0</v>
      </c>
      <c r="M1408">
        <v>0.122197151184082</v>
      </c>
      <c r="N1408">
        <v>0.13199999997595999</v>
      </c>
      <c r="O1408">
        <v>29.833999999929802</v>
      </c>
      <c r="P1408">
        <v>112.21400000003599</v>
      </c>
      <c r="Q1408">
        <v>142.179999999942</v>
      </c>
    </row>
    <row r="1409" spans="2:17" x14ac:dyDescent="0.25">
      <c r="B1409">
        <v>1336</v>
      </c>
      <c r="C1409">
        <v>13</v>
      </c>
      <c r="D1409">
        <v>65</v>
      </c>
      <c r="E1409">
        <v>14.2350193846154</v>
      </c>
      <c r="F1409">
        <v>14.2350193846154</v>
      </c>
      <c r="G1409">
        <v>14.235019402890099</v>
      </c>
      <c r="H1409">
        <v>74</v>
      </c>
      <c r="I1409">
        <v>12.66187</v>
      </c>
      <c r="J1409">
        <v>61</v>
      </c>
      <c r="K1409" s="84">
        <v>1.2837886227607E-9</v>
      </c>
      <c r="L1409" s="84">
        <v>1.2837886227607E-9</v>
      </c>
      <c r="M1409">
        <v>0.114995002746582</v>
      </c>
      <c r="N1409">
        <v>0.12500000005820799</v>
      </c>
      <c r="O1409">
        <v>28.256000000074</v>
      </c>
      <c r="P1409">
        <v>52.739999999968902</v>
      </c>
      <c r="Q1409">
        <v>81.121000000101006</v>
      </c>
    </row>
    <row r="1410" spans="2:17" x14ac:dyDescent="0.25">
      <c r="B1410">
        <v>1337</v>
      </c>
      <c r="C1410">
        <v>13</v>
      </c>
      <c r="D1410">
        <v>60</v>
      </c>
      <c r="E1410">
        <v>13.300224820512801</v>
      </c>
      <c r="F1410">
        <v>13.300224820512801</v>
      </c>
      <c r="G1410">
        <v>13.300224820512801</v>
      </c>
      <c r="H1410">
        <v>74</v>
      </c>
      <c r="I1410">
        <v>10.609360000000001</v>
      </c>
      <c r="J1410">
        <v>56</v>
      </c>
      <c r="K1410" s="84">
        <v>-1.3355840697223301E-16</v>
      </c>
      <c r="L1410" s="84">
        <v>0</v>
      </c>
      <c r="M1410">
        <v>0.113748073577881</v>
      </c>
      <c r="N1410">
        <v>0.12300000002142</v>
      </c>
      <c r="O1410">
        <v>26.873000000050499</v>
      </c>
      <c r="P1410">
        <v>22.360000000037001</v>
      </c>
      <c r="Q1410">
        <v>49.356000000108899</v>
      </c>
    </row>
    <row r="1411" spans="2:17" x14ac:dyDescent="0.25">
      <c r="B1411">
        <v>1338</v>
      </c>
      <c r="C1411">
        <v>13</v>
      </c>
      <c r="D1411">
        <v>55</v>
      </c>
      <c r="E1411">
        <v>13.241747999999999</v>
      </c>
      <c r="F1411">
        <v>13.241747999999999</v>
      </c>
      <c r="G1411">
        <v>13.241747999999999</v>
      </c>
      <c r="H1411">
        <v>74</v>
      </c>
      <c r="I1411">
        <v>11.643190000000001</v>
      </c>
      <c r="J1411">
        <v>55</v>
      </c>
      <c r="K1411">
        <v>0</v>
      </c>
      <c r="L1411">
        <v>0</v>
      </c>
      <c r="M1411">
        <v>0.11988091468811</v>
      </c>
      <c r="N1411">
        <v>0.12900000001536699</v>
      </c>
      <c r="O1411">
        <v>25.143999999949301</v>
      </c>
      <c r="P1411">
        <v>22.900000000016</v>
      </c>
      <c r="Q1411">
        <v>48.172999999980703</v>
      </c>
    </row>
    <row r="1412" spans="2:17" x14ac:dyDescent="0.25">
      <c r="B1412">
        <v>1339</v>
      </c>
      <c r="C1412">
        <v>13</v>
      </c>
      <c r="D1412">
        <v>54</v>
      </c>
      <c r="E1412">
        <v>12.245581846153801</v>
      </c>
      <c r="F1412">
        <v>12.245581846153801</v>
      </c>
      <c r="G1412">
        <v>12.245581846153801</v>
      </c>
      <c r="H1412">
        <v>74</v>
      </c>
      <c r="I1412">
        <v>11.51859</v>
      </c>
      <c r="J1412">
        <v>54</v>
      </c>
      <c r="K1412" s="84">
        <v>1.4506104011367801E-16</v>
      </c>
      <c r="L1412">
        <v>0</v>
      </c>
      <c r="M1412">
        <v>0.123343944549561</v>
      </c>
      <c r="N1412">
        <v>0.13300000003073401</v>
      </c>
      <c r="O1412">
        <v>24.990000000027099</v>
      </c>
      <c r="P1412">
        <v>22.380000000004699</v>
      </c>
      <c r="Q1412">
        <v>47.503000000062499</v>
      </c>
    </row>
    <row r="1413" spans="2:17" x14ac:dyDescent="0.25">
      <c r="B1413">
        <v>1340</v>
      </c>
      <c r="C1413">
        <v>13</v>
      </c>
      <c r="D1413">
        <v>53</v>
      </c>
      <c r="E1413">
        <v>12.218663785195901</v>
      </c>
      <c r="F1413">
        <v>12.218663785195901</v>
      </c>
      <c r="G1413">
        <v>12.218663785195901</v>
      </c>
      <c r="H1413">
        <v>74</v>
      </c>
      <c r="I1413">
        <v>12.63871</v>
      </c>
      <c r="J1413">
        <v>52</v>
      </c>
      <c r="K1413">
        <v>0</v>
      </c>
      <c r="L1413">
        <v>0</v>
      </c>
      <c r="M1413">
        <v>5.6738138198852497E-2</v>
      </c>
      <c r="N1413">
        <v>6.0999999979685499E-2</v>
      </c>
      <c r="O1413">
        <v>24.962999999952402</v>
      </c>
      <c r="P1413">
        <v>24.0460000000094</v>
      </c>
      <c r="Q1413">
        <v>49.069999999941501</v>
      </c>
    </row>
    <row r="1414" spans="2:17" x14ac:dyDescent="0.25">
      <c r="B1414">
        <v>1341</v>
      </c>
      <c r="C1414">
        <v>13</v>
      </c>
      <c r="D1414">
        <v>51</v>
      </c>
      <c r="E1414">
        <v>11.290139505279001</v>
      </c>
      <c r="F1414">
        <v>11.290139505279001</v>
      </c>
      <c r="G1414">
        <v>11.290139505279001</v>
      </c>
      <c r="H1414">
        <v>74</v>
      </c>
      <c r="I1414">
        <v>10.580270000000001</v>
      </c>
      <c r="J1414">
        <v>49</v>
      </c>
      <c r="K1414">
        <v>0</v>
      </c>
      <c r="L1414">
        <v>0</v>
      </c>
      <c r="M1414">
        <v>0.132627964019775</v>
      </c>
      <c r="N1414">
        <v>0.142000000050757</v>
      </c>
      <c r="O1414">
        <v>24.766000000061499</v>
      </c>
      <c r="P1414">
        <v>19.980000000032302</v>
      </c>
      <c r="Q1414">
        <v>44.888000000144501</v>
      </c>
    </row>
    <row r="1415" spans="2:17" x14ac:dyDescent="0.25">
      <c r="B1415">
        <v>1342</v>
      </c>
      <c r="C1415">
        <v>12.5</v>
      </c>
      <c r="D1415">
        <v>1000</v>
      </c>
      <c r="E1415">
        <v>38.530675760000001</v>
      </c>
      <c r="F1415">
        <v>38.530675760000001</v>
      </c>
      <c r="G1415">
        <v>38.539722557668298</v>
      </c>
      <c r="H1415">
        <v>68</v>
      </c>
      <c r="I1415">
        <v>12.080719999999999</v>
      </c>
      <c r="J1415">
        <v>206.85300000000001</v>
      </c>
      <c r="K1415">
        <v>2.34794679561235E-4</v>
      </c>
      <c r="L1415">
        <v>2.3479467956141899E-4</v>
      </c>
      <c r="M1415">
        <v>9.0718030929565402E-2</v>
      </c>
      <c r="N1415">
        <v>9.9999999976716894E-2</v>
      </c>
      <c r="O1415">
        <v>47.750999999974702</v>
      </c>
      <c r="P1415">
        <v>122.901999999922</v>
      </c>
      <c r="Q1415">
        <v>170.752999999873</v>
      </c>
    </row>
    <row r="1416" spans="2:17" x14ac:dyDescent="0.25">
      <c r="B1416">
        <v>1343</v>
      </c>
      <c r="C1416">
        <v>12.5</v>
      </c>
      <c r="D1416">
        <v>205.85300000000001</v>
      </c>
      <c r="E1416">
        <v>38.218058321810602</v>
      </c>
      <c r="F1416">
        <v>38.218058321810602</v>
      </c>
      <c r="G1416">
        <v>38.218058449425598</v>
      </c>
      <c r="H1416">
        <v>68</v>
      </c>
      <c r="I1416">
        <v>12.108919999999999</v>
      </c>
      <c r="J1416">
        <v>203</v>
      </c>
      <c r="K1416" s="84">
        <v>3.3391274461850598E-9</v>
      </c>
      <c r="L1416" s="84">
        <v>3.3391274461850598E-9</v>
      </c>
      <c r="M1416">
        <v>9.0780019760131794E-2</v>
      </c>
      <c r="N1416">
        <v>0.103000000002794</v>
      </c>
      <c r="O1416">
        <v>43.760999999962202</v>
      </c>
      <c r="P1416">
        <v>65.929000000011001</v>
      </c>
      <c r="Q1416">
        <v>109.792999999976</v>
      </c>
    </row>
    <row r="1417" spans="2:17" x14ac:dyDescent="0.25">
      <c r="B1417">
        <v>1344</v>
      </c>
      <c r="C1417">
        <v>12.5</v>
      </c>
      <c r="D1417">
        <v>202</v>
      </c>
      <c r="E1417">
        <v>37.231681980197997</v>
      </c>
      <c r="F1417">
        <v>37.231681980197997</v>
      </c>
      <c r="G1417">
        <v>37.232337980197997</v>
      </c>
      <c r="H1417">
        <v>68</v>
      </c>
      <c r="I1417">
        <v>12.12875</v>
      </c>
      <c r="J1417">
        <v>192</v>
      </c>
      <c r="K1417" s="84">
        <v>1.76194027534996E-5</v>
      </c>
      <c r="L1417" s="84">
        <v>1.76194027534996E-5</v>
      </c>
      <c r="M1417">
        <v>9.2597961425781194E-2</v>
      </c>
      <c r="N1417">
        <v>0.101999999991676</v>
      </c>
      <c r="O1417">
        <v>47.448000000062201</v>
      </c>
      <c r="P1417">
        <v>204.326000000037</v>
      </c>
      <c r="Q1417">
        <v>251.87600000009101</v>
      </c>
    </row>
    <row r="1418" spans="2:17" x14ac:dyDescent="0.25">
      <c r="B1418">
        <v>1345</v>
      </c>
      <c r="C1418">
        <v>12.5</v>
      </c>
      <c r="D1418">
        <v>191</v>
      </c>
      <c r="E1418">
        <v>35.235114409214702</v>
      </c>
      <c r="F1418">
        <v>35.235114409214702</v>
      </c>
      <c r="G1418">
        <v>36.225527365026203</v>
      </c>
      <c r="H1418">
        <v>68</v>
      </c>
      <c r="I1418">
        <v>12.12257</v>
      </c>
      <c r="J1418">
        <v>180</v>
      </c>
      <c r="K1418">
        <v>2.8108691355703701E-2</v>
      </c>
      <c r="L1418">
        <v>2.81086913557035E-2</v>
      </c>
      <c r="M1418">
        <v>9.1427087783813504E-2</v>
      </c>
      <c r="N1418">
        <v>0.10100000008969801</v>
      </c>
      <c r="O1418">
        <v>46.764000000002902</v>
      </c>
      <c r="P1418">
        <v>176.47500000007099</v>
      </c>
      <c r="Q1418">
        <v>223.340000000164</v>
      </c>
    </row>
    <row r="1419" spans="2:17" x14ac:dyDescent="0.25">
      <c r="B1419">
        <v>1346</v>
      </c>
      <c r="C1419">
        <v>12.5</v>
      </c>
      <c r="D1419">
        <v>179</v>
      </c>
      <c r="E1419">
        <v>35.222793664357503</v>
      </c>
      <c r="F1419">
        <v>35.222793664357503</v>
      </c>
      <c r="G1419">
        <v>35.224156544357498</v>
      </c>
      <c r="H1419">
        <v>68</v>
      </c>
      <c r="I1419">
        <v>12.13686</v>
      </c>
      <c r="J1419">
        <v>174</v>
      </c>
      <c r="K1419" s="84">
        <v>3.8693126189510098E-5</v>
      </c>
      <c r="L1419" s="84">
        <v>3.8693126189510098E-5</v>
      </c>
      <c r="M1419">
        <v>9.19821262359619E-2</v>
      </c>
      <c r="N1419">
        <v>0.100999999995111</v>
      </c>
      <c r="O1419">
        <v>43.453000000023202</v>
      </c>
      <c r="P1419">
        <v>160.983000000022</v>
      </c>
      <c r="Q1419">
        <v>204.53700000004</v>
      </c>
    </row>
    <row r="1420" spans="2:17" x14ac:dyDescent="0.25">
      <c r="B1420">
        <v>1347</v>
      </c>
      <c r="C1420">
        <v>12.5</v>
      </c>
      <c r="D1420">
        <v>173</v>
      </c>
      <c r="E1420">
        <v>34.213284160000001</v>
      </c>
      <c r="F1420">
        <v>34.213284160000001</v>
      </c>
      <c r="G1420">
        <v>34.21386656</v>
      </c>
      <c r="H1420">
        <v>68</v>
      </c>
      <c r="I1420">
        <v>12.08487</v>
      </c>
      <c r="J1420">
        <v>173</v>
      </c>
      <c r="K1420" s="84">
        <v>1.70226277396367E-5</v>
      </c>
      <c r="L1420" s="84">
        <v>1.70226277396367E-5</v>
      </c>
      <c r="M1420">
        <v>9.2016935348510701E-2</v>
      </c>
      <c r="N1420">
        <v>0.10100000006059399</v>
      </c>
      <c r="O1420">
        <v>42.681999999942498</v>
      </c>
      <c r="P1420">
        <v>163.69499999992701</v>
      </c>
      <c r="Q1420">
        <v>206.47799999993001</v>
      </c>
    </row>
    <row r="1421" spans="2:17" x14ac:dyDescent="0.25">
      <c r="B1421">
        <v>1348</v>
      </c>
      <c r="C1421">
        <v>12.5</v>
      </c>
      <c r="D1421">
        <v>172</v>
      </c>
      <c r="E1421">
        <v>33.2364881339535</v>
      </c>
      <c r="F1421">
        <v>33.2364881339535</v>
      </c>
      <c r="G1421">
        <v>33.250564442790697</v>
      </c>
      <c r="H1421">
        <v>68</v>
      </c>
      <c r="I1421">
        <v>12.08649</v>
      </c>
      <c r="J1421">
        <v>162</v>
      </c>
      <c r="K1421">
        <v>4.2351974072808398E-4</v>
      </c>
      <c r="L1421">
        <v>4.2351974072829703E-4</v>
      </c>
      <c r="M1421">
        <v>9.1794967651367201E-2</v>
      </c>
      <c r="N1421">
        <v>0.10100000006059399</v>
      </c>
      <c r="O1421">
        <v>43.141999999897997</v>
      </c>
      <c r="P1421">
        <v>239.487000000037</v>
      </c>
      <c r="Q1421">
        <v>282.72999999999598</v>
      </c>
    </row>
    <row r="1422" spans="2:17" x14ac:dyDescent="0.25">
      <c r="B1422">
        <v>1349</v>
      </c>
      <c r="C1422">
        <v>12.5</v>
      </c>
      <c r="D1422">
        <v>161</v>
      </c>
      <c r="E1422">
        <v>32.223701088198801</v>
      </c>
      <c r="F1422">
        <v>32.223701088198801</v>
      </c>
      <c r="G1422">
        <v>32.228264592298103</v>
      </c>
      <c r="H1422">
        <v>68</v>
      </c>
      <c r="I1422">
        <v>12.069900000000001</v>
      </c>
      <c r="J1422">
        <v>157</v>
      </c>
      <c r="K1422">
        <v>1.41619489545582E-4</v>
      </c>
      <c r="L1422">
        <v>1.4161948954580201E-4</v>
      </c>
      <c r="M1422">
        <v>9.1633081436157199E-2</v>
      </c>
      <c r="N1422">
        <v>0.10100000006059399</v>
      </c>
      <c r="O1422">
        <v>42.535000000039901</v>
      </c>
      <c r="P1422">
        <v>191.355000000047</v>
      </c>
      <c r="Q1422">
        <v>233.99100000014701</v>
      </c>
    </row>
    <row r="1423" spans="2:17" x14ac:dyDescent="0.25">
      <c r="B1423">
        <v>1350</v>
      </c>
      <c r="C1423">
        <v>12.5</v>
      </c>
      <c r="D1423">
        <v>156</v>
      </c>
      <c r="E1423">
        <v>32.215921862564102</v>
      </c>
      <c r="F1423">
        <v>32.215921862564102</v>
      </c>
      <c r="G1423">
        <v>32.215921862564102</v>
      </c>
      <c r="H1423">
        <v>68</v>
      </c>
      <c r="I1423">
        <v>12.08257</v>
      </c>
      <c r="J1423">
        <v>155</v>
      </c>
      <c r="K1423" s="84">
        <v>0</v>
      </c>
      <c r="L1423" s="84">
        <v>0</v>
      </c>
      <c r="M1423">
        <v>9.2621088027954102E-2</v>
      </c>
      <c r="N1423">
        <v>0.102000000071712</v>
      </c>
      <c r="O1423">
        <v>45.715000000032902</v>
      </c>
      <c r="P1423">
        <v>160.161000000044</v>
      </c>
      <c r="Q1423">
        <v>205.978000000148</v>
      </c>
    </row>
    <row r="1424" spans="2:17" x14ac:dyDescent="0.25">
      <c r="B1424">
        <v>1351</v>
      </c>
      <c r="C1424">
        <v>12.5</v>
      </c>
      <c r="D1424">
        <v>154</v>
      </c>
      <c r="E1424">
        <v>30.242597776623398</v>
      </c>
      <c r="F1424">
        <v>30.242597776623398</v>
      </c>
      <c r="G1424">
        <v>31.251253685194801</v>
      </c>
      <c r="H1424">
        <v>68</v>
      </c>
      <c r="I1424">
        <v>12.050800000000001</v>
      </c>
      <c r="J1424">
        <v>143.13399999999999</v>
      </c>
      <c r="K1424" s="84">
        <v>3.3352158304042499E-2</v>
      </c>
      <c r="L1424" s="84">
        <v>3.3352158304042499E-2</v>
      </c>
      <c r="M1424">
        <v>9.1571807861328097E-2</v>
      </c>
      <c r="N1424">
        <v>0.100999999995111</v>
      </c>
      <c r="O1424">
        <v>44.111000000033499</v>
      </c>
      <c r="P1424">
        <v>169.73800000003399</v>
      </c>
      <c r="Q1424">
        <v>213.950000000063</v>
      </c>
    </row>
    <row r="1425" spans="2:17" x14ac:dyDescent="0.25">
      <c r="B1425">
        <v>1352</v>
      </c>
      <c r="C1425">
        <v>12.5</v>
      </c>
      <c r="D1425">
        <v>142.13399999999999</v>
      </c>
      <c r="E1425">
        <v>29.252969120349</v>
      </c>
      <c r="F1425">
        <v>29.252969120349</v>
      </c>
      <c r="G1425">
        <v>29.252969120349</v>
      </c>
      <c r="H1425">
        <v>68</v>
      </c>
      <c r="I1425">
        <v>11.032389999999999</v>
      </c>
      <c r="J1425">
        <v>140</v>
      </c>
      <c r="K1425">
        <v>0</v>
      </c>
      <c r="L1425">
        <v>0</v>
      </c>
      <c r="M1425">
        <v>9.3380928039550795E-2</v>
      </c>
      <c r="N1425">
        <v>0.101999999998952</v>
      </c>
      <c r="O1425">
        <v>43.5519999999524</v>
      </c>
      <c r="P1425">
        <v>167.73900000007399</v>
      </c>
      <c r="Q1425">
        <v>211.39300000002501</v>
      </c>
    </row>
    <row r="1426" spans="2:17" x14ac:dyDescent="0.25">
      <c r="B1426">
        <v>1353</v>
      </c>
      <c r="C1426">
        <v>12.5</v>
      </c>
      <c r="D1426">
        <v>139</v>
      </c>
      <c r="E1426">
        <v>29.217015297841701</v>
      </c>
      <c r="F1426">
        <v>29.217015297841701</v>
      </c>
      <c r="G1426">
        <v>29.217015297841701</v>
      </c>
      <c r="H1426">
        <v>68</v>
      </c>
      <c r="I1426">
        <v>12.058199999999999</v>
      </c>
      <c r="J1426">
        <v>138</v>
      </c>
      <c r="K1426" s="84">
        <v>1.2159741994805801E-16</v>
      </c>
      <c r="L1426">
        <v>0</v>
      </c>
      <c r="M1426">
        <v>9.3464136123657199E-2</v>
      </c>
      <c r="N1426">
        <v>0.102999999995518</v>
      </c>
      <c r="O1426">
        <v>41.753999999928098</v>
      </c>
      <c r="P1426">
        <v>131.22599999994401</v>
      </c>
      <c r="Q1426">
        <v>173.08299999986801</v>
      </c>
    </row>
    <row r="1427" spans="2:17" x14ac:dyDescent="0.25">
      <c r="B1427">
        <v>1354</v>
      </c>
      <c r="C1427">
        <v>12.5</v>
      </c>
      <c r="D1427">
        <v>137</v>
      </c>
      <c r="E1427">
        <v>28.266118512116801</v>
      </c>
      <c r="F1427">
        <v>28.266118512116801</v>
      </c>
      <c r="G1427">
        <v>28.266118512116801</v>
      </c>
      <c r="H1427">
        <v>68</v>
      </c>
      <c r="I1427">
        <v>10.79876</v>
      </c>
      <c r="J1427">
        <v>133</v>
      </c>
      <c r="K1427" s="84">
        <v>1.2568806280485799E-16</v>
      </c>
      <c r="L1427">
        <v>0</v>
      </c>
      <c r="M1427">
        <v>9.3748092651367201E-2</v>
      </c>
      <c r="N1427">
        <v>0.102999999995518</v>
      </c>
      <c r="O1427">
        <v>43.060999999986997</v>
      </c>
      <c r="P1427">
        <v>163.73799999995401</v>
      </c>
      <c r="Q1427">
        <v>206.90199999993601</v>
      </c>
    </row>
    <row r="1428" spans="2:17" x14ac:dyDescent="0.25">
      <c r="B1428">
        <v>1355</v>
      </c>
      <c r="C1428">
        <v>12.5</v>
      </c>
      <c r="D1428">
        <v>132</v>
      </c>
      <c r="E1428">
        <v>27.255322880000001</v>
      </c>
      <c r="F1428">
        <v>27.255322880000001</v>
      </c>
      <c r="G1428">
        <v>27.255322880000001</v>
      </c>
      <c r="H1428">
        <v>68</v>
      </c>
      <c r="I1428">
        <v>10.77116</v>
      </c>
      <c r="J1428">
        <v>132</v>
      </c>
      <c r="K1428">
        <v>0</v>
      </c>
      <c r="L1428">
        <v>0</v>
      </c>
      <c r="M1428">
        <v>9.393310546875E-2</v>
      </c>
      <c r="N1428">
        <v>0.10400000003574</v>
      </c>
      <c r="O1428">
        <v>42.454999999965402</v>
      </c>
      <c r="P1428">
        <v>160.516000000091</v>
      </c>
      <c r="Q1428">
        <v>203.07500000009199</v>
      </c>
    </row>
    <row r="1429" spans="2:17" x14ac:dyDescent="0.25">
      <c r="B1429">
        <v>1356</v>
      </c>
      <c r="C1429">
        <v>12.5</v>
      </c>
      <c r="D1429">
        <v>131</v>
      </c>
      <c r="E1429">
        <v>27.229717139542</v>
      </c>
      <c r="F1429">
        <v>27.229717139542</v>
      </c>
      <c r="G1429">
        <v>27.230309415572499</v>
      </c>
      <c r="H1429">
        <v>68</v>
      </c>
      <c r="I1429">
        <v>12.02716</v>
      </c>
      <c r="J1429">
        <v>126.223</v>
      </c>
      <c r="K1429" s="84">
        <v>2.17510900867218E-5</v>
      </c>
      <c r="L1429" s="84">
        <v>2.1751090086591299E-5</v>
      </c>
      <c r="M1429">
        <v>9.4434976577758803E-2</v>
      </c>
      <c r="N1429">
        <v>0.105000000090513</v>
      </c>
      <c r="O1429">
        <v>42.6899999999805</v>
      </c>
      <c r="P1429">
        <v>165.588000000025</v>
      </c>
      <c r="Q1429">
        <v>208.38300000009599</v>
      </c>
    </row>
    <row r="1430" spans="2:17" x14ac:dyDescent="0.25">
      <c r="B1430">
        <v>1357</v>
      </c>
      <c r="C1430">
        <v>12.5</v>
      </c>
      <c r="D1430">
        <v>125.223</v>
      </c>
      <c r="E1430">
        <v>26.268517818287101</v>
      </c>
      <c r="F1430">
        <v>26.268517818287101</v>
      </c>
      <c r="G1430">
        <v>26.268833854670099</v>
      </c>
      <c r="H1430">
        <v>68</v>
      </c>
      <c r="I1430">
        <v>10.76699</v>
      </c>
      <c r="J1430">
        <v>121.134</v>
      </c>
      <c r="K1430" s="84">
        <v>1.20309941077097E-5</v>
      </c>
      <c r="L1430" s="84">
        <v>1.20309941075745E-5</v>
      </c>
      <c r="M1430">
        <v>0.101701974868774</v>
      </c>
      <c r="N1430">
        <v>0.11199999997188601</v>
      </c>
      <c r="O1430">
        <v>40.922999999995199</v>
      </c>
      <c r="P1430">
        <v>153.437000000034</v>
      </c>
      <c r="Q1430">
        <v>194.472000000002</v>
      </c>
    </row>
    <row r="1431" spans="2:17" x14ac:dyDescent="0.25">
      <c r="B1431">
        <v>1358</v>
      </c>
      <c r="C1431">
        <v>12.5</v>
      </c>
      <c r="D1431">
        <v>120.134</v>
      </c>
      <c r="E1431">
        <v>25.268984149497101</v>
      </c>
      <c r="F1431">
        <v>25.268984149497101</v>
      </c>
      <c r="G1431">
        <v>25.268984149497101</v>
      </c>
      <c r="H1431">
        <v>68</v>
      </c>
      <c r="I1431">
        <v>10.77439</v>
      </c>
      <c r="J1431">
        <v>116</v>
      </c>
      <c r="K1431" s="84">
        <v>0</v>
      </c>
      <c r="L1431" s="84">
        <v>0</v>
      </c>
      <c r="M1431">
        <v>9.3924045562744099E-2</v>
      </c>
      <c r="N1431">
        <v>0.104000000050291</v>
      </c>
      <c r="O1431">
        <v>38.738000000063003</v>
      </c>
      <c r="P1431">
        <v>130.31099999998</v>
      </c>
      <c r="Q1431">
        <v>169.15300000009299</v>
      </c>
    </row>
    <row r="1432" spans="2:17" x14ac:dyDescent="0.25">
      <c r="B1432">
        <v>1359</v>
      </c>
      <c r="C1432">
        <v>12.5</v>
      </c>
      <c r="D1432">
        <v>115</v>
      </c>
      <c r="E1432">
        <v>24.230653940869601</v>
      </c>
      <c r="F1432">
        <v>24.230653940869601</v>
      </c>
      <c r="G1432">
        <v>24.2555184</v>
      </c>
      <c r="H1432">
        <v>68</v>
      </c>
      <c r="I1432">
        <v>11.65076</v>
      </c>
      <c r="J1432">
        <v>114</v>
      </c>
      <c r="K1432">
        <v>1.02615716402516E-3</v>
      </c>
      <c r="L1432">
        <v>1.02615716402516E-3</v>
      </c>
      <c r="M1432">
        <v>9.4912052154541002E-2</v>
      </c>
      <c r="N1432">
        <v>0.103999999970256</v>
      </c>
      <c r="O1432">
        <v>37.4580000000133</v>
      </c>
      <c r="P1432">
        <v>129.00399999992101</v>
      </c>
      <c r="Q1432">
        <v>166.56599999990399</v>
      </c>
    </row>
    <row r="1433" spans="2:17" x14ac:dyDescent="0.25">
      <c r="B1433">
        <v>1360</v>
      </c>
      <c r="C1433">
        <v>12.5</v>
      </c>
      <c r="D1433">
        <v>113</v>
      </c>
      <c r="E1433">
        <v>23.287982567079599</v>
      </c>
      <c r="F1433">
        <v>23.287982567079599</v>
      </c>
      <c r="G1433">
        <v>23.287982567079599</v>
      </c>
      <c r="H1433">
        <v>68</v>
      </c>
      <c r="I1433">
        <v>10.746119999999999</v>
      </c>
      <c r="J1433">
        <v>104</v>
      </c>
      <c r="K1433">
        <v>0</v>
      </c>
      <c r="L1433">
        <v>0</v>
      </c>
      <c r="M1433">
        <v>9.5911026000976604E-2</v>
      </c>
      <c r="N1433">
        <v>0.10499999998865001</v>
      </c>
      <c r="O1433">
        <v>37.0199999999531</v>
      </c>
      <c r="P1433">
        <v>162.16499999995</v>
      </c>
      <c r="Q1433">
        <v>199.28999999989199</v>
      </c>
    </row>
    <row r="1434" spans="2:17" x14ac:dyDescent="0.25">
      <c r="B1434">
        <v>1361</v>
      </c>
      <c r="C1434">
        <v>12.5</v>
      </c>
      <c r="D1434">
        <v>103</v>
      </c>
      <c r="E1434">
        <v>22.231963815145601</v>
      </c>
      <c r="F1434">
        <v>22.231963815145601</v>
      </c>
      <c r="G1434">
        <v>22.231963815145601</v>
      </c>
      <c r="H1434">
        <v>68</v>
      </c>
      <c r="I1434">
        <v>11.622490000000001</v>
      </c>
      <c r="J1434">
        <v>102</v>
      </c>
      <c r="K1434" s="84">
        <v>0</v>
      </c>
      <c r="L1434" s="84">
        <v>0</v>
      </c>
      <c r="M1434">
        <v>0.10760498046875</v>
      </c>
      <c r="N1434">
        <v>0.118000000016764</v>
      </c>
      <c r="O1434">
        <v>35.568999999952197</v>
      </c>
      <c r="P1434">
        <v>124.95799999997701</v>
      </c>
      <c r="Q1434">
        <v>160.64499999994601</v>
      </c>
    </row>
    <row r="1435" spans="2:17" x14ac:dyDescent="0.25">
      <c r="B1435">
        <v>1362</v>
      </c>
      <c r="C1435">
        <v>12.5</v>
      </c>
      <c r="D1435">
        <v>101</v>
      </c>
      <c r="E1435">
        <v>21.274031344158399</v>
      </c>
      <c r="F1435">
        <v>21.274031344158399</v>
      </c>
      <c r="G1435">
        <v>21.274031344158399</v>
      </c>
      <c r="H1435">
        <v>68</v>
      </c>
      <c r="I1435">
        <v>10.681570000000001</v>
      </c>
      <c r="J1435">
        <v>97</v>
      </c>
      <c r="K1435">
        <v>0</v>
      </c>
      <c r="L1435">
        <v>0</v>
      </c>
      <c r="M1435">
        <v>0.115595102310181</v>
      </c>
      <c r="N1435">
        <v>0.12500000008003601</v>
      </c>
      <c r="O1435">
        <v>36.078000000008601</v>
      </c>
      <c r="P1435">
        <v>136.282999999916</v>
      </c>
      <c r="Q1435">
        <v>172.486000000004</v>
      </c>
    </row>
    <row r="1436" spans="2:17" x14ac:dyDescent="0.25">
      <c r="B1436">
        <v>1363</v>
      </c>
      <c r="C1436">
        <v>12.5</v>
      </c>
      <c r="D1436">
        <v>96</v>
      </c>
      <c r="E1436">
        <v>20.2747316266667</v>
      </c>
      <c r="F1436">
        <v>20.2747316266667</v>
      </c>
      <c r="G1436">
        <v>20.274732673527801</v>
      </c>
      <c r="H1436">
        <v>68</v>
      </c>
      <c r="I1436">
        <v>10.68547</v>
      </c>
      <c r="J1436">
        <v>92</v>
      </c>
      <c r="K1436" s="84">
        <v>5.1633787235937599E-8</v>
      </c>
      <c r="L1436" s="84">
        <v>5.1633787235937599E-8</v>
      </c>
      <c r="M1436">
        <v>0.123333930969238</v>
      </c>
      <c r="N1436">
        <v>0.134000000070955</v>
      </c>
      <c r="O1436">
        <v>35.088999999905397</v>
      </c>
      <c r="P1436">
        <v>109.391000000091</v>
      </c>
      <c r="Q1436">
        <v>144.61400000006699</v>
      </c>
    </row>
    <row r="1437" spans="2:17" x14ac:dyDescent="0.25">
      <c r="B1437">
        <v>1364</v>
      </c>
      <c r="C1437">
        <v>12.5</v>
      </c>
      <c r="D1437">
        <v>91</v>
      </c>
      <c r="E1437">
        <v>19.264801364395598</v>
      </c>
      <c r="F1437">
        <v>19.264801364395598</v>
      </c>
      <c r="G1437">
        <v>19.264801364395598</v>
      </c>
      <c r="H1437">
        <v>68</v>
      </c>
      <c r="I1437">
        <v>10.61232</v>
      </c>
      <c r="J1437">
        <v>90</v>
      </c>
      <c r="K1437" s="84">
        <v>0</v>
      </c>
      <c r="L1437" s="84">
        <v>0</v>
      </c>
      <c r="M1437">
        <v>0.128044843673706</v>
      </c>
      <c r="N1437">
        <v>0.13699999999516899</v>
      </c>
      <c r="O1437">
        <v>35.177000000068801</v>
      </c>
      <c r="P1437">
        <v>136.89699999997501</v>
      </c>
      <c r="Q1437">
        <v>172.21100000003901</v>
      </c>
    </row>
    <row r="1438" spans="2:17" x14ac:dyDescent="0.25">
      <c r="B1438">
        <v>1365</v>
      </c>
      <c r="C1438">
        <v>12.5</v>
      </c>
      <c r="D1438">
        <v>89</v>
      </c>
      <c r="E1438">
        <v>18.299419038202199</v>
      </c>
      <c r="F1438">
        <v>18.299419038202199</v>
      </c>
      <c r="G1438">
        <v>18.299422497805601</v>
      </c>
      <c r="H1438">
        <v>68</v>
      </c>
      <c r="I1438">
        <v>10.6572</v>
      </c>
      <c r="J1438">
        <v>80</v>
      </c>
      <c r="K1438" s="84">
        <v>1.8905536478289301E-7</v>
      </c>
      <c r="L1438" s="84">
        <v>1.8905536478289301E-7</v>
      </c>
      <c r="M1438">
        <v>0.127208948135376</v>
      </c>
      <c r="N1438">
        <v>0.136999999987893</v>
      </c>
      <c r="O1438">
        <v>33.653999999965897</v>
      </c>
      <c r="P1438">
        <v>122.24000000006301</v>
      </c>
      <c r="Q1438">
        <v>156.031000000017</v>
      </c>
    </row>
    <row r="1439" spans="2:17" x14ac:dyDescent="0.25">
      <c r="B1439">
        <v>1366</v>
      </c>
      <c r="C1439">
        <v>12.5</v>
      </c>
      <c r="D1439">
        <v>79</v>
      </c>
      <c r="E1439">
        <v>17.234772731139198</v>
      </c>
      <c r="F1439">
        <v>17.234772731139198</v>
      </c>
      <c r="G1439">
        <v>17.234772731139198</v>
      </c>
      <c r="H1439">
        <v>68</v>
      </c>
      <c r="I1439">
        <v>11.571580000000001</v>
      </c>
      <c r="J1439">
        <v>78</v>
      </c>
      <c r="K1439" s="84">
        <v>0</v>
      </c>
      <c r="L1439">
        <v>0</v>
      </c>
      <c r="M1439">
        <v>0.118963003158569</v>
      </c>
      <c r="N1439">
        <v>0.128000000084285</v>
      </c>
      <c r="O1439">
        <v>32.518999999971101</v>
      </c>
      <c r="P1439">
        <v>88.167000000001295</v>
      </c>
      <c r="Q1439">
        <v>120.81400000005701</v>
      </c>
    </row>
    <row r="1440" spans="2:17" x14ac:dyDescent="0.25">
      <c r="B1440">
        <v>1367</v>
      </c>
      <c r="C1440">
        <v>12.5</v>
      </c>
      <c r="D1440">
        <v>77</v>
      </c>
      <c r="E1440">
        <v>16.280512660779198</v>
      </c>
      <c r="F1440">
        <v>16.280512660779198</v>
      </c>
      <c r="G1440">
        <v>16.2805135714848</v>
      </c>
      <c r="H1440">
        <v>68</v>
      </c>
      <c r="I1440">
        <v>10.633330000000001</v>
      </c>
      <c r="J1440">
        <v>73</v>
      </c>
      <c r="K1440" s="84">
        <v>5.5938381641842101E-8</v>
      </c>
      <c r="L1440" s="84">
        <v>5.5938381641842101E-8</v>
      </c>
      <c r="M1440">
        <v>0.116626024246216</v>
      </c>
      <c r="N1440">
        <v>0.12599999991652999</v>
      </c>
      <c r="O1440">
        <v>31.645000000004099</v>
      </c>
      <c r="P1440">
        <v>94.877000000022207</v>
      </c>
      <c r="Q1440">
        <v>126.647999999943</v>
      </c>
    </row>
    <row r="1441" spans="2:17" x14ac:dyDescent="0.25">
      <c r="B1441">
        <v>1368</v>
      </c>
      <c r="C1441">
        <v>12.5</v>
      </c>
      <c r="D1441">
        <v>72</v>
      </c>
      <c r="E1441">
        <v>16.223465919999999</v>
      </c>
      <c r="F1441">
        <v>16.223465919999999</v>
      </c>
      <c r="G1441">
        <v>16.223465919999999</v>
      </c>
      <c r="H1441">
        <v>68</v>
      </c>
      <c r="I1441">
        <v>11.766690000000001</v>
      </c>
      <c r="J1441">
        <v>72</v>
      </c>
      <c r="K1441">
        <v>0</v>
      </c>
      <c r="L1441">
        <v>0</v>
      </c>
      <c r="M1441">
        <v>0.12839818000793499</v>
      </c>
      <c r="N1441">
        <v>0.13799999999901</v>
      </c>
      <c r="O1441">
        <v>31.214000000072701</v>
      </c>
      <c r="P1441">
        <v>25.675999999977599</v>
      </c>
      <c r="Q1441">
        <v>57.028000000049403</v>
      </c>
    </row>
    <row r="1442" spans="2:17" x14ac:dyDescent="0.25">
      <c r="B1442">
        <v>1369</v>
      </c>
      <c r="C1442">
        <v>12.5</v>
      </c>
      <c r="D1442">
        <v>71</v>
      </c>
      <c r="E1442">
        <v>15.276497248450699</v>
      </c>
      <c r="F1442">
        <v>15.276497248450699</v>
      </c>
      <c r="G1442">
        <v>15.276497248450699</v>
      </c>
      <c r="H1442">
        <v>68</v>
      </c>
      <c r="I1442">
        <v>10.63763</v>
      </c>
      <c r="J1442">
        <v>68</v>
      </c>
      <c r="K1442">
        <v>0</v>
      </c>
      <c r="L1442">
        <v>0</v>
      </c>
      <c r="M1442">
        <v>0.12771105766296401</v>
      </c>
      <c r="N1442">
        <v>0.13599999994039499</v>
      </c>
      <c r="O1442">
        <v>29.613000000019401</v>
      </c>
      <c r="P1442">
        <v>32.204000000056098</v>
      </c>
      <c r="Q1442">
        <v>61.953000000015898</v>
      </c>
    </row>
    <row r="1443" spans="2:17" x14ac:dyDescent="0.25">
      <c r="B1443">
        <v>1370</v>
      </c>
      <c r="C1443">
        <v>12.5</v>
      </c>
      <c r="D1443">
        <v>67</v>
      </c>
      <c r="E1443">
        <v>15.22689632</v>
      </c>
      <c r="F1443">
        <v>15.22689632</v>
      </c>
      <c r="G1443">
        <v>15.22689632</v>
      </c>
      <c r="H1443">
        <v>72</v>
      </c>
      <c r="I1443">
        <v>11.65949</v>
      </c>
      <c r="J1443">
        <v>67</v>
      </c>
      <c r="K1443" s="84">
        <v>0</v>
      </c>
      <c r="L1443" s="84">
        <v>0</v>
      </c>
      <c r="M1443">
        <v>0.12627387046814001</v>
      </c>
      <c r="N1443">
        <v>0.135000000067521</v>
      </c>
      <c r="O1443">
        <v>28.644000000087502</v>
      </c>
      <c r="P1443">
        <v>21.571999999941902</v>
      </c>
      <c r="Q1443">
        <v>50.351000000097002</v>
      </c>
    </row>
    <row r="1444" spans="2:17" x14ac:dyDescent="0.25">
      <c r="B1444">
        <v>1371</v>
      </c>
      <c r="C1444">
        <v>12.5</v>
      </c>
      <c r="D1444">
        <v>66</v>
      </c>
      <c r="E1444">
        <v>14.26726912</v>
      </c>
      <c r="F1444">
        <v>14.26726912</v>
      </c>
      <c r="G1444">
        <v>14.26726912</v>
      </c>
      <c r="H1444">
        <v>72</v>
      </c>
      <c r="I1444">
        <v>10.39784</v>
      </c>
      <c r="J1444">
        <v>66</v>
      </c>
      <c r="K1444">
        <v>0</v>
      </c>
      <c r="L1444">
        <v>0</v>
      </c>
      <c r="M1444">
        <v>0.12661314010620101</v>
      </c>
      <c r="N1444">
        <v>0.1370000000461</v>
      </c>
      <c r="O1444">
        <v>28.8830000000453</v>
      </c>
      <c r="P1444">
        <v>31.882000000026899</v>
      </c>
      <c r="Q1444">
        <v>60.902000000118299</v>
      </c>
    </row>
    <row r="1445" spans="2:17" x14ac:dyDescent="0.25">
      <c r="B1445">
        <v>1372</v>
      </c>
      <c r="C1445">
        <v>12.5</v>
      </c>
      <c r="D1445">
        <v>65</v>
      </c>
      <c r="E1445">
        <v>13.3158850953846</v>
      </c>
      <c r="F1445">
        <v>13.3158850953846</v>
      </c>
      <c r="G1445">
        <v>13.3158850953846</v>
      </c>
      <c r="H1445">
        <v>72</v>
      </c>
      <c r="I1445">
        <v>10.609360000000001</v>
      </c>
      <c r="J1445">
        <v>56</v>
      </c>
      <c r="K1445">
        <v>0</v>
      </c>
      <c r="L1445">
        <v>0</v>
      </c>
      <c r="M1445">
        <v>0.12561702728271501</v>
      </c>
      <c r="N1445">
        <v>0.13399999995454001</v>
      </c>
      <c r="O1445">
        <v>28.625999999902</v>
      </c>
      <c r="P1445">
        <v>85.567999999984707</v>
      </c>
      <c r="Q1445">
        <v>114.327999999841</v>
      </c>
    </row>
    <row r="1446" spans="2:17" x14ac:dyDescent="0.25">
      <c r="B1446">
        <v>1373</v>
      </c>
      <c r="C1446">
        <v>12.5</v>
      </c>
      <c r="D1446">
        <v>55</v>
      </c>
      <c r="E1446">
        <v>13.227417920000001</v>
      </c>
      <c r="F1446">
        <v>13.227417920000001</v>
      </c>
      <c r="G1446">
        <v>13.227417920000001</v>
      </c>
      <c r="H1446">
        <v>72</v>
      </c>
      <c r="I1446">
        <v>11.643190000000001</v>
      </c>
      <c r="J1446">
        <v>55</v>
      </c>
      <c r="K1446">
        <v>0</v>
      </c>
      <c r="L1446">
        <v>0</v>
      </c>
      <c r="M1446">
        <v>0.12998986244201699</v>
      </c>
      <c r="N1446">
        <v>0.14000000001397001</v>
      </c>
      <c r="O1446">
        <v>24.798999999999101</v>
      </c>
      <c r="P1446">
        <v>21.1870000000708</v>
      </c>
      <c r="Q1446">
        <v>46.126000000083899</v>
      </c>
    </row>
    <row r="1447" spans="2:17" x14ac:dyDescent="0.25">
      <c r="B1447">
        <v>1374</v>
      </c>
      <c r="C1447">
        <v>12.5</v>
      </c>
      <c r="D1447">
        <v>54</v>
      </c>
      <c r="E1447">
        <v>12.23140512</v>
      </c>
      <c r="F1447">
        <v>12.23140512</v>
      </c>
      <c r="G1447">
        <v>12.23140512</v>
      </c>
      <c r="H1447">
        <v>72</v>
      </c>
      <c r="I1447">
        <v>11.51859</v>
      </c>
      <c r="J1447">
        <v>54</v>
      </c>
      <c r="K1447">
        <v>0</v>
      </c>
      <c r="L1447">
        <v>0</v>
      </c>
      <c r="M1447">
        <v>0.13015413284301799</v>
      </c>
      <c r="N1447">
        <v>0.13799999999901</v>
      </c>
      <c r="O1447">
        <v>24.780999999959</v>
      </c>
      <c r="P1447">
        <v>13.9689999999755</v>
      </c>
      <c r="Q1447">
        <v>38.887999999933498</v>
      </c>
    </row>
    <row r="1448" spans="2:17" x14ac:dyDescent="0.25">
      <c r="B1448">
        <v>1375</v>
      </c>
      <c r="C1448">
        <v>12.5</v>
      </c>
      <c r="D1448">
        <v>53</v>
      </c>
      <c r="E1448">
        <v>11.2916200392453</v>
      </c>
      <c r="F1448">
        <v>11.2916200392453</v>
      </c>
      <c r="G1448">
        <v>11.2916200392453</v>
      </c>
      <c r="H1448">
        <v>72</v>
      </c>
      <c r="I1448">
        <v>10.580270000000001</v>
      </c>
      <c r="J1448">
        <v>49</v>
      </c>
      <c r="K1448">
        <v>0</v>
      </c>
      <c r="L1448">
        <v>0</v>
      </c>
      <c r="M1448">
        <v>0.13376784324645999</v>
      </c>
      <c r="N1448">
        <v>0.14399999993474899</v>
      </c>
      <c r="O1448">
        <v>25.199999999989799</v>
      </c>
      <c r="P1448">
        <v>20.959999999970002</v>
      </c>
      <c r="Q1448">
        <v>46.3039999998946</v>
      </c>
    </row>
    <row r="1449" spans="2:17" x14ac:dyDescent="0.25">
      <c r="B1449">
        <v>1376</v>
      </c>
      <c r="C1449">
        <v>12</v>
      </c>
      <c r="D1449">
        <v>1000</v>
      </c>
      <c r="E1449">
        <v>36.502186333333299</v>
      </c>
      <c r="F1449">
        <v>37.499613066666697</v>
      </c>
      <c r="G1449">
        <v>38.52411</v>
      </c>
      <c r="H1449">
        <v>45.8416781298126</v>
      </c>
      <c r="I1449">
        <v>11.789619999999999</v>
      </c>
      <c r="J1449">
        <v>268.49900000000002</v>
      </c>
      <c r="K1449">
        <v>5.5391851003189697E-2</v>
      </c>
      <c r="L1449">
        <v>2.7320200118118299E-2</v>
      </c>
      <c r="M1449">
        <v>0.61153006553649902</v>
      </c>
      <c r="N1449">
        <v>11.7209999999759</v>
      </c>
      <c r="O1449">
        <v>44.821000000061801</v>
      </c>
      <c r="P1449">
        <v>31.125</v>
      </c>
      <c r="Q1449">
        <v>87.667000000037703</v>
      </c>
    </row>
    <row r="1450" spans="2:17" x14ac:dyDescent="0.25">
      <c r="B1450">
        <v>1377</v>
      </c>
      <c r="C1450">
        <v>12</v>
      </c>
      <c r="D1450">
        <v>267.49900000000002</v>
      </c>
      <c r="E1450">
        <v>35.3010001961553</v>
      </c>
      <c r="F1450">
        <v>37.314947654403703</v>
      </c>
      <c r="G1450">
        <v>38.2897098037338</v>
      </c>
      <c r="H1450">
        <v>42.822366057802803</v>
      </c>
      <c r="I1450">
        <v>11.27816</v>
      </c>
      <c r="J1450">
        <v>206.71899999999999</v>
      </c>
      <c r="K1450">
        <v>8.4663595676365805E-2</v>
      </c>
      <c r="L1450">
        <v>2.6122565100667499E-2</v>
      </c>
      <c r="M1450">
        <v>0.83677911758422896</v>
      </c>
      <c r="N1450">
        <v>16.702999999935901</v>
      </c>
      <c r="O1450">
        <v>42.3830000000453</v>
      </c>
      <c r="P1450">
        <v>41.967000000025998</v>
      </c>
      <c r="Q1450">
        <v>101.053000000007</v>
      </c>
    </row>
    <row r="1451" spans="2:17" x14ac:dyDescent="0.25">
      <c r="B1451">
        <v>1378</v>
      </c>
      <c r="C1451">
        <v>12</v>
      </c>
      <c r="D1451">
        <v>205.71899999999999</v>
      </c>
      <c r="E1451">
        <v>35.205247327966802</v>
      </c>
      <c r="F1451">
        <v>36.218678888780303</v>
      </c>
      <c r="G1451">
        <v>37.236136823288199</v>
      </c>
      <c r="H1451">
        <v>44.577555842931297</v>
      </c>
      <c r="I1451">
        <v>11.585229999999999</v>
      </c>
      <c r="J1451">
        <v>203.22300000000001</v>
      </c>
      <c r="K1451">
        <v>5.7687124774381503E-2</v>
      </c>
      <c r="L1451">
        <v>2.8092077505980799E-2</v>
      </c>
      <c r="M1451">
        <v>0.92554402351379395</v>
      </c>
      <c r="N1451">
        <v>12.872000000104901</v>
      </c>
      <c r="O1451">
        <v>43.185000000070403</v>
      </c>
      <c r="P1451">
        <v>50.875000000021799</v>
      </c>
      <c r="Q1451">
        <v>106.93200000019699</v>
      </c>
    </row>
    <row r="1452" spans="2:17" x14ac:dyDescent="0.25">
      <c r="B1452">
        <v>1379</v>
      </c>
      <c r="C1452">
        <v>12</v>
      </c>
      <c r="D1452">
        <v>202.22300000000001</v>
      </c>
      <c r="E1452">
        <v>35.257837674832601</v>
      </c>
      <c r="F1452">
        <v>35.257837674832601</v>
      </c>
      <c r="G1452">
        <v>36.251098182723297</v>
      </c>
      <c r="H1452">
        <v>67</v>
      </c>
      <c r="I1452">
        <v>11.28689</v>
      </c>
      <c r="J1452">
        <v>185</v>
      </c>
      <c r="K1452">
        <v>2.8171339293439599E-2</v>
      </c>
      <c r="L1452">
        <v>2.8171339293439599E-2</v>
      </c>
      <c r="M1452">
        <v>9.9829912185668904E-2</v>
      </c>
      <c r="N1452">
        <v>0.11000000009517</v>
      </c>
      <c r="O1452">
        <v>43.705000000016298</v>
      </c>
      <c r="P1452">
        <v>59.904000000060499</v>
      </c>
      <c r="Q1452">
        <v>103.719000000172</v>
      </c>
    </row>
    <row r="1453" spans="2:17" x14ac:dyDescent="0.25">
      <c r="B1453">
        <v>1380</v>
      </c>
      <c r="C1453">
        <v>12</v>
      </c>
      <c r="D1453">
        <v>184</v>
      </c>
      <c r="E1453">
        <v>34.234733318840597</v>
      </c>
      <c r="F1453">
        <v>34.234733318840597</v>
      </c>
      <c r="G1453">
        <v>34.252767622132303</v>
      </c>
      <c r="H1453">
        <v>67</v>
      </c>
      <c r="I1453">
        <v>11.218870000000001</v>
      </c>
      <c r="J1453">
        <v>180</v>
      </c>
      <c r="K1453">
        <v>5.2678381115825099E-4</v>
      </c>
      <c r="L1453">
        <v>5.2678381115845905E-4</v>
      </c>
      <c r="M1453">
        <v>9.8487138748168904E-2</v>
      </c>
      <c r="N1453">
        <v>0.107999999949243</v>
      </c>
      <c r="O1453">
        <v>42.428999999960098</v>
      </c>
      <c r="P1453">
        <v>101.868000000075</v>
      </c>
      <c r="Q1453">
        <v>144.404999999984</v>
      </c>
    </row>
    <row r="1454" spans="2:17" x14ac:dyDescent="0.25">
      <c r="B1454">
        <v>1381</v>
      </c>
      <c r="C1454">
        <v>12</v>
      </c>
      <c r="D1454">
        <v>179</v>
      </c>
      <c r="E1454">
        <v>33.251271398510198</v>
      </c>
      <c r="F1454">
        <v>33.251271398510198</v>
      </c>
      <c r="G1454">
        <v>34.242198916478998</v>
      </c>
      <c r="H1454">
        <v>67</v>
      </c>
      <c r="I1454">
        <v>11.06521</v>
      </c>
      <c r="J1454">
        <v>170</v>
      </c>
      <c r="K1454" s="84">
        <v>2.98011918429416E-2</v>
      </c>
      <c r="L1454" s="84">
        <v>2.9801191842941801E-2</v>
      </c>
      <c r="M1454">
        <v>9.8600864410400405E-2</v>
      </c>
      <c r="N1454">
        <v>0.107999999971071</v>
      </c>
      <c r="O1454">
        <v>41.035000000068997</v>
      </c>
      <c r="P1454">
        <v>64.496000000079206</v>
      </c>
      <c r="Q1454">
        <v>105.639000000119</v>
      </c>
    </row>
    <row r="1455" spans="2:17" x14ac:dyDescent="0.25">
      <c r="B1455">
        <v>1382</v>
      </c>
      <c r="C1455">
        <v>12</v>
      </c>
      <c r="D1455">
        <v>169</v>
      </c>
      <c r="E1455">
        <v>32.248534380670598</v>
      </c>
      <c r="F1455">
        <v>32.248534380670598</v>
      </c>
      <c r="G1455">
        <v>32.248534380670598</v>
      </c>
      <c r="H1455">
        <v>67</v>
      </c>
      <c r="I1455">
        <v>11.04101</v>
      </c>
      <c r="J1455">
        <v>162</v>
      </c>
      <c r="K1455">
        <v>0</v>
      </c>
      <c r="L1455">
        <v>0</v>
      </c>
      <c r="M1455">
        <v>9.8318815231323201E-2</v>
      </c>
      <c r="N1455">
        <v>0.108000000000175</v>
      </c>
      <c r="O1455">
        <v>42.585999999944796</v>
      </c>
      <c r="P1455">
        <v>154.303999999989</v>
      </c>
      <c r="Q1455">
        <v>196.997999999934</v>
      </c>
    </row>
    <row r="1456" spans="2:17" x14ac:dyDescent="0.25">
      <c r="B1456">
        <v>1383</v>
      </c>
      <c r="C1456">
        <v>12</v>
      </c>
      <c r="D1456">
        <v>161</v>
      </c>
      <c r="E1456">
        <v>31.253671581780502</v>
      </c>
      <c r="F1456">
        <v>31.253671581780502</v>
      </c>
      <c r="G1456">
        <v>31.2546608322981</v>
      </c>
      <c r="H1456">
        <v>67</v>
      </c>
      <c r="I1456">
        <v>11.06066</v>
      </c>
      <c r="J1456">
        <v>152</v>
      </c>
      <c r="K1456" s="84">
        <v>3.1652297715273598E-5</v>
      </c>
      <c r="L1456" s="84">
        <v>3.1652297715273598E-5</v>
      </c>
      <c r="M1456">
        <v>9.9947929382324205E-2</v>
      </c>
      <c r="N1456">
        <v>0.10899999999674</v>
      </c>
      <c r="O1456">
        <v>40.842999999993502</v>
      </c>
      <c r="P1456">
        <v>107.564000000064</v>
      </c>
      <c r="Q1456">
        <v>148.51600000005399</v>
      </c>
    </row>
    <row r="1457" spans="2:17" x14ac:dyDescent="0.25">
      <c r="B1457">
        <v>1384</v>
      </c>
      <c r="C1457">
        <v>12</v>
      </c>
      <c r="D1457">
        <v>151</v>
      </c>
      <c r="E1457">
        <v>30.229267</v>
      </c>
      <c r="F1457">
        <v>30.229267</v>
      </c>
      <c r="G1457">
        <v>30.232234148369599</v>
      </c>
      <c r="H1457">
        <v>67</v>
      </c>
      <c r="I1457">
        <v>11.12199</v>
      </c>
      <c r="J1457">
        <v>151</v>
      </c>
      <c r="K1457" s="84">
        <v>9.8154823587945396E-5</v>
      </c>
      <c r="L1457" s="84">
        <v>9.8154823587945396E-5</v>
      </c>
      <c r="M1457">
        <v>4.0164947509765597E-2</v>
      </c>
      <c r="N1457">
        <v>4.50000000346336E-2</v>
      </c>
      <c r="O1457">
        <v>40.063999999933003</v>
      </c>
      <c r="P1457">
        <v>112.139000000061</v>
      </c>
      <c r="Q1457">
        <v>152.24800000002901</v>
      </c>
    </row>
    <row r="1458" spans="2:17" x14ac:dyDescent="0.25">
      <c r="B1458">
        <v>1385</v>
      </c>
      <c r="C1458">
        <v>12</v>
      </c>
      <c r="D1458">
        <v>150</v>
      </c>
      <c r="E1458">
        <v>29.2589203333333</v>
      </c>
      <c r="F1458">
        <v>29.2589203333333</v>
      </c>
      <c r="G1458">
        <v>30.210439000000001</v>
      </c>
      <c r="H1458">
        <v>67</v>
      </c>
      <c r="I1458">
        <v>11.032389999999999</v>
      </c>
      <c r="J1458">
        <v>140</v>
      </c>
      <c r="K1458" s="84">
        <v>3.2520634932063697E-2</v>
      </c>
      <c r="L1458" s="84">
        <v>3.2520634932063697E-2</v>
      </c>
      <c r="M1458">
        <v>9.9751949310302707E-2</v>
      </c>
      <c r="N1458">
        <v>0.10999999999330599</v>
      </c>
      <c r="O1458">
        <v>41.6209999999191</v>
      </c>
      <c r="P1458">
        <v>154.093000000015</v>
      </c>
      <c r="Q1458">
        <v>195.82399999992799</v>
      </c>
    </row>
    <row r="1459" spans="2:17" x14ac:dyDescent="0.25">
      <c r="B1459">
        <v>1386</v>
      </c>
      <c r="C1459">
        <v>12</v>
      </c>
      <c r="D1459">
        <v>139</v>
      </c>
      <c r="E1459">
        <v>28.257307520383701</v>
      </c>
      <c r="F1459">
        <v>28.257307520383701</v>
      </c>
      <c r="G1459">
        <v>28.2573090512318</v>
      </c>
      <c r="H1459">
        <v>67</v>
      </c>
      <c r="I1459">
        <v>10.79876</v>
      </c>
      <c r="J1459">
        <v>133</v>
      </c>
      <c r="K1459" s="84">
        <v>5.4175301546012202E-8</v>
      </c>
      <c r="L1459" s="84">
        <v>5.4175301546012202E-8</v>
      </c>
      <c r="M1459">
        <v>0.10114312171936</v>
      </c>
      <c r="N1459">
        <v>0.111000000026252</v>
      </c>
      <c r="O1459">
        <v>39.5889999999781</v>
      </c>
      <c r="P1459">
        <v>118.811000000045</v>
      </c>
      <c r="Q1459">
        <v>158.51100000004999</v>
      </c>
    </row>
    <row r="1460" spans="2:17" x14ac:dyDescent="0.25">
      <c r="B1460">
        <v>1387</v>
      </c>
      <c r="C1460">
        <v>12</v>
      </c>
      <c r="D1460">
        <v>132</v>
      </c>
      <c r="E1460">
        <v>26.274027606060599</v>
      </c>
      <c r="F1460">
        <v>26.274027606060599</v>
      </c>
      <c r="G1460">
        <v>27.240961333333299</v>
      </c>
      <c r="H1460">
        <v>67</v>
      </c>
      <c r="I1460">
        <v>10.76699</v>
      </c>
      <c r="J1460">
        <v>121.134</v>
      </c>
      <c r="K1460" s="84">
        <v>3.6801884422534702E-2</v>
      </c>
      <c r="L1460" s="84">
        <v>3.6801884422534702E-2</v>
      </c>
      <c r="M1460">
        <v>0.10168409347534201</v>
      </c>
      <c r="N1460">
        <v>0.11200000000099</v>
      </c>
      <c r="O1460">
        <v>39.116000000023597</v>
      </c>
      <c r="P1460">
        <v>99.149999999936</v>
      </c>
      <c r="Q1460">
        <v>138.37799999996099</v>
      </c>
    </row>
    <row r="1461" spans="2:17" x14ac:dyDescent="0.25">
      <c r="B1461">
        <v>1388</v>
      </c>
      <c r="C1461">
        <v>12</v>
      </c>
      <c r="D1461">
        <v>120.134</v>
      </c>
      <c r="E1461">
        <v>25.254618296163699</v>
      </c>
      <c r="F1461">
        <v>25.254618296163699</v>
      </c>
      <c r="G1461">
        <v>25.2546203619175</v>
      </c>
      <c r="H1461">
        <v>67</v>
      </c>
      <c r="I1461">
        <v>10.77439</v>
      </c>
      <c r="J1461">
        <v>116</v>
      </c>
      <c r="K1461" s="84">
        <v>8.1797071226297604E-8</v>
      </c>
      <c r="L1461" s="84">
        <v>8.1797071226297604E-8</v>
      </c>
      <c r="M1461">
        <v>0.10259294509887699</v>
      </c>
      <c r="N1461">
        <v>0.11200000000099</v>
      </c>
      <c r="O1461">
        <v>37.403000000042098</v>
      </c>
      <c r="P1461">
        <v>61.749999999970903</v>
      </c>
      <c r="Q1461">
        <v>99.265000000013998</v>
      </c>
    </row>
    <row r="1462" spans="2:17" x14ac:dyDescent="0.25">
      <c r="B1462">
        <v>1389</v>
      </c>
      <c r="C1462">
        <v>12</v>
      </c>
      <c r="D1462">
        <v>115</v>
      </c>
      <c r="E1462">
        <v>24.2151195942029</v>
      </c>
      <c r="F1462">
        <v>24.2151195942029</v>
      </c>
      <c r="G1462">
        <v>24.241164999999999</v>
      </c>
      <c r="H1462">
        <v>67</v>
      </c>
      <c r="I1462">
        <v>11.65076</v>
      </c>
      <c r="J1462">
        <v>114</v>
      </c>
      <c r="K1462" s="84">
        <v>1.0755844378872201E-3</v>
      </c>
      <c r="L1462">
        <v>1.0755844378873599E-3</v>
      </c>
      <c r="M1462">
        <v>0.103793144226074</v>
      </c>
      <c r="N1462">
        <v>0.114000000001397</v>
      </c>
      <c r="O1462">
        <v>37.215000000032902</v>
      </c>
      <c r="P1462">
        <v>117.193999999974</v>
      </c>
      <c r="Q1462">
        <v>154.52300000000801</v>
      </c>
    </row>
    <row r="1463" spans="2:17" x14ac:dyDescent="0.25">
      <c r="B1463">
        <v>1390</v>
      </c>
      <c r="C1463">
        <v>12</v>
      </c>
      <c r="D1463">
        <v>113</v>
      </c>
      <c r="E1463">
        <v>23.273654407079601</v>
      </c>
      <c r="F1463">
        <v>23.273654407079601</v>
      </c>
      <c r="G1463">
        <v>23.2736668456741</v>
      </c>
      <c r="H1463">
        <v>67</v>
      </c>
      <c r="I1463">
        <v>10.746119999999999</v>
      </c>
      <c r="J1463">
        <v>104</v>
      </c>
      <c r="K1463" s="84">
        <v>5.3444956502550504E-7</v>
      </c>
      <c r="L1463" s="84">
        <v>5.3444956502550504E-7</v>
      </c>
      <c r="M1463">
        <v>0.105084896087646</v>
      </c>
      <c r="N1463">
        <v>0.114000000008673</v>
      </c>
      <c r="O1463">
        <v>37.4959999999774</v>
      </c>
      <c r="P1463">
        <v>84.785000000010797</v>
      </c>
      <c r="Q1463">
        <v>122.394999999997</v>
      </c>
    </row>
    <row r="1464" spans="2:17" x14ac:dyDescent="0.25">
      <c r="B1464">
        <v>1391</v>
      </c>
      <c r="C1464">
        <v>12</v>
      </c>
      <c r="D1464">
        <v>103</v>
      </c>
      <c r="E1464">
        <v>22.2164671618123</v>
      </c>
      <c r="F1464">
        <v>22.2164671618123</v>
      </c>
      <c r="G1464">
        <v>22.216467836611098</v>
      </c>
      <c r="H1464">
        <v>67</v>
      </c>
      <c r="I1464">
        <v>11.622490000000001</v>
      </c>
      <c r="J1464">
        <v>102</v>
      </c>
      <c r="K1464" s="84">
        <v>3.0373811738485497E-8</v>
      </c>
      <c r="L1464" s="84">
        <v>3.0373811738485497E-8</v>
      </c>
      <c r="M1464">
        <v>0.115177869796753</v>
      </c>
      <c r="N1464">
        <v>0.124999999985448</v>
      </c>
      <c r="O1464">
        <v>34.590000000040199</v>
      </c>
      <c r="P1464">
        <v>34.443000000035703</v>
      </c>
      <c r="Q1464">
        <v>69.158000000061307</v>
      </c>
    </row>
    <row r="1465" spans="2:17" x14ac:dyDescent="0.25">
      <c r="B1465">
        <v>1392</v>
      </c>
      <c r="C1465">
        <v>12</v>
      </c>
      <c r="D1465">
        <v>101</v>
      </c>
      <c r="E1465">
        <v>21.259789250825101</v>
      </c>
      <c r="F1465">
        <v>21.259789250825101</v>
      </c>
      <c r="G1465">
        <v>21.2597940799829</v>
      </c>
      <c r="H1465">
        <v>67</v>
      </c>
      <c r="I1465">
        <v>10.681570000000001</v>
      </c>
      <c r="J1465">
        <v>97</v>
      </c>
      <c r="K1465" s="84">
        <v>2.27149844399748E-7</v>
      </c>
      <c r="L1465" s="84">
        <v>2.2714984456685799E-7</v>
      </c>
      <c r="M1465">
        <v>5.3647041320800802E-2</v>
      </c>
      <c r="N1465">
        <v>5.9000000001105897E-2</v>
      </c>
      <c r="O1465">
        <v>36.246000000042798</v>
      </c>
      <c r="P1465">
        <v>105.510000000038</v>
      </c>
      <c r="Q1465">
        <v>141.81500000008199</v>
      </c>
    </row>
    <row r="1466" spans="2:17" x14ac:dyDescent="0.25">
      <c r="B1466">
        <v>1393</v>
      </c>
      <c r="C1466">
        <v>12</v>
      </c>
      <c r="D1466">
        <v>96</v>
      </c>
      <c r="E1466">
        <v>20.259719333333301</v>
      </c>
      <c r="F1466">
        <v>20.259719333333301</v>
      </c>
      <c r="G1466">
        <v>20.260485245436001</v>
      </c>
      <c r="H1466">
        <v>67</v>
      </c>
      <c r="I1466">
        <v>10.68417</v>
      </c>
      <c r="J1466">
        <v>92.194000000000003</v>
      </c>
      <c r="K1466" s="84">
        <v>3.7804674883058E-5</v>
      </c>
      <c r="L1466" s="84">
        <v>3.7804674883233397E-5</v>
      </c>
      <c r="M1466">
        <v>0.123852014541626</v>
      </c>
      <c r="N1466">
        <v>0.13299999992886999</v>
      </c>
      <c r="O1466">
        <v>33.162000000105799</v>
      </c>
      <c r="P1466">
        <v>79.390000000057597</v>
      </c>
      <c r="Q1466">
        <v>112.685000000092</v>
      </c>
    </row>
    <row r="1467" spans="2:17" x14ac:dyDescent="0.25">
      <c r="B1467">
        <v>1394</v>
      </c>
      <c r="C1467">
        <v>12</v>
      </c>
      <c r="D1467">
        <v>91.194000000000003</v>
      </c>
      <c r="E1467">
        <v>19.251493186657001</v>
      </c>
      <c r="F1467">
        <v>19.251493186657001</v>
      </c>
      <c r="G1467">
        <v>19.251493186657001</v>
      </c>
      <c r="H1467">
        <v>67</v>
      </c>
      <c r="I1467">
        <v>10.61232</v>
      </c>
      <c r="J1467">
        <v>90</v>
      </c>
      <c r="K1467">
        <v>0</v>
      </c>
      <c r="L1467">
        <v>0</v>
      </c>
      <c r="M1467">
        <v>5.6170225143432603E-2</v>
      </c>
      <c r="N1467">
        <v>6.1000000001513399E-2</v>
      </c>
      <c r="O1467">
        <v>32.312000000034502</v>
      </c>
      <c r="P1467">
        <v>95.826000000044601</v>
      </c>
      <c r="Q1467">
        <v>128.19900000008101</v>
      </c>
    </row>
    <row r="1468" spans="2:17" x14ac:dyDescent="0.25">
      <c r="B1468">
        <v>1395</v>
      </c>
      <c r="C1468">
        <v>12</v>
      </c>
      <c r="D1468">
        <v>89</v>
      </c>
      <c r="E1468">
        <v>18.285209438202202</v>
      </c>
      <c r="F1468">
        <v>18.285209438202202</v>
      </c>
      <c r="G1468">
        <v>18.285225452315501</v>
      </c>
      <c r="H1468">
        <v>67</v>
      </c>
      <c r="I1468">
        <v>10.6572</v>
      </c>
      <c r="J1468">
        <v>80</v>
      </c>
      <c r="K1468" s="84">
        <v>8.7579599767302795E-7</v>
      </c>
      <c r="L1468" s="84">
        <v>8.7579599767302795E-7</v>
      </c>
      <c r="M1468">
        <v>0.12814092636108401</v>
      </c>
      <c r="N1468">
        <v>0.13800000004994201</v>
      </c>
      <c r="O1468">
        <v>31.99999999992</v>
      </c>
      <c r="P1468">
        <v>97.576000000073705</v>
      </c>
      <c r="Q1468">
        <v>129.714000000044</v>
      </c>
    </row>
    <row r="1469" spans="2:17" x14ac:dyDescent="0.25">
      <c r="B1469">
        <v>1396</v>
      </c>
      <c r="C1469">
        <v>12</v>
      </c>
      <c r="D1469">
        <v>79</v>
      </c>
      <c r="E1469">
        <v>17.219343957805901</v>
      </c>
      <c r="F1469">
        <v>17.219343957805901</v>
      </c>
      <c r="G1469">
        <v>17.219343957805901</v>
      </c>
      <c r="H1469">
        <v>67</v>
      </c>
      <c r="I1469">
        <v>11.571580000000001</v>
      </c>
      <c r="J1469">
        <v>78</v>
      </c>
      <c r="K1469" s="84">
        <v>0</v>
      </c>
      <c r="L1469">
        <v>0</v>
      </c>
      <c r="M1469">
        <v>0.121275186538696</v>
      </c>
      <c r="N1469">
        <v>0.13100000005215401</v>
      </c>
      <c r="O1469">
        <v>30.754000000066299</v>
      </c>
      <c r="P1469">
        <v>26.034000000043299</v>
      </c>
      <c r="Q1469">
        <v>56.919000000161802</v>
      </c>
    </row>
    <row r="1470" spans="2:17" x14ac:dyDescent="0.25">
      <c r="B1470">
        <v>1397</v>
      </c>
      <c r="C1470">
        <v>12</v>
      </c>
      <c r="D1470">
        <v>77</v>
      </c>
      <c r="E1470">
        <v>16.2663348874459</v>
      </c>
      <c r="F1470">
        <v>16.2663348874459</v>
      </c>
      <c r="G1470">
        <v>16.266337204995299</v>
      </c>
      <c r="H1470">
        <v>67</v>
      </c>
      <c r="I1470">
        <v>10.633330000000001</v>
      </c>
      <c r="J1470">
        <v>73</v>
      </c>
      <c r="K1470" s="84">
        <v>1.4247520505681099E-7</v>
      </c>
      <c r="L1470" s="84">
        <v>1.4247520505681099E-7</v>
      </c>
      <c r="M1470">
        <v>5.4730892181396498E-2</v>
      </c>
      <c r="N1470">
        <v>5.9999999954015899E-2</v>
      </c>
      <c r="O1470">
        <v>30.477000000071701</v>
      </c>
      <c r="P1470">
        <v>37.347999999998102</v>
      </c>
      <c r="Q1470">
        <v>67.885000000023894</v>
      </c>
    </row>
    <row r="1471" spans="2:17" x14ac:dyDescent="0.25">
      <c r="B1471">
        <v>1398</v>
      </c>
      <c r="C1471">
        <v>12</v>
      </c>
      <c r="D1471">
        <v>72</v>
      </c>
      <c r="E1471">
        <v>16.207777</v>
      </c>
      <c r="F1471">
        <v>16.207777</v>
      </c>
      <c r="G1471">
        <v>16.207777</v>
      </c>
      <c r="H1471">
        <v>67</v>
      </c>
      <c r="I1471">
        <v>11.766690000000001</v>
      </c>
      <c r="J1471">
        <v>72</v>
      </c>
      <c r="K1471">
        <v>0</v>
      </c>
      <c r="L1471">
        <v>0</v>
      </c>
      <c r="M1471">
        <v>0.13276100158691401</v>
      </c>
      <c r="N1471">
        <v>0.14200000007986099</v>
      </c>
      <c r="O1471">
        <v>28.954999999958101</v>
      </c>
      <c r="P1471">
        <v>18.085000000021001</v>
      </c>
      <c r="Q1471">
        <v>47.182000000058899</v>
      </c>
    </row>
    <row r="1472" spans="2:17" x14ac:dyDescent="0.25">
      <c r="B1472">
        <v>1399</v>
      </c>
      <c r="C1472">
        <v>12</v>
      </c>
      <c r="D1472">
        <v>71</v>
      </c>
      <c r="E1472">
        <v>15.262313741784</v>
      </c>
      <c r="F1472">
        <v>15.262313741784</v>
      </c>
      <c r="G1472">
        <v>15.262313741784</v>
      </c>
      <c r="H1472">
        <v>67</v>
      </c>
      <c r="I1472">
        <v>10.63763</v>
      </c>
      <c r="J1472">
        <v>68</v>
      </c>
      <c r="K1472">
        <v>0</v>
      </c>
      <c r="L1472">
        <v>0</v>
      </c>
      <c r="M1472">
        <v>0.13172602653503401</v>
      </c>
      <c r="N1472">
        <v>0.141000000025088</v>
      </c>
      <c r="O1472">
        <v>28.906000000075402</v>
      </c>
      <c r="P1472">
        <v>30.711000000097599</v>
      </c>
      <c r="Q1472">
        <v>59.758000000198102</v>
      </c>
    </row>
    <row r="1473" spans="2:17" x14ac:dyDescent="0.25">
      <c r="B1473">
        <v>1400</v>
      </c>
      <c r="C1473">
        <v>12</v>
      </c>
      <c r="D1473">
        <v>67</v>
      </c>
      <c r="E1473">
        <v>15.2113503333333</v>
      </c>
      <c r="F1473">
        <v>15.2113503333333</v>
      </c>
      <c r="G1473">
        <v>15.2113503333333</v>
      </c>
      <c r="H1473">
        <v>67</v>
      </c>
      <c r="I1473">
        <v>11.65949</v>
      </c>
      <c r="J1473">
        <v>67</v>
      </c>
      <c r="K1473">
        <v>0</v>
      </c>
      <c r="L1473">
        <v>0</v>
      </c>
      <c r="M1473">
        <v>0.13053011894226099</v>
      </c>
      <c r="N1473">
        <v>0.138999999981024</v>
      </c>
      <c r="O1473">
        <v>28.1229999999996</v>
      </c>
      <c r="P1473">
        <v>19.495000000038999</v>
      </c>
      <c r="Q1473">
        <v>47.757000000019602</v>
      </c>
    </row>
    <row r="1474" spans="2:17" x14ac:dyDescent="0.25">
      <c r="B1474">
        <v>1401</v>
      </c>
      <c r="C1474">
        <v>12</v>
      </c>
      <c r="D1474">
        <v>66</v>
      </c>
      <c r="E1474">
        <v>14.2534053333333</v>
      </c>
      <c r="F1474">
        <v>14.2534053333333</v>
      </c>
      <c r="G1474">
        <v>14.2534053333333</v>
      </c>
      <c r="H1474">
        <v>67</v>
      </c>
      <c r="I1474">
        <v>10.39784</v>
      </c>
      <c r="J1474">
        <v>66</v>
      </c>
      <c r="K1474" s="84">
        <v>-1.2462683813853401E-16</v>
      </c>
      <c r="L1474">
        <v>0</v>
      </c>
      <c r="M1474">
        <v>0.130916833877563</v>
      </c>
      <c r="N1474">
        <v>0.141000000025088</v>
      </c>
      <c r="O1474">
        <v>27.9239999999918</v>
      </c>
      <c r="P1474">
        <v>23.721999999965199</v>
      </c>
      <c r="Q1474">
        <v>51.7869999999821</v>
      </c>
    </row>
    <row r="1475" spans="2:17" x14ac:dyDescent="0.25">
      <c r="B1475">
        <v>1402</v>
      </c>
      <c r="C1475">
        <v>12</v>
      </c>
      <c r="D1475">
        <v>65</v>
      </c>
      <c r="E1475">
        <v>13.301739282051299</v>
      </c>
      <c r="F1475">
        <v>13.301739282051299</v>
      </c>
      <c r="G1475">
        <v>13.301739282051299</v>
      </c>
      <c r="H1475">
        <v>67</v>
      </c>
      <c r="I1475">
        <v>10.609360000000001</v>
      </c>
      <c r="J1475">
        <v>56</v>
      </c>
      <c r="K1475">
        <v>0</v>
      </c>
      <c r="L1475">
        <v>0</v>
      </c>
      <c r="M1475">
        <v>0.13075995445251501</v>
      </c>
      <c r="N1475">
        <v>0.138999999981024</v>
      </c>
      <c r="O1475">
        <v>28.6010000000242</v>
      </c>
      <c r="P1475">
        <v>49.180999999996899</v>
      </c>
      <c r="Q1475">
        <v>77.921000000002095</v>
      </c>
    </row>
    <row r="1476" spans="2:17" x14ac:dyDescent="0.25">
      <c r="B1476">
        <v>1403</v>
      </c>
      <c r="C1476">
        <v>12</v>
      </c>
      <c r="D1476">
        <v>55</v>
      </c>
      <c r="E1476">
        <v>13.2118936666667</v>
      </c>
      <c r="F1476">
        <v>13.2118936666667</v>
      </c>
      <c r="G1476">
        <v>13.2118936666667</v>
      </c>
      <c r="H1476">
        <v>67</v>
      </c>
      <c r="I1476">
        <v>11.643190000000001</v>
      </c>
      <c r="J1476">
        <v>55</v>
      </c>
      <c r="K1476">
        <v>0</v>
      </c>
      <c r="L1476">
        <v>0</v>
      </c>
      <c r="M1476">
        <v>0.13424587249755901</v>
      </c>
      <c r="N1476">
        <v>0.14300000004004701</v>
      </c>
      <c r="O1476">
        <v>25.462000000028599</v>
      </c>
      <c r="P1476">
        <v>22.6489999999467</v>
      </c>
      <c r="Q1476">
        <v>48.254000000015402</v>
      </c>
    </row>
    <row r="1477" spans="2:17" x14ac:dyDescent="0.25">
      <c r="B1477">
        <v>1404</v>
      </c>
      <c r="C1477">
        <v>12</v>
      </c>
      <c r="D1477">
        <v>54</v>
      </c>
      <c r="E1477">
        <v>12.216047</v>
      </c>
      <c r="F1477">
        <v>12.216047</v>
      </c>
      <c r="G1477">
        <v>12.216047</v>
      </c>
      <c r="H1477">
        <v>67</v>
      </c>
      <c r="I1477">
        <v>11.51859</v>
      </c>
      <c r="J1477">
        <v>54</v>
      </c>
      <c r="K1477" s="84">
        <v>-1.4541175548851901E-16</v>
      </c>
      <c r="L1477">
        <v>0</v>
      </c>
      <c r="M1477">
        <v>0.132949113845825</v>
      </c>
      <c r="N1477">
        <v>0.142000000007101</v>
      </c>
      <c r="O1477">
        <v>25.469999999972099</v>
      </c>
      <c r="P1477">
        <v>21.486000000026301</v>
      </c>
      <c r="Q1477">
        <v>47.098000000005399</v>
      </c>
    </row>
    <row r="1478" spans="2:17" x14ac:dyDescent="0.25">
      <c r="B1478">
        <v>1405</v>
      </c>
      <c r="C1478">
        <v>12</v>
      </c>
      <c r="D1478">
        <v>53</v>
      </c>
      <c r="E1478">
        <v>11.2775130125786</v>
      </c>
      <c r="F1478">
        <v>11.2775130125786</v>
      </c>
      <c r="G1478">
        <v>11.2775130125786</v>
      </c>
      <c r="H1478">
        <v>67</v>
      </c>
      <c r="I1478">
        <v>10.580270000000001</v>
      </c>
      <c r="J1478">
        <v>49</v>
      </c>
      <c r="K1478">
        <v>0</v>
      </c>
      <c r="L1478">
        <v>0</v>
      </c>
      <c r="M1478">
        <v>0.13998603820800801</v>
      </c>
      <c r="N1478">
        <v>0.148999999990338</v>
      </c>
      <c r="O1478">
        <v>26.0490000000718</v>
      </c>
      <c r="P1478">
        <v>19.0780000000595</v>
      </c>
      <c r="Q1478">
        <v>45.276000000121698</v>
      </c>
    </row>
    <row r="1479" spans="2:17" x14ac:dyDescent="0.25">
      <c r="B1479">
        <v>1406</v>
      </c>
      <c r="C1479">
        <v>11.5</v>
      </c>
      <c r="D1479">
        <v>1000</v>
      </c>
      <c r="E1479">
        <v>38.493362139130397</v>
      </c>
      <c r="F1479">
        <v>38.493362139130397</v>
      </c>
      <c r="G1479">
        <v>38.495408538421501</v>
      </c>
      <c r="H1479">
        <v>67</v>
      </c>
      <c r="I1479">
        <v>11.4781</v>
      </c>
      <c r="J1479">
        <v>268.49900000000002</v>
      </c>
      <c r="K1479" s="84">
        <v>5.3162394172749999E-5</v>
      </c>
      <c r="L1479" s="84">
        <v>5.3162394172749999E-5</v>
      </c>
      <c r="M1479">
        <v>9.9749088287353502E-2</v>
      </c>
      <c r="N1479">
        <v>0.10999999994965</v>
      </c>
      <c r="O1479">
        <v>42.807000000029802</v>
      </c>
      <c r="P1479">
        <v>24.418000000019699</v>
      </c>
      <c r="Q1479">
        <v>67.334999999999098</v>
      </c>
    </row>
    <row r="1480" spans="2:17" x14ac:dyDescent="0.25">
      <c r="B1480">
        <v>1407</v>
      </c>
      <c r="C1480">
        <v>11.5</v>
      </c>
      <c r="D1480">
        <v>267.49900000000002</v>
      </c>
      <c r="E1480">
        <v>37.311247463355002</v>
      </c>
      <c r="F1480">
        <v>37.311247463355002</v>
      </c>
      <c r="G1480">
        <v>38.209002420276398</v>
      </c>
      <c r="H1480">
        <v>67</v>
      </c>
      <c r="I1480">
        <v>11.0745</v>
      </c>
      <c r="J1480">
        <v>203</v>
      </c>
      <c r="K1480">
        <v>2.4061242063886799E-2</v>
      </c>
      <c r="L1480">
        <v>2.4061242063886799E-2</v>
      </c>
      <c r="M1480">
        <v>0.100610971450806</v>
      </c>
      <c r="N1480">
        <v>0.111000000026252</v>
      </c>
      <c r="O1480">
        <v>40.3540000000066</v>
      </c>
      <c r="P1480">
        <v>20.9949999999662</v>
      </c>
      <c r="Q1480">
        <v>61.459999999999098</v>
      </c>
    </row>
    <row r="1481" spans="2:17" x14ac:dyDescent="0.25">
      <c r="B1481">
        <v>1408</v>
      </c>
      <c r="C1481">
        <v>11.5</v>
      </c>
      <c r="D1481">
        <v>202</v>
      </c>
      <c r="E1481">
        <v>36.2346252845458</v>
      </c>
      <c r="F1481">
        <v>36.2346252845458</v>
      </c>
      <c r="G1481">
        <v>36.234626599169403</v>
      </c>
      <c r="H1481">
        <v>67</v>
      </c>
      <c r="I1481">
        <v>11.073829999999999</v>
      </c>
      <c r="J1481">
        <v>192</v>
      </c>
      <c r="K1481" s="84">
        <v>3.6280864937861503E-8</v>
      </c>
      <c r="L1481" s="84">
        <v>3.6280864937861503E-8</v>
      </c>
      <c r="M1481">
        <v>0.101345062255859</v>
      </c>
      <c r="N1481">
        <v>0.112000000022817</v>
      </c>
      <c r="O1481">
        <v>38.843000000080799</v>
      </c>
      <c r="P1481">
        <v>22.537000000047598</v>
      </c>
      <c r="Q1481">
        <v>61.492000000151201</v>
      </c>
    </row>
    <row r="1482" spans="2:17" x14ac:dyDescent="0.25">
      <c r="B1482">
        <v>1409</v>
      </c>
      <c r="C1482">
        <v>11.5</v>
      </c>
      <c r="D1482">
        <v>191</v>
      </c>
      <c r="E1482">
        <v>34.2300140605509</v>
      </c>
      <c r="F1482">
        <v>34.2300140605509</v>
      </c>
      <c r="G1482">
        <v>35.227523705895699</v>
      </c>
      <c r="H1482">
        <v>67</v>
      </c>
      <c r="I1482">
        <v>11.239190000000001</v>
      </c>
      <c r="J1482">
        <v>181</v>
      </c>
      <c r="K1482">
        <v>2.91413741046187E-2</v>
      </c>
      <c r="L1482">
        <v>2.91413741046187E-2</v>
      </c>
      <c r="M1482">
        <v>0.10128211975097701</v>
      </c>
      <c r="N1482">
        <v>0.109999999956926</v>
      </c>
      <c r="O1482">
        <v>38.011000000056796</v>
      </c>
      <c r="P1482">
        <v>25.7870000000548</v>
      </c>
      <c r="Q1482">
        <v>63.908000000068597</v>
      </c>
    </row>
    <row r="1483" spans="2:17" x14ac:dyDescent="0.25">
      <c r="B1483">
        <v>1410</v>
      </c>
      <c r="C1483">
        <v>11.5</v>
      </c>
      <c r="D1483">
        <v>180</v>
      </c>
      <c r="E1483">
        <v>34.2283148985507</v>
      </c>
      <c r="F1483">
        <v>34.2283148985507</v>
      </c>
      <c r="G1483">
        <v>34.2283148985507</v>
      </c>
      <c r="H1483">
        <v>67</v>
      </c>
      <c r="I1483">
        <v>11.069279999999999</v>
      </c>
      <c r="J1483">
        <v>174</v>
      </c>
      <c r="K1483" s="84">
        <v>2.07589166415606E-16</v>
      </c>
      <c r="L1483">
        <v>0</v>
      </c>
      <c r="M1483">
        <v>0.10135388374328599</v>
      </c>
      <c r="N1483">
        <v>0.111000000091735</v>
      </c>
      <c r="O1483">
        <v>37.5889999999781</v>
      </c>
      <c r="P1483">
        <v>20.365999999950901</v>
      </c>
      <c r="Q1483">
        <v>58.066000000020701</v>
      </c>
    </row>
    <row r="1484" spans="2:17" x14ac:dyDescent="0.25">
      <c r="B1484">
        <v>1411</v>
      </c>
      <c r="C1484">
        <v>11.5</v>
      </c>
      <c r="D1484">
        <v>173</v>
      </c>
      <c r="E1484">
        <v>33.222059546619803</v>
      </c>
      <c r="F1484">
        <v>33.222059546619803</v>
      </c>
      <c r="G1484">
        <v>33.222059546619803</v>
      </c>
      <c r="H1484">
        <v>67</v>
      </c>
      <c r="I1484">
        <v>11.06521</v>
      </c>
      <c r="J1484">
        <v>170</v>
      </c>
      <c r="K1484">
        <v>0</v>
      </c>
      <c r="L1484">
        <v>0</v>
      </c>
      <c r="M1484">
        <v>0.10115313529968301</v>
      </c>
      <c r="N1484">
        <v>0.109999999978754</v>
      </c>
      <c r="O1484">
        <v>39.442000000046399</v>
      </c>
      <c r="P1484">
        <v>19.197999999931199</v>
      </c>
      <c r="Q1484">
        <v>58.749999999956302</v>
      </c>
    </row>
    <row r="1485" spans="2:17" x14ac:dyDescent="0.25">
      <c r="B1485">
        <v>1412</v>
      </c>
      <c r="C1485">
        <v>11.5</v>
      </c>
      <c r="D1485">
        <v>169</v>
      </c>
      <c r="E1485">
        <v>32.2083255652174</v>
      </c>
      <c r="F1485">
        <v>32.2083255652174</v>
      </c>
      <c r="G1485">
        <v>32.2325329169025</v>
      </c>
      <c r="H1485">
        <v>67</v>
      </c>
      <c r="I1485">
        <v>11.26064</v>
      </c>
      <c r="J1485">
        <v>169</v>
      </c>
      <c r="K1485">
        <v>7.51586779514195E-4</v>
      </c>
      <c r="L1485">
        <v>7.51586779514195E-4</v>
      </c>
      <c r="M1485">
        <v>0.101733922958374</v>
      </c>
      <c r="N1485">
        <v>0.11099999990256</v>
      </c>
      <c r="O1485">
        <v>36.101000000002401</v>
      </c>
      <c r="P1485">
        <v>27.6549999999188</v>
      </c>
      <c r="Q1485">
        <v>63.866999999823697</v>
      </c>
    </row>
    <row r="1486" spans="2:17" x14ac:dyDescent="0.25">
      <c r="B1486">
        <v>1413</v>
      </c>
      <c r="C1486">
        <v>11.5</v>
      </c>
      <c r="D1486">
        <v>168</v>
      </c>
      <c r="E1486">
        <v>32.227162848861298</v>
      </c>
      <c r="F1486">
        <v>32.227162848861298</v>
      </c>
      <c r="G1486">
        <v>32.230250583850903</v>
      </c>
      <c r="H1486">
        <v>67</v>
      </c>
      <c r="I1486">
        <v>11.06133</v>
      </c>
      <c r="J1486">
        <v>163</v>
      </c>
      <c r="K1486" s="84">
        <v>9.58115675316929E-5</v>
      </c>
      <c r="L1486" s="84">
        <v>9.58115675316929E-5</v>
      </c>
      <c r="M1486">
        <v>0.101364135742188</v>
      </c>
      <c r="N1486">
        <v>0.10999999998602999</v>
      </c>
      <c r="O1486">
        <v>37.430999999938599</v>
      </c>
      <c r="P1486">
        <v>23.092999999942499</v>
      </c>
      <c r="Q1486">
        <v>60.6339999998672</v>
      </c>
    </row>
    <row r="1487" spans="2:17" x14ac:dyDescent="0.25">
      <c r="B1487">
        <v>1414</v>
      </c>
      <c r="C1487">
        <v>11.5</v>
      </c>
      <c r="D1487">
        <v>162</v>
      </c>
      <c r="E1487">
        <v>32.215964869565198</v>
      </c>
      <c r="F1487">
        <v>32.215964869565198</v>
      </c>
      <c r="G1487">
        <v>32.215964869565198</v>
      </c>
      <c r="H1487">
        <v>67</v>
      </c>
      <c r="I1487">
        <v>11.04101</v>
      </c>
      <c r="J1487">
        <v>162</v>
      </c>
      <c r="K1487">
        <v>0</v>
      </c>
      <c r="L1487">
        <v>0</v>
      </c>
      <c r="M1487">
        <v>0.101490020751953</v>
      </c>
      <c r="N1487">
        <v>0.11099999997531999</v>
      </c>
      <c r="O1487">
        <v>36.3989999999758</v>
      </c>
      <c r="P1487">
        <v>20.328000000008601</v>
      </c>
      <c r="Q1487">
        <v>56.837999999959699</v>
      </c>
    </row>
    <row r="1488" spans="2:17" x14ac:dyDescent="0.25">
      <c r="B1488">
        <v>1415</v>
      </c>
      <c r="C1488">
        <v>11.5</v>
      </c>
      <c r="D1488">
        <v>161</v>
      </c>
      <c r="E1488">
        <v>31.237641639751601</v>
      </c>
      <c r="F1488">
        <v>31.237641639751601</v>
      </c>
      <c r="G1488">
        <v>31.239000777131501</v>
      </c>
      <c r="H1488">
        <v>67</v>
      </c>
      <c r="I1488">
        <v>11.06066</v>
      </c>
      <c r="J1488">
        <v>152</v>
      </c>
      <c r="K1488" s="84">
        <v>4.3509602794481498E-5</v>
      </c>
      <c r="L1488" s="84">
        <v>4.3509602794367698E-5</v>
      </c>
      <c r="M1488">
        <v>0.101650953292847</v>
      </c>
      <c r="N1488">
        <v>0.108999999974912</v>
      </c>
      <c r="O1488">
        <v>38.137999999999003</v>
      </c>
      <c r="P1488">
        <v>24.320999999930802</v>
      </c>
      <c r="Q1488">
        <v>62.5679999999047</v>
      </c>
    </row>
    <row r="1489" spans="2:17" x14ac:dyDescent="0.25">
      <c r="B1489">
        <v>1416</v>
      </c>
      <c r="C1489">
        <v>11.5</v>
      </c>
      <c r="D1489">
        <v>151</v>
      </c>
      <c r="E1489">
        <v>30.215936347826101</v>
      </c>
      <c r="F1489">
        <v>30.215936347826101</v>
      </c>
      <c r="G1489">
        <v>30.216241408908399</v>
      </c>
      <c r="H1489">
        <v>67</v>
      </c>
      <c r="I1489">
        <v>11.041829999999999</v>
      </c>
      <c r="J1489">
        <v>151</v>
      </c>
      <c r="K1489" s="84">
        <v>1.0096032729807E-5</v>
      </c>
      <c r="L1489" s="84">
        <v>1.0096032729807E-5</v>
      </c>
      <c r="M1489">
        <v>0.102822065353394</v>
      </c>
      <c r="N1489">
        <v>0.11199999995733401</v>
      </c>
      <c r="O1489">
        <v>36.275000000081498</v>
      </c>
      <c r="P1489">
        <v>27.4440000000541</v>
      </c>
      <c r="Q1489">
        <v>63.831000000092899</v>
      </c>
    </row>
    <row r="1490" spans="2:17" x14ac:dyDescent="0.25">
      <c r="B1490">
        <v>1417</v>
      </c>
      <c r="C1490">
        <v>11.5</v>
      </c>
      <c r="D1490">
        <v>150</v>
      </c>
      <c r="E1490">
        <v>29.242931362318799</v>
      </c>
      <c r="F1490">
        <v>29.242931362318799</v>
      </c>
      <c r="G1490">
        <v>29.243743998876901</v>
      </c>
      <c r="H1490">
        <v>67</v>
      </c>
      <c r="I1490">
        <v>11.032389999999999</v>
      </c>
      <c r="J1490">
        <v>140</v>
      </c>
      <c r="K1490" s="84">
        <v>2.7789162036952599E-5</v>
      </c>
      <c r="L1490" s="84">
        <v>2.7789162036831101E-5</v>
      </c>
      <c r="M1490">
        <v>0.10366320610046401</v>
      </c>
      <c r="N1490">
        <v>0.113000000004831</v>
      </c>
      <c r="O1490">
        <v>36.123000000021399</v>
      </c>
      <c r="P1490">
        <v>36.502999999967898</v>
      </c>
      <c r="Q1490">
        <v>72.738999999994107</v>
      </c>
    </row>
    <row r="1491" spans="2:17" x14ac:dyDescent="0.25">
      <c r="B1491">
        <v>1418</v>
      </c>
      <c r="C1491">
        <v>11.5</v>
      </c>
      <c r="D1491">
        <v>139</v>
      </c>
      <c r="E1491">
        <v>28.2356289696591</v>
      </c>
      <c r="F1491">
        <v>28.2356289696591</v>
      </c>
      <c r="G1491">
        <v>28.241657143572102</v>
      </c>
      <c r="H1491">
        <v>67</v>
      </c>
      <c r="I1491">
        <v>10.97207</v>
      </c>
      <c r="J1491">
        <v>133</v>
      </c>
      <c r="K1491">
        <v>2.13495294173266E-4</v>
      </c>
      <c r="L1491">
        <v>2.1349529417339199E-4</v>
      </c>
      <c r="M1491">
        <v>4.2275905609130901E-2</v>
      </c>
      <c r="N1491">
        <v>4.7000000020489097E-2</v>
      </c>
      <c r="O1491">
        <v>37.276000000078099</v>
      </c>
      <c r="P1491">
        <v>37.024000000041298</v>
      </c>
      <c r="Q1491">
        <v>74.347000000139801</v>
      </c>
    </row>
    <row r="1492" spans="2:17" x14ac:dyDescent="0.25">
      <c r="B1492">
        <v>1419</v>
      </c>
      <c r="C1492">
        <v>11.5</v>
      </c>
      <c r="D1492">
        <v>132</v>
      </c>
      <c r="E1492">
        <v>27.225350956521702</v>
      </c>
      <c r="F1492">
        <v>27.225350956521702</v>
      </c>
      <c r="G1492">
        <v>27.225351273368801</v>
      </c>
      <c r="H1492">
        <v>67</v>
      </c>
      <c r="I1492">
        <v>10.77116</v>
      </c>
      <c r="J1492">
        <v>132</v>
      </c>
      <c r="K1492" s="84">
        <v>1.16379419310008E-8</v>
      </c>
      <c r="L1492" s="84">
        <v>1.16379418005079E-8</v>
      </c>
      <c r="M1492">
        <v>0.104559898376465</v>
      </c>
      <c r="N1492">
        <v>0.11400000005960501</v>
      </c>
      <c r="O1492">
        <v>36.5429999999469</v>
      </c>
      <c r="P1492">
        <v>21.935999999906901</v>
      </c>
      <c r="Q1492">
        <v>58.592999999913403</v>
      </c>
    </row>
    <row r="1493" spans="2:17" x14ac:dyDescent="0.25">
      <c r="B1493">
        <v>1420</v>
      </c>
      <c r="C1493">
        <v>11.5</v>
      </c>
      <c r="D1493">
        <v>131</v>
      </c>
      <c r="E1493">
        <v>26.255908612014601</v>
      </c>
      <c r="F1493">
        <v>26.255908612014601</v>
      </c>
      <c r="G1493">
        <v>26.255911208232899</v>
      </c>
      <c r="H1493">
        <v>67</v>
      </c>
      <c r="I1493">
        <v>10.770490000000001</v>
      </c>
      <c r="J1493">
        <v>121</v>
      </c>
      <c r="K1493" s="84">
        <v>9.8881297836763403E-8</v>
      </c>
      <c r="L1493" s="84">
        <v>9.8881297972074495E-8</v>
      </c>
      <c r="M1493">
        <v>0.105003118515015</v>
      </c>
      <c r="N1493">
        <v>0.114999999990687</v>
      </c>
      <c r="O1493">
        <v>37.560000000084997</v>
      </c>
      <c r="P1493">
        <v>54.895000000054999</v>
      </c>
      <c r="Q1493">
        <v>92.570000000130705</v>
      </c>
    </row>
    <row r="1494" spans="2:17" x14ac:dyDescent="0.25">
      <c r="B1494">
        <v>1421</v>
      </c>
      <c r="C1494">
        <v>11.5</v>
      </c>
      <c r="D1494">
        <v>120</v>
      </c>
      <c r="E1494">
        <v>25.238571942029001</v>
      </c>
      <c r="F1494">
        <v>25.238571942029001</v>
      </c>
      <c r="G1494">
        <v>25.238571942029001</v>
      </c>
      <c r="H1494">
        <v>67</v>
      </c>
      <c r="I1494">
        <v>10.77439</v>
      </c>
      <c r="J1494">
        <v>116</v>
      </c>
      <c r="K1494">
        <v>0</v>
      </c>
      <c r="L1494">
        <v>0</v>
      </c>
      <c r="M1494">
        <v>0.105471849441528</v>
      </c>
      <c r="N1494">
        <v>0.114999999990687</v>
      </c>
      <c r="O1494">
        <v>35.367999999965797</v>
      </c>
      <c r="P1494">
        <v>18.086999999999499</v>
      </c>
      <c r="Q1494">
        <v>53.569999999956103</v>
      </c>
    </row>
    <row r="1495" spans="2:17" x14ac:dyDescent="0.25">
      <c r="B1495">
        <v>1422</v>
      </c>
      <c r="C1495">
        <v>11.5</v>
      </c>
      <c r="D1495">
        <v>115</v>
      </c>
      <c r="E1495">
        <v>24.219535304347801</v>
      </c>
      <c r="F1495">
        <v>24.219535304347801</v>
      </c>
      <c r="G1495">
        <v>24.225563478260899</v>
      </c>
      <c r="H1495">
        <v>67</v>
      </c>
      <c r="I1495">
        <v>10.938359999999999</v>
      </c>
      <c r="J1495">
        <v>115</v>
      </c>
      <c r="K1495" s="84">
        <v>2.4889717483400202E-4</v>
      </c>
      <c r="L1495">
        <v>2.4889717483400202E-4</v>
      </c>
      <c r="M1495">
        <v>4.3413877487182603E-2</v>
      </c>
      <c r="N1495">
        <v>4.7999999944295303E-2</v>
      </c>
      <c r="O1495">
        <v>33.553000000072601</v>
      </c>
      <c r="P1495">
        <v>28.035000000047098</v>
      </c>
      <c r="Q1495">
        <v>61.636000000064101</v>
      </c>
    </row>
    <row r="1496" spans="2:17" x14ac:dyDescent="0.25">
      <c r="B1496">
        <v>1423</v>
      </c>
      <c r="C1496">
        <v>11.5</v>
      </c>
      <c r="D1496">
        <v>114</v>
      </c>
      <c r="E1496">
        <v>23.2613096323417</v>
      </c>
      <c r="F1496">
        <v>23.2613096323417</v>
      </c>
      <c r="G1496">
        <v>23.2613125274436</v>
      </c>
      <c r="H1496">
        <v>67</v>
      </c>
      <c r="I1496">
        <v>10.746119999999999</v>
      </c>
      <c r="J1496">
        <v>104</v>
      </c>
      <c r="K1496" s="84">
        <v>1.2445997097800199E-7</v>
      </c>
      <c r="L1496" s="84">
        <v>1.24459970825272E-7</v>
      </c>
      <c r="M1496">
        <v>0.106990814208984</v>
      </c>
      <c r="N1496">
        <v>0.11500000003434301</v>
      </c>
      <c r="O1496">
        <v>34.173000000002503</v>
      </c>
      <c r="P1496">
        <v>34.663000000015003</v>
      </c>
      <c r="Q1496">
        <v>68.951000000051906</v>
      </c>
    </row>
    <row r="1497" spans="2:17" x14ac:dyDescent="0.25">
      <c r="B1497">
        <v>1424</v>
      </c>
      <c r="C1497">
        <v>11.5</v>
      </c>
      <c r="D1497">
        <v>103</v>
      </c>
      <c r="E1497">
        <v>21.251768101308599</v>
      </c>
      <c r="F1497">
        <v>21.251768101308599</v>
      </c>
      <c r="G1497">
        <v>21.251768101308599</v>
      </c>
      <c r="H1497">
        <v>67</v>
      </c>
      <c r="I1497">
        <v>10.681570000000001</v>
      </c>
      <c r="J1497">
        <v>97</v>
      </c>
      <c r="K1497">
        <v>0</v>
      </c>
      <c r="L1497">
        <v>0</v>
      </c>
      <c r="M1497">
        <v>0.12114596366882301</v>
      </c>
      <c r="N1497">
        <v>0.130000000019209</v>
      </c>
      <c r="O1497">
        <v>32.1729999999516</v>
      </c>
      <c r="P1497">
        <v>28.486999999935499</v>
      </c>
      <c r="Q1497">
        <v>60.7899999999063</v>
      </c>
    </row>
    <row r="1498" spans="2:17" x14ac:dyDescent="0.25">
      <c r="B1498">
        <v>1425</v>
      </c>
      <c r="C1498">
        <v>11.5</v>
      </c>
      <c r="D1498">
        <v>96</v>
      </c>
      <c r="E1498">
        <v>20.2442350289855</v>
      </c>
      <c r="F1498">
        <v>20.2442350289855</v>
      </c>
      <c r="G1498">
        <v>20.2449981449275</v>
      </c>
      <c r="H1498">
        <v>67</v>
      </c>
      <c r="I1498">
        <v>10.68417</v>
      </c>
      <c r="J1498">
        <v>92.194000000000003</v>
      </c>
      <c r="K1498" s="84">
        <v>3.7695469398367998E-5</v>
      </c>
      <c r="L1498" s="84">
        <v>3.7695469398367998E-5</v>
      </c>
      <c r="M1498">
        <v>0.121971845626831</v>
      </c>
      <c r="N1498">
        <v>0.13099999999394599</v>
      </c>
      <c r="O1498">
        <v>31.240999999950901</v>
      </c>
      <c r="P1498">
        <v>20.9860000000917</v>
      </c>
      <c r="Q1498">
        <v>52.358000000036597</v>
      </c>
    </row>
    <row r="1499" spans="2:17" x14ac:dyDescent="0.25">
      <c r="B1499">
        <v>1426</v>
      </c>
      <c r="C1499">
        <v>11.5</v>
      </c>
      <c r="D1499">
        <v>91.194000000000003</v>
      </c>
      <c r="E1499">
        <v>19.236113012743999</v>
      </c>
      <c r="F1499">
        <v>19.236113012743999</v>
      </c>
      <c r="G1499">
        <v>19.236113012743999</v>
      </c>
      <c r="H1499">
        <v>67</v>
      </c>
      <c r="I1499">
        <v>10.61232</v>
      </c>
      <c r="J1499">
        <v>90</v>
      </c>
      <c r="K1499">
        <v>0</v>
      </c>
      <c r="L1499">
        <v>0</v>
      </c>
      <c r="M1499">
        <v>0.122640132904053</v>
      </c>
      <c r="N1499">
        <v>0.131999999997788</v>
      </c>
      <c r="O1499">
        <v>30.440999999998901</v>
      </c>
      <c r="P1499">
        <v>20.0729999999749</v>
      </c>
      <c r="Q1499">
        <v>50.645999999971501</v>
      </c>
    </row>
    <row r="1500" spans="2:17" x14ac:dyDescent="0.25">
      <c r="B1500">
        <v>1427</v>
      </c>
      <c r="C1500">
        <v>11.5</v>
      </c>
      <c r="D1500">
        <v>89</v>
      </c>
      <c r="E1500">
        <v>18.269764220810899</v>
      </c>
      <c r="F1500">
        <v>18.269764220810899</v>
      </c>
      <c r="G1500">
        <v>18.2697675937501</v>
      </c>
      <c r="H1500">
        <v>67</v>
      </c>
      <c r="I1500">
        <v>10.6572</v>
      </c>
      <c r="J1500">
        <v>80</v>
      </c>
      <c r="K1500" s="84">
        <v>1.84618649508071E-7</v>
      </c>
      <c r="L1500" s="84">
        <v>1.84618649508071E-7</v>
      </c>
      <c r="M1500">
        <v>0.12278413772582999</v>
      </c>
      <c r="N1500">
        <v>0.131999999968684</v>
      </c>
      <c r="O1500">
        <v>30.1400000000795</v>
      </c>
      <c r="P1500">
        <v>33.3159999999625</v>
      </c>
      <c r="Q1500">
        <v>63.588000000010702</v>
      </c>
    </row>
    <row r="1501" spans="2:17" x14ac:dyDescent="0.25">
      <c r="B1501">
        <v>1428</v>
      </c>
      <c r="C1501">
        <v>11.5</v>
      </c>
      <c r="D1501">
        <v>79</v>
      </c>
      <c r="E1501">
        <v>16.260524790313699</v>
      </c>
      <c r="F1501">
        <v>16.260524790313699</v>
      </c>
      <c r="G1501">
        <v>16.2605275409414</v>
      </c>
      <c r="H1501">
        <v>67</v>
      </c>
      <c r="I1501">
        <v>10.633330000000001</v>
      </c>
      <c r="J1501">
        <v>73</v>
      </c>
      <c r="K1501" s="84">
        <v>1.6915983649986101E-7</v>
      </c>
      <c r="L1501" s="84">
        <v>1.6915983649986101E-7</v>
      </c>
      <c r="M1501">
        <v>0.133213996887207</v>
      </c>
      <c r="N1501">
        <v>0.14200000005803301</v>
      </c>
      <c r="O1501">
        <v>28.940000000024199</v>
      </c>
      <c r="P1501">
        <v>28.081999999980301</v>
      </c>
      <c r="Q1501">
        <v>57.164000000062501</v>
      </c>
    </row>
    <row r="1502" spans="2:17" x14ac:dyDescent="0.25">
      <c r="B1502">
        <v>1429</v>
      </c>
      <c r="C1502">
        <v>11.5</v>
      </c>
      <c r="D1502">
        <v>72</v>
      </c>
      <c r="E1502">
        <v>15.252217700483101</v>
      </c>
      <c r="F1502">
        <v>15.252217700483101</v>
      </c>
      <c r="G1502">
        <v>15.252217700483101</v>
      </c>
      <c r="H1502">
        <v>67</v>
      </c>
      <c r="I1502">
        <v>10.63763</v>
      </c>
      <c r="J1502">
        <v>68</v>
      </c>
      <c r="K1502" s="84">
        <v>0</v>
      </c>
      <c r="L1502" s="84">
        <v>0</v>
      </c>
      <c r="M1502">
        <v>5.7258129119872998E-2</v>
      </c>
      <c r="N1502">
        <v>6.2999999965541106E-2</v>
      </c>
      <c r="O1502">
        <v>28.0649999998932</v>
      </c>
      <c r="P1502">
        <v>28.739000000074199</v>
      </c>
      <c r="Q1502">
        <v>56.866999999932901</v>
      </c>
    </row>
    <row r="1503" spans="2:17" x14ac:dyDescent="0.25">
      <c r="B1503">
        <v>1430</v>
      </c>
      <c r="C1503">
        <v>11.5</v>
      </c>
      <c r="D1503">
        <v>67</v>
      </c>
      <c r="E1503">
        <v>14.244306149253701</v>
      </c>
      <c r="F1503">
        <v>14.244306149253701</v>
      </c>
      <c r="G1503">
        <v>14.244306149253701</v>
      </c>
      <c r="H1503">
        <v>67</v>
      </c>
      <c r="I1503">
        <v>10.39784</v>
      </c>
      <c r="J1503">
        <v>66</v>
      </c>
      <c r="K1503">
        <v>0</v>
      </c>
      <c r="L1503">
        <v>0</v>
      </c>
      <c r="M1503">
        <v>0.13062405586242701</v>
      </c>
      <c r="N1503">
        <v>0.13800000004994201</v>
      </c>
      <c r="O1503">
        <v>27.050999999926699</v>
      </c>
      <c r="P1503">
        <v>29.648000000008299</v>
      </c>
      <c r="Q1503">
        <v>56.836999999984997</v>
      </c>
    </row>
    <row r="1504" spans="2:17" x14ac:dyDescent="0.25">
      <c r="B1504">
        <v>1431</v>
      </c>
      <c r="C1504">
        <v>11.5</v>
      </c>
      <c r="D1504">
        <v>65</v>
      </c>
      <c r="E1504">
        <v>13.2863633979933</v>
      </c>
      <c r="F1504">
        <v>13.2863633979933</v>
      </c>
      <c r="G1504">
        <v>13.2863633979933</v>
      </c>
      <c r="H1504">
        <v>67</v>
      </c>
      <c r="I1504">
        <v>10.609360000000001</v>
      </c>
      <c r="J1504">
        <v>56</v>
      </c>
      <c r="K1504" s="84">
        <v>1.3369774604152001E-16</v>
      </c>
      <c r="L1504" s="84">
        <v>0</v>
      </c>
      <c r="M1504">
        <v>0.12817811965942399</v>
      </c>
      <c r="N1504">
        <v>0.13799999991897499</v>
      </c>
      <c r="O1504">
        <v>28.366999999991101</v>
      </c>
      <c r="P1504">
        <v>18.899999999936</v>
      </c>
      <c r="Q1504">
        <v>47.404999999845998</v>
      </c>
    </row>
    <row r="1505" spans="2:17" x14ac:dyDescent="0.25">
      <c r="B1505">
        <v>1432</v>
      </c>
      <c r="C1505">
        <v>11.5</v>
      </c>
      <c r="D1505">
        <v>55</v>
      </c>
      <c r="E1505">
        <v>11.275626972332001</v>
      </c>
      <c r="F1505">
        <v>11.275626972332001</v>
      </c>
      <c r="G1505">
        <v>11.275626972332001</v>
      </c>
      <c r="H1505">
        <v>67</v>
      </c>
      <c r="I1505">
        <v>10.580270000000001</v>
      </c>
      <c r="J1505">
        <v>49</v>
      </c>
      <c r="K1505">
        <v>0</v>
      </c>
      <c r="L1505">
        <v>0</v>
      </c>
      <c r="M1505">
        <v>0.13043713569641099</v>
      </c>
      <c r="N1505">
        <v>0.14099999998143201</v>
      </c>
      <c r="O1505">
        <v>24.282000000006501</v>
      </c>
      <c r="P1505">
        <v>17.528000000020299</v>
      </c>
      <c r="Q1505">
        <v>41.9510000000082</v>
      </c>
    </row>
    <row r="1506" spans="2:17" x14ac:dyDescent="0.25">
      <c r="B1506">
        <v>1433</v>
      </c>
      <c r="C1506">
        <v>11</v>
      </c>
      <c r="D1506">
        <v>1000</v>
      </c>
      <c r="E1506">
        <v>32.529267090909102</v>
      </c>
      <c r="F1506">
        <v>35.520079963636398</v>
      </c>
      <c r="G1506">
        <v>35.520763250425802</v>
      </c>
      <c r="H1506">
        <v>53.061801955304503</v>
      </c>
      <c r="I1506">
        <v>10.97293</v>
      </c>
      <c r="J1506">
        <v>202.261</v>
      </c>
      <c r="K1506">
        <v>9.1963220417982994E-2</v>
      </c>
      <c r="L1506" s="84">
        <v>1.9236634324538899E-5</v>
      </c>
      <c r="M1506">
        <v>0.13577508926391599</v>
      </c>
      <c r="N1506">
        <v>0.164000000077067</v>
      </c>
      <c r="O1506">
        <v>38.100000000093097</v>
      </c>
      <c r="P1506">
        <v>15.590999999942101</v>
      </c>
      <c r="Q1506">
        <v>53.855000000112298</v>
      </c>
    </row>
    <row r="1507" spans="2:17" x14ac:dyDescent="0.25">
      <c r="B1507">
        <v>1434</v>
      </c>
      <c r="C1507">
        <v>11</v>
      </c>
      <c r="D1507">
        <v>201.261</v>
      </c>
      <c r="E1507">
        <v>31.264921190071099</v>
      </c>
      <c r="F1507">
        <v>34.2208834173518</v>
      </c>
      <c r="G1507">
        <v>35.206279027373697</v>
      </c>
      <c r="H1507">
        <v>39.325574298015503</v>
      </c>
      <c r="I1507">
        <v>10.97226</v>
      </c>
      <c r="J1507">
        <v>191.261</v>
      </c>
      <c r="K1507">
        <v>0.12606325835083901</v>
      </c>
      <c r="L1507">
        <v>2.8795154058538101E-2</v>
      </c>
      <c r="M1507">
        <v>0.48151898384094199</v>
      </c>
      <c r="N1507">
        <v>7.4519999999029096</v>
      </c>
      <c r="O1507">
        <v>33.684000000066597</v>
      </c>
      <c r="P1507">
        <v>15.819000000003101</v>
      </c>
      <c r="Q1507">
        <v>56.9549999999726</v>
      </c>
    </row>
    <row r="1508" spans="2:17" x14ac:dyDescent="0.25">
      <c r="B1508">
        <v>1435</v>
      </c>
      <c r="C1508">
        <v>11</v>
      </c>
      <c r="D1508">
        <v>190.261</v>
      </c>
      <c r="E1508">
        <v>31.245317614599301</v>
      </c>
      <c r="F1508">
        <v>33.204807458711002</v>
      </c>
      <c r="G1508">
        <v>34.2068572462099</v>
      </c>
      <c r="H1508">
        <v>39.003621997400202</v>
      </c>
      <c r="I1508">
        <v>10.9407</v>
      </c>
      <c r="J1508">
        <v>189</v>
      </c>
      <c r="K1508">
        <v>9.4783470219130306E-2</v>
      </c>
      <c r="L1508">
        <v>3.0177852672234402E-2</v>
      </c>
      <c r="M1508">
        <v>0.62597203254699696</v>
      </c>
      <c r="N1508">
        <v>12.418000000005099</v>
      </c>
      <c r="O1508">
        <v>33.495000000024397</v>
      </c>
      <c r="P1508">
        <v>15.249000000061599</v>
      </c>
      <c r="Q1508">
        <v>61.162000000091197</v>
      </c>
    </row>
    <row r="1509" spans="2:17" x14ac:dyDescent="0.25">
      <c r="B1509">
        <v>1436</v>
      </c>
      <c r="C1509">
        <v>11</v>
      </c>
      <c r="D1509">
        <v>188</v>
      </c>
      <c r="E1509">
        <v>32.253788510638302</v>
      </c>
      <c r="F1509">
        <v>33.209105137330802</v>
      </c>
      <c r="G1509">
        <v>34.202129077240102</v>
      </c>
      <c r="H1509">
        <v>36.949462241060402</v>
      </c>
      <c r="I1509">
        <v>10.96838</v>
      </c>
      <c r="J1509">
        <v>184.261</v>
      </c>
      <c r="K1509" s="84">
        <v>6.0406564827546402E-2</v>
      </c>
      <c r="L1509" s="84">
        <v>2.99021589351143E-2</v>
      </c>
      <c r="M1509">
        <v>0.61370682716369596</v>
      </c>
      <c r="N1509">
        <v>11.0489999999918</v>
      </c>
      <c r="O1509">
        <v>35.334999999984603</v>
      </c>
      <c r="P1509">
        <v>17.764000000061099</v>
      </c>
      <c r="Q1509">
        <v>64.148000000037399</v>
      </c>
    </row>
    <row r="1510" spans="2:17" x14ac:dyDescent="0.25">
      <c r="B1510">
        <v>1437</v>
      </c>
      <c r="C1510">
        <v>11</v>
      </c>
      <c r="D1510">
        <v>183.261</v>
      </c>
      <c r="E1510">
        <v>31.231879692690701</v>
      </c>
      <c r="F1510">
        <v>32.207845856225902</v>
      </c>
      <c r="G1510">
        <v>33.208420223661598</v>
      </c>
      <c r="H1510">
        <v>42.621165513122698</v>
      </c>
      <c r="I1510">
        <v>10.964309999999999</v>
      </c>
      <c r="J1510">
        <v>180.261</v>
      </c>
      <c r="K1510" s="84">
        <v>6.3285993363811896E-2</v>
      </c>
      <c r="L1510">
        <v>3.10661685324202E-2</v>
      </c>
      <c r="M1510">
        <v>0.13933587074279799</v>
      </c>
      <c r="N1510">
        <v>0.18100000003323699</v>
      </c>
      <c r="O1510">
        <v>33.310000000055901</v>
      </c>
      <c r="P1510">
        <v>25.199999999946201</v>
      </c>
      <c r="Q1510">
        <v>58.691000000035302</v>
      </c>
    </row>
    <row r="1511" spans="2:17" x14ac:dyDescent="0.25">
      <c r="B1511">
        <v>1438</v>
      </c>
      <c r="C1511">
        <v>11</v>
      </c>
      <c r="D1511">
        <v>179.261</v>
      </c>
      <c r="E1511">
        <v>31.223636014720999</v>
      </c>
      <c r="F1511">
        <v>31.223636014720999</v>
      </c>
      <c r="G1511">
        <v>32.236570373812498</v>
      </c>
      <c r="H1511">
        <v>67</v>
      </c>
      <c r="I1511">
        <v>10.96364</v>
      </c>
      <c r="J1511">
        <v>169.261</v>
      </c>
      <c r="K1511">
        <v>3.2441268486920298E-2</v>
      </c>
      <c r="L1511">
        <v>3.2441268486920298E-2</v>
      </c>
      <c r="M1511">
        <v>0.117424011230469</v>
      </c>
      <c r="N1511">
        <v>0.12500000003638001</v>
      </c>
      <c r="O1511">
        <v>32.771999999997199</v>
      </c>
      <c r="P1511">
        <v>13.758999999998199</v>
      </c>
      <c r="Q1511">
        <v>46.656000000031803</v>
      </c>
    </row>
    <row r="1512" spans="2:17" x14ac:dyDescent="0.25">
      <c r="B1512">
        <v>1439</v>
      </c>
      <c r="C1512">
        <v>11</v>
      </c>
      <c r="D1512">
        <v>168.261</v>
      </c>
      <c r="E1512">
        <v>31.207683737362601</v>
      </c>
      <c r="F1512">
        <v>31.207683737362601</v>
      </c>
      <c r="G1512">
        <v>32.212354982913503</v>
      </c>
      <c r="H1512">
        <v>67</v>
      </c>
      <c r="I1512">
        <v>10.805759999999999</v>
      </c>
      <c r="J1512">
        <v>168</v>
      </c>
      <c r="K1512">
        <v>3.2193073154867503E-2</v>
      </c>
      <c r="L1512">
        <v>3.2193073154867503E-2</v>
      </c>
      <c r="M1512">
        <v>0.117671012878418</v>
      </c>
      <c r="N1512">
        <v>0.12699999997858</v>
      </c>
      <c r="O1512">
        <v>33.042999999954198</v>
      </c>
      <c r="P1512">
        <v>24.749999999985398</v>
      </c>
      <c r="Q1512">
        <v>57.919999999918197</v>
      </c>
    </row>
    <row r="1513" spans="2:17" x14ac:dyDescent="0.25">
      <c r="B1513">
        <v>1440</v>
      </c>
      <c r="C1513">
        <v>11</v>
      </c>
      <c r="D1513">
        <v>167</v>
      </c>
      <c r="E1513">
        <v>30.232899732172001</v>
      </c>
      <c r="F1513">
        <v>32.209375209580799</v>
      </c>
      <c r="G1513">
        <v>32.209375209580799</v>
      </c>
      <c r="H1513">
        <v>37.566018004528097</v>
      </c>
      <c r="I1513">
        <v>10.808050000000099</v>
      </c>
      <c r="J1513">
        <v>166</v>
      </c>
      <c r="K1513">
        <v>6.5374988668571998E-2</v>
      </c>
      <c r="L1513">
        <v>0</v>
      </c>
      <c r="M1513">
        <v>0.355237007141113</v>
      </c>
      <c r="N1513">
        <v>4.1699999999473203</v>
      </c>
      <c r="O1513">
        <v>32.534999999916202</v>
      </c>
      <c r="P1513">
        <v>29.5850000000646</v>
      </c>
      <c r="Q1513">
        <v>66.289999999928099</v>
      </c>
    </row>
    <row r="1514" spans="2:17" x14ac:dyDescent="0.25">
      <c r="B1514">
        <v>1441</v>
      </c>
      <c r="C1514">
        <v>11</v>
      </c>
      <c r="D1514">
        <v>165</v>
      </c>
      <c r="E1514">
        <v>31.231246787878799</v>
      </c>
      <c r="F1514">
        <v>31.231246787878799</v>
      </c>
      <c r="G1514">
        <v>31.231246787878799</v>
      </c>
      <c r="H1514">
        <v>67</v>
      </c>
      <c r="I1514">
        <v>10.80738</v>
      </c>
      <c r="J1514">
        <v>155</v>
      </c>
      <c r="K1514">
        <v>0</v>
      </c>
      <c r="L1514">
        <v>0</v>
      </c>
      <c r="M1514">
        <v>0.117671012878418</v>
      </c>
      <c r="N1514">
        <v>0.12700000003678699</v>
      </c>
      <c r="O1514">
        <v>32.974999999976703</v>
      </c>
      <c r="P1514">
        <v>25.2750000000669</v>
      </c>
      <c r="Q1514">
        <v>58.3770000000804</v>
      </c>
    </row>
    <row r="1515" spans="2:17" x14ac:dyDescent="0.25">
      <c r="B1515">
        <v>1442</v>
      </c>
      <c r="C1515">
        <v>11</v>
      </c>
      <c r="D1515">
        <v>154</v>
      </c>
      <c r="E1515">
        <v>29.2086019220779</v>
      </c>
      <c r="F1515">
        <v>29.2086019220779</v>
      </c>
      <c r="G1515">
        <v>30.208008</v>
      </c>
      <c r="H1515">
        <v>67</v>
      </c>
      <c r="I1515">
        <v>10.95909</v>
      </c>
      <c r="J1515">
        <v>151.261</v>
      </c>
      <c r="K1515">
        <v>3.4216155932018801E-2</v>
      </c>
      <c r="L1515">
        <v>3.4216155932018703E-2</v>
      </c>
      <c r="M1515">
        <v>0.11799287796020499</v>
      </c>
      <c r="N1515">
        <v>0.127000000058615</v>
      </c>
      <c r="O1515">
        <v>32.5669999999227</v>
      </c>
      <c r="P1515">
        <v>22.487999999968501</v>
      </c>
      <c r="Q1515">
        <v>55.181999999949802</v>
      </c>
    </row>
    <row r="1516" spans="2:17" x14ac:dyDescent="0.25">
      <c r="B1516">
        <v>1443</v>
      </c>
      <c r="C1516">
        <v>11</v>
      </c>
      <c r="D1516">
        <v>150.261</v>
      </c>
      <c r="E1516">
        <v>29.2273613977836</v>
      </c>
      <c r="F1516">
        <v>29.2273613977836</v>
      </c>
      <c r="G1516">
        <v>29.2273629040385</v>
      </c>
      <c r="H1516">
        <v>67</v>
      </c>
      <c r="I1516">
        <v>10.779109999999999</v>
      </c>
      <c r="J1516">
        <v>143</v>
      </c>
      <c r="K1516" s="84">
        <v>5.1535780291418101E-8</v>
      </c>
      <c r="L1516" s="84">
        <v>5.1535780412972497E-8</v>
      </c>
      <c r="M1516">
        <v>0.117793083190918</v>
      </c>
      <c r="N1516">
        <v>0.12600000006204901</v>
      </c>
      <c r="O1516">
        <v>32.541999999964901</v>
      </c>
      <c r="P1516">
        <v>25.4669999999605</v>
      </c>
      <c r="Q1516">
        <v>58.1349999999875</v>
      </c>
    </row>
    <row r="1517" spans="2:17" x14ac:dyDescent="0.25">
      <c r="B1517">
        <v>1444</v>
      </c>
      <c r="C1517">
        <v>11</v>
      </c>
      <c r="D1517">
        <v>142</v>
      </c>
      <c r="E1517">
        <v>28.232419738796398</v>
      </c>
      <c r="F1517">
        <v>28.232419738796398</v>
      </c>
      <c r="G1517">
        <v>28.232669930857899</v>
      </c>
      <c r="H1517">
        <v>67</v>
      </c>
      <c r="I1517">
        <v>10.795260000000001</v>
      </c>
      <c r="J1517">
        <v>133.13399999999999</v>
      </c>
      <c r="K1517" s="84">
        <v>8.8618709898925706E-6</v>
      </c>
      <c r="L1517" s="84">
        <v>8.8618709900184092E-6</v>
      </c>
      <c r="M1517">
        <v>0.11881899833679201</v>
      </c>
      <c r="N1517">
        <v>0.12800000001880099</v>
      </c>
      <c r="O1517">
        <v>34.294999999983702</v>
      </c>
      <c r="P1517">
        <v>20.9619999999559</v>
      </c>
      <c r="Q1517">
        <v>55.384999999958403</v>
      </c>
    </row>
    <row r="1518" spans="2:17" x14ac:dyDescent="0.25">
      <c r="B1518">
        <v>1445</v>
      </c>
      <c r="C1518">
        <v>11</v>
      </c>
      <c r="D1518">
        <v>132.13399999999999</v>
      </c>
      <c r="E1518">
        <v>27.2054932851747</v>
      </c>
      <c r="F1518">
        <v>27.2054932851747</v>
      </c>
      <c r="G1518">
        <v>27.208727103356502</v>
      </c>
      <c r="H1518">
        <v>67</v>
      </c>
      <c r="I1518">
        <v>10.86009</v>
      </c>
      <c r="J1518">
        <v>132</v>
      </c>
      <c r="K1518">
        <v>1.18866368197089E-4</v>
      </c>
      <c r="L1518">
        <v>1.18866368197089E-4</v>
      </c>
      <c r="M1518">
        <v>0.119103908538818</v>
      </c>
      <c r="N1518">
        <v>0.12800000003335299</v>
      </c>
      <c r="O1518">
        <v>31.871999999944801</v>
      </c>
      <c r="P1518">
        <v>19.387000000009699</v>
      </c>
      <c r="Q1518">
        <v>51.3869999999879</v>
      </c>
    </row>
    <row r="1519" spans="2:17" x14ac:dyDescent="0.25">
      <c r="B1519">
        <v>1446</v>
      </c>
      <c r="C1519">
        <v>11</v>
      </c>
      <c r="D1519">
        <v>131</v>
      </c>
      <c r="E1519">
        <v>26.238880169326901</v>
      </c>
      <c r="F1519">
        <v>26.238880169326901</v>
      </c>
      <c r="G1519">
        <v>26.238884304584001</v>
      </c>
      <c r="H1519">
        <v>67</v>
      </c>
      <c r="I1519">
        <v>10.770490000000001</v>
      </c>
      <c r="J1519">
        <v>121</v>
      </c>
      <c r="K1519" s="84">
        <v>1.57600366404262E-7</v>
      </c>
      <c r="L1519" s="84">
        <v>1.57600366404262E-7</v>
      </c>
      <c r="M1519">
        <v>0.11944389343261699</v>
      </c>
      <c r="N1519">
        <v>0.12900000001536699</v>
      </c>
      <c r="O1519">
        <v>31.586999999941298</v>
      </c>
      <c r="P1519">
        <v>22.805000000058499</v>
      </c>
      <c r="Q1519">
        <v>54.521000000015199</v>
      </c>
    </row>
    <row r="1520" spans="2:17" x14ac:dyDescent="0.25">
      <c r="B1520">
        <v>1447</v>
      </c>
      <c r="C1520">
        <v>11</v>
      </c>
      <c r="D1520">
        <v>120</v>
      </c>
      <c r="E1520">
        <v>25.221537333333298</v>
      </c>
      <c r="F1520">
        <v>25.221537333333298</v>
      </c>
      <c r="G1520">
        <v>25.221538366205799</v>
      </c>
      <c r="H1520">
        <v>67</v>
      </c>
      <c r="I1520">
        <v>10.77439</v>
      </c>
      <c r="J1520">
        <v>116</v>
      </c>
      <c r="K1520" s="84">
        <v>4.0952002978438398E-8</v>
      </c>
      <c r="L1520" s="84">
        <v>4.0952002978438398E-8</v>
      </c>
      <c r="M1520">
        <v>0.11980700492858901</v>
      </c>
      <c r="N1520">
        <v>0.12999999994644901</v>
      </c>
      <c r="O1520">
        <v>31.033999999985099</v>
      </c>
      <c r="P1520">
        <v>25.189999999965899</v>
      </c>
      <c r="Q1520">
        <v>56.353999999897503</v>
      </c>
    </row>
    <row r="1521" spans="2:17" x14ac:dyDescent="0.25">
      <c r="B1521">
        <v>1448</v>
      </c>
      <c r="C1521">
        <v>11</v>
      </c>
      <c r="D1521">
        <v>115</v>
      </c>
      <c r="E1521">
        <v>24.208543636363601</v>
      </c>
      <c r="F1521">
        <v>24.208543636363601</v>
      </c>
      <c r="G1521">
        <v>24.208543636363601</v>
      </c>
      <c r="H1521">
        <v>67</v>
      </c>
      <c r="I1521">
        <v>10.76505</v>
      </c>
      <c r="J1521">
        <v>115</v>
      </c>
      <c r="K1521">
        <v>0</v>
      </c>
      <c r="L1521" s="84">
        <v>0</v>
      </c>
      <c r="M1521">
        <v>5.9542894363403299E-2</v>
      </c>
      <c r="N1521">
        <v>6.6000000078929602E-2</v>
      </c>
      <c r="O1521">
        <v>30.978000000068299</v>
      </c>
      <c r="P1521">
        <v>32.098999999965599</v>
      </c>
      <c r="Q1521">
        <v>63.143000000112799</v>
      </c>
    </row>
    <row r="1522" spans="2:17" x14ac:dyDescent="0.25">
      <c r="B1522">
        <v>1449</v>
      </c>
      <c r="C1522">
        <v>11</v>
      </c>
      <c r="D1522">
        <v>114</v>
      </c>
      <c r="E1522">
        <v>23.244319719298201</v>
      </c>
      <c r="F1522">
        <v>23.244319719298201</v>
      </c>
      <c r="G1522">
        <v>23.244319719298201</v>
      </c>
      <c r="H1522">
        <v>67</v>
      </c>
      <c r="I1522">
        <v>10.746119999999999</v>
      </c>
      <c r="J1522">
        <v>104</v>
      </c>
      <c r="K1522" s="84">
        <v>0</v>
      </c>
      <c r="L1522">
        <v>0</v>
      </c>
      <c r="M1522">
        <v>0.121250867843628</v>
      </c>
      <c r="N1522">
        <v>0.13199999994685599</v>
      </c>
      <c r="O1522">
        <v>30.979000000101198</v>
      </c>
      <c r="P1522">
        <v>18.013000000020799</v>
      </c>
      <c r="Q1522">
        <v>49.124000000068897</v>
      </c>
    </row>
    <row r="1523" spans="2:17" x14ac:dyDescent="0.25">
      <c r="B1523">
        <v>1450</v>
      </c>
      <c r="C1523">
        <v>11</v>
      </c>
      <c r="D1523">
        <v>103</v>
      </c>
      <c r="E1523">
        <v>21.234880243601101</v>
      </c>
      <c r="F1523">
        <v>21.234880243601101</v>
      </c>
      <c r="G1523">
        <v>21.234880243601101</v>
      </c>
      <c r="H1523">
        <v>67</v>
      </c>
      <c r="I1523">
        <v>10.681570000000001</v>
      </c>
      <c r="J1523">
        <v>97</v>
      </c>
      <c r="K1523" s="84">
        <v>0</v>
      </c>
      <c r="L1523">
        <v>0</v>
      </c>
      <c r="M1523">
        <v>0.12240099906921401</v>
      </c>
      <c r="N1523">
        <v>0.13099999999394599</v>
      </c>
      <c r="O1523">
        <v>29.766000000105102</v>
      </c>
      <c r="P1523">
        <v>21.533999999970501</v>
      </c>
      <c r="Q1523">
        <v>51.431000000069602</v>
      </c>
    </row>
    <row r="1524" spans="2:17" x14ac:dyDescent="0.25">
      <c r="B1524">
        <v>1451</v>
      </c>
      <c r="C1524">
        <v>11</v>
      </c>
      <c r="D1524">
        <v>96</v>
      </c>
      <c r="E1524">
        <v>20.227343060606099</v>
      </c>
      <c r="F1524">
        <v>20.227343060606099</v>
      </c>
      <c r="G1524">
        <v>20.228104121212102</v>
      </c>
      <c r="H1524">
        <v>67</v>
      </c>
      <c r="I1524">
        <v>10.68417</v>
      </c>
      <c r="J1524">
        <v>92.194000000000003</v>
      </c>
      <c r="K1524" s="84">
        <v>3.7625337335664502E-5</v>
      </c>
      <c r="L1524" s="84">
        <v>3.7625337335664502E-5</v>
      </c>
      <c r="M1524">
        <v>0.118347883224487</v>
      </c>
      <c r="N1524">
        <v>0.126999999964028</v>
      </c>
      <c r="O1524">
        <v>28.885000000009299</v>
      </c>
      <c r="P1524">
        <v>18.7909999999683</v>
      </c>
      <c r="Q1524">
        <v>47.802999999941697</v>
      </c>
    </row>
    <row r="1525" spans="2:17" x14ac:dyDescent="0.25">
      <c r="B1525">
        <v>1452</v>
      </c>
      <c r="C1525">
        <v>11</v>
      </c>
      <c r="D1525">
        <v>91.194000000000003</v>
      </c>
      <c r="E1525">
        <v>19.218530980754299</v>
      </c>
      <c r="F1525">
        <v>19.218530980754299</v>
      </c>
      <c r="G1525">
        <v>19.2193351333209</v>
      </c>
      <c r="H1525">
        <v>67</v>
      </c>
      <c r="I1525">
        <v>10.61102</v>
      </c>
      <c r="J1525">
        <v>90.194000000000003</v>
      </c>
      <c r="K1525" s="84">
        <v>4.1842561609625399E-5</v>
      </c>
      <c r="L1525" s="84">
        <v>4.1842561609625399E-5</v>
      </c>
      <c r="M1525">
        <v>0.119200944900513</v>
      </c>
      <c r="N1525">
        <v>0.12800000003335299</v>
      </c>
      <c r="O1525">
        <v>28.832999999969601</v>
      </c>
      <c r="P1525">
        <v>18.118999999991502</v>
      </c>
      <c r="Q1525">
        <v>47.079999999994499</v>
      </c>
    </row>
    <row r="1526" spans="2:17" x14ac:dyDescent="0.25">
      <c r="B1526">
        <v>1453</v>
      </c>
      <c r="C1526">
        <v>11</v>
      </c>
      <c r="D1526">
        <v>89.194000000000003</v>
      </c>
      <c r="E1526">
        <v>18.2536969275145</v>
      </c>
      <c r="F1526">
        <v>18.2536969275145</v>
      </c>
      <c r="G1526">
        <v>18.2536969275145</v>
      </c>
      <c r="H1526">
        <v>67</v>
      </c>
      <c r="I1526">
        <v>10.6572</v>
      </c>
      <c r="J1526">
        <v>80</v>
      </c>
      <c r="K1526">
        <v>0</v>
      </c>
      <c r="L1526">
        <v>0</v>
      </c>
      <c r="M1526">
        <v>0.11302518844604501</v>
      </c>
      <c r="N1526">
        <v>0.123000000014144</v>
      </c>
      <c r="O1526">
        <v>28.449000000044201</v>
      </c>
      <c r="P1526">
        <v>18.421000000074901</v>
      </c>
      <c r="Q1526">
        <v>46.9930000001332</v>
      </c>
    </row>
    <row r="1527" spans="2:17" x14ac:dyDescent="0.25">
      <c r="B1527">
        <v>1454</v>
      </c>
      <c r="C1527">
        <v>11</v>
      </c>
      <c r="D1527">
        <v>79</v>
      </c>
      <c r="E1527">
        <v>16.243713201380899</v>
      </c>
      <c r="F1527">
        <v>16.243713201380899</v>
      </c>
      <c r="G1527">
        <v>16.243713201380899</v>
      </c>
      <c r="H1527">
        <v>67</v>
      </c>
      <c r="I1527">
        <v>10.633330000000001</v>
      </c>
      <c r="J1527">
        <v>73</v>
      </c>
      <c r="K1527">
        <v>0</v>
      </c>
      <c r="L1527">
        <v>0</v>
      </c>
      <c r="M1527">
        <v>0.137619018554688</v>
      </c>
      <c r="N1527">
        <v>0.148000000008324</v>
      </c>
      <c r="O1527">
        <v>27.667000000015801</v>
      </c>
      <c r="P1527">
        <v>14.389000000046501</v>
      </c>
      <c r="Q1527">
        <v>42.2040000000707</v>
      </c>
    </row>
    <row r="1528" spans="2:17" x14ac:dyDescent="0.25">
      <c r="B1528">
        <v>1455</v>
      </c>
      <c r="C1528">
        <v>11</v>
      </c>
      <c r="D1528">
        <v>72</v>
      </c>
      <c r="E1528">
        <v>15.2353993131313</v>
      </c>
      <c r="F1528">
        <v>15.2353993131313</v>
      </c>
      <c r="G1528">
        <v>15.2353993131313</v>
      </c>
      <c r="H1528">
        <v>67</v>
      </c>
      <c r="I1528">
        <v>10.63763</v>
      </c>
      <c r="J1528">
        <v>68</v>
      </c>
      <c r="K1528">
        <v>0</v>
      </c>
      <c r="L1528">
        <v>0</v>
      </c>
      <c r="M1528">
        <v>0.13693118095397899</v>
      </c>
      <c r="N1528">
        <v>0.14599999996426</v>
      </c>
      <c r="O1528">
        <v>26.4800000000178</v>
      </c>
      <c r="P1528">
        <v>12.905000000057001</v>
      </c>
      <c r="Q1528">
        <v>39.5310000000391</v>
      </c>
    </row>
    <row r="1529" spans="2:17" x14ac:dyDescent="0.25">
      <c r="B1529">
        <v>1456</v>
      </c>
      <c r="C1529">
        <v>11</v>
      </c>
      <c r="D1529">
        <v>67</v>
      </c>
      <c r="E1529">
        <v>14.2278668765265</v>
      </c>
      <c r="F1529">
        <v>14.2278668765265</v>
      </c>
      <c r="G1529">
        <v>14.2278668765265</v>
      </c>
      <c r="H1529">
        <v>67</v>
      </c>
      <c r="I1529">
        <v>10.39784</v>
      </c>
      <c r="J1529">
        <v>66</v>
      </c>
      <c r="K1529">
        <v>0</v>
      </c>
      <c r="L1529">
        <v>0</v>
      </c>
      <c r="M1529">
        <v>0.135334968566895</v>
      </c>
      <c r="N1529">
        <v>0.144999999982247</v>
      </c>
      <c r="O1529">
        <v>25.931000000040498</v>
      </c>
      <c r="P1529">
        <v>12.8539999999557</v>
      </c>
      <c r="Q1529">
        <v>38.929999999978499</v>
      </c>
    </row>
    <row r="1530" spans="2:17" x14ac:dyDescent="0.25">
      <c r="B1530">
        <v>1457</v>
      </c>
      <c r="C1530">
        <v>11</v>
      </c>
      <c r="D1530">
        <v>65</v>
      </c>
      <c r="E1530">
        <v>13.269589706293701</v>
      </c>
      <c r="F1530">
        <v>13.269589706293701</v>
      </c>
      <c r="G1530">
        <v>13.269589706293701</v>
      </c>
      <c r="H1530">
        <v>67</v>
      </c>
      <c r="I1530">
        <v>10.609360000000001</v>
      </c>
      <c r="J1530">
        <v>56</v>
      </c>
      <c r="K1530" s="84">
        <v>1.3386674936586301E-16</v>
      </c>
      <c r="L1530">
        <v>0</v>
      </c>
      <c r="M1530">
        <v>0.133972883224487</v>
      </c>
      <c r="N1530">
        <v>0.143000000098255</v>
      </c>
      <c r="O1530">
        <v>25.347000000088901</v>
      </c>
      <c r="P1530">
        <v>14.4360000000379</v>
      </c>
      <c r="Q1530">
        <v>39.926000000225002</v>
      </c>
    </row>
    <row r="1531" spans="2:17" x14ac:dyDescent="0.25">
      <c r="B1531">
        <v>1458</v>
      </c>
      <c r="C1531">
        <v>11</v>
      </c>
      <c r="D1531">
        <v>55</v>
      </c>
      <c r="E1531">
        <v>11.2588992727273</v>
      </c>
      <c r="F1531">
        <v>11.2588992727273</v>
      </c>
      <c r="G1531">
        <v>11.2588992727273</v>
      </c>
      <c r="H1531">
        <v>67</v>
      </c>
      <c r="I1531">
        <v>10.580270000000001</v>
      </c>
      <c r="J1531">
        <v>49</v>
      </c>
      <c r="K1531" s="84">
        <v>1.5777357949219499E-16</v>
      </c>
      <c r="L1531">
        <v>0</v>
      </c>
      <c r="M1531">
        <v>0.13031506538391099</v>
      </c>
      <c r="N1531">
        <v>0.13999999995576201</v>
      </c>
      <c r="O1531">
        <v>23.317999999970201</v>
      </c>
      <c r="P1531">
        <v>13.328999999997899</v>
      </c>
      <c r="Q1531">
        <v>36.7869999999239</v>
      </c>
    </row>
    <row r="1532" spans="2:17" x14ac:dyDescent="0.25">
      <c r="B1532">
        <v>1459</v>
      </c>
      <c r="C1532">
        <v>10.5</v>
      </c>
      <c r="D1532">
        <v>1000</v>
      </c>
      <c r="E1532">
        <v>26.518609123809501</v>
      </c>
      <c r="F1532">
        <v>26.518609123809501</v>
      </c>
      <c r="G1532">
        <v>27.538867556319801</v>
      </c>
      <c r="H1532">
        <v>67</v>
      </c>
      <c r="I1532">
        <v>10.47728</v>
      </c>
      <c r="J1532">
        <v>205.64099999999999</v>
      </c>
      <c r="K1532">
        <v>3.8473301059906602E-2</v>
      </c>
      <c r="L1532">
        <v>3.8473301059906602E-2</v>
      </c>
      <c r="M1532">
        <v>0.116500854492188</v>
      </c>
      <c r="N1532">
        <v>0.12599999993108199</v>
      </c>
      <c r="O1532">
        <v>32.321000000076303</v>
      </c>
      <c r="P1532">
        <v>18.634999999980199</v>
      </c>
      <c r="Q1532">
        <v>51.081999999987602</v>
      </c>
    </row>
    <row r="1533" spans="2:17" x14ac:dyDescent="0.25">
      <c r="B1533">
        <v>1460</v>
      </c>
      <c r="C1533">
        <v>10.5</v>
      </c>
      <c r="D1533">
        <v>204.64099999999999</v>
      </c>
      <c r="E1533">
        <v>27.296342433497401</v>
      </c>
      <c r="F1533">
        <v>27.296342433497401</v>
      </c>
      <c r="G1533">
        <v>27.296342433497401</v>
      </c>
      <c r="H1533">
        <v>67</v>
      </c>
      <c r="I1533">
        <v>10.466749999999999</v>
      </c>
      <c r="J1533">
        <v>156</v>
      </c>
      <c r="K1533">
        <v>0</v>
      </c>
      <c r="L1533">
        <v>0</v>
      </c>
      <c r="M1533">
        <v>0.122560024261475</v>
      </c>
      <c r="N1533">
        <v>0.133000000045286</v>
      </c>
      <c r="O1533">
        <v>30.530000000027901</v>
      </c>
      <c r="P1533">
        <v>9.8749999999345199</v>
      </c>
      <c r="Q1533">
        <v>40.538000000007699</v>
      </c>
    </row>
    <row r="1534" spans="2:17" x14ac:dyDescent="0.25">
      <c r="B1534">
        <v>1461</v>
      </c>
      <c r="C1534">
        <v>10.5</v>
      </c>
      <c r="D1534">
        <v>155</v>
      </c>
      <c r="E1534">
        <v>26.226406832565299</v>
      </c>
      <c r="F1534">
        <v>26.226406832565299</v>
      </c>
      <c r="G1534">
        <v>26.227073118279598</v>
      </c>
      <c r="H1534">
        <v>67</v>
      </c>
      <c r="I1534">
        <v>10.48424</v>
      </c>
      <c r="J1534">
        <v>145</v>
      </c>
      <c r="K1534" s="84">
        <v>2.54051467489066E-5</v>
      </c>
      <c r="L1534" s="84">
        <v>2.5405146749042099E-5</v>
      </c>
      <c r="M1534">
        <v>0.124912977218628</v>
      </c>
      <c r="N1534">
        <v>0.13400000002002299</v>
      </c>
      <c r="O1534">
        <v>29.2929999999469</v>
      </c>
      <c r="P1534">
        <v>14.765999999996</v>
      </c>
      <c r="Q1534">
        <v>44.1929999999629</v>
      </c>
    </row>
    <row r="1535" spans="2:17" x14ac:dyDescent="0.25">
      <c r="B1535">
        <v>1462</v>
      </c>
      <c r="C1535">
        <v>10.5</v>
      </c>
      <c r="D1535">
        <v>144</v>
      </c>
      <c r="E1535">
        <v>25.220203809523799</v>
      </c>
      <c r="F1535">
        <v>25.220203809523799</v>
      </c>
      <c r="G1535">
        <v>25.220203809523799</v>
      </c>
      <c r="H1535">
        <v>67</v>
      </c>
      <c r="I1535">
        <v>10.40715</v>
      </c>
      <c r="J1535">
        <v>138</v>
      </c>
      <c r="K1535">
        <v>0</v>
      </c>
      <c r="L1535">
        <v>0</v>
      </c>
      <c r="M1535">
        <v>0.12539792060852101</v>
      </c>
      <c r="N1535">
        <v>0.13599999995494699</v>
      </c>
      <c r="O1535">
        <v>29.277000000074601</v>
      </c>
      <c r="P1535">
        <v>23.6040000000066</v>
      </c>
      <c r="Q1535">
        <v>53.017000000036198</v>
      </c>
    </row>
    <row r="1536" spans="2:17" x14ac:dyDescent="0.25">
      <c r="B1536">
        <v>1463</v>
      </c>
      <c r="C1536">
        <v>10.5</v>
      </c>
      <c r="D1536">
        <v>137</v>
      </c>
      <c r="E1536">
        <v>24.232734223149102</v>
      </c>
      <c r="F1536">
        <v>24.232734223149102</v>
      </c>
      <c r="G1536">
        <v>24.232734223149102</v>
      </c>
      <c r="H1536">
        <v>67</v>
      </c>
      <c r="I1536">
        <v>10.40715</v>
      </c>
      <c r="J1536">
        <v>127</v>
      </c>
      <c r="K1536">
        <v>0</v>
      </c>
      <c r="L1536">
        <v>0</v>
      </c>
      <c r="M1536">
        <v>0.125058889389038</v>
      </c>
      <c r="N1536">
        <v>0.133999999961816</v>
      </c>
      <c r="O1536">
        <v>29.368999999962401</v>
      </c>
      <c r="P1536">
        <v>27.678000000007199</v>
      </c>
      <c r="Q1536">
        <v>57.180999999931402</v>
      </c>
    </row>
    <row r="1537" spans="2:17" x14ac:dyDescent="0.25">
      <c r="B1537">
        <v>1464</v>
      </c>
      <c r="C1537">
        <v>10.5</v>
      </c>
      <c r="D1537">
        <v>126</v>
      </c>
      <c r="E1537">
        <v>23.211099809523802</v>
      </c>
      <c r="F1537">
        <v>23.211099809523802</v>
      </c>
      <c r="G1537">
        <v>23.211099809523802</v>
      </c>
      <c r="H1537">
        <v>67</v>
      </c>
      <c r="I1537">
        <v>10.458629999999999</v>
      </c>
      <c r="J1537">
        <v>123</v>
      </c>
      <c r="K1537" s="84">
        <v>-1.5306097978790199E-16</v>
      </c>
      <c r="L1537">
        <v>0</v>
      </c>
      <c r="M1537">
        <v>0.125459909439087</v>
      </c>
      <c r="N1537">
        <v>0.135000000009313</v>
      </c>
      <c r="O1537">
        <v>28.8910000000105</v>
      </c>
      <c r="P1537">
        <v>20.452000000011999</v>
      </c>
      <c r="Q1537">
        <v>49.478000000031898</v>
      </c>
    </row>
    <row r="1538" spans="2:17" x14ac:dyDescent="0.25">
      <c r="B1538">
        <v>1465</v>
      </c>
      <c r="C1538">
        <v>10.5</v>
      </c>
      <c r="D1538">
        <v>122</v>
      </c>
      <c r="E1538">
        <v>22.217951537861001</v>
      </c>
      <c r="F1538">
        <v>22.217951537861001</v>
      </c>
      <c r="G1538">
        <v>22.229952637002299</v>
      </c>
      <c r="H1538">
        <v>67</v>
      </c>
      <c r="I1538">
        <v>10.459099999999999</v>
      </c>
      <c r="J1538">
        <v>117</v>
      </c>
      <c r="K1538">
        <v>5.4015326844361795E-4</v>
      </c>
      <c r="L1538">
        <v>5.4015326844361795E-4</v>
      </c>
      <c r="M1538">
        <v>0.126344919204712</v>
      </c>
      <c r="N1538">
        <v>0.13500000001658899</v>
      </c>
      <c r="O1538">
        <v>28.768999999971101</v>
      </c>
      <c r="P1538">
        <v>20.401999999950899</v>
      </c>
      <c r="Q1538">
        <v>49.305999999938599</v>
      </c>
    </row>
    <row r="1539" spans="2:17" x14ac:dyDescent="0.25">
      <c r="B1539">
        <v>1466</v>
      </c>
      <c r="C1539">
        <v>10.5</v>
      </c>
      <c r="D1539">
        <v>116</v>
      </c>
      <c r="E1539">
        <v>22.200912761904799</v>
      </c>
      <c r="F1539">
        <v>22.200912761904799</v>
      </c>
      <c r="G1539">
        <v>22.203846476190499</v>
      </c>
      <c r="H1539">
        <v>67</v>
      </c>
      <c r="I1539">
        <v>10.476039999999999</v>
      </c>
      <c r="J1539">
        <v>116</v>
      </c>
      <c r="K1539">
        <v>1.3214385900150099E-4</v>
      </c>
      <c r="L1539">
        <v>1.3214385900166099E-4</v>
      </c>
      <c r="M1539">
        <v>0.120610952377319</v>
      </c>
      <c r="N1539">
        <v>0.13000000007014001</v>
      </c>
      <c r="O1539">
        <v>28.440000000038701</v>
      </c>
      <c r="P1539">
        <v>18.7970000000496</v>
      </c>
      <c r="Q1539">
        <v>47.367000000158399</v>
      </c>
    </row>
    <row r="1540" spans="2:17" x14ac:dyDescent="0.25">
      <c r="B1540">
        <v>1467</v>
      </c>
      <c r="C1540">
        <v>10.5</v>
      </c>
      <c r="D1540">
        <v>115</v>
      </c>
      <c r="E1540">
        <v>21.2444021200828</v>
      </c>
      <c r="F1540">
        <v>21.2444021200828</v>
      </c>
      <c r="G1540">
        <v>21.2444643975155</v>
      </c>
      <c r="H1540">
        <v>67</v>
      </c>
      <c r="I1540">
        <v>9.9718400000000003</v>
      </c>
      <c r="J1540">
        <v>108.01900000000001</v>
      </c>
      <c r="K1540" s="84">
        <v>2.9314749532246398E-6</v>
      </c>
      <c r="L1540" s="84">
        <v>2.9314749533918699E-6</v>
      </c>
      <c r="M1540">
        <v>0.121235847473145</v>
      </c>
      <c r="N1540">
        <v>0.130000000004657</v>
      </c>
      <c r="O1540">
        <v>28.403000000013002</v>
      </c>
      <c r="P1540">
        <v>20.241999999983801</v>
      </c>
      <c r="Q1540">
        <v>48.775000000001498</v>
      </c>
    </row>
    <row r="1541" spans="2:17" x14ac:dyDescent="0.25">
      <c r="B1541">
        <v>1468</v>
      </c>
      <c r="C1541">
        <v>10.5</v>
      </c>
      <c r="D1541">
        <v>107.01900000000001</v>
      </c>
      <c r="E1541">
        <v>21.211392799740501</v>
      </c>
      <c r="F1541">
        <v>21.211392799740501</v>
      </c>
      <c r="G1541">
        <v>21.211392799740501</v>
      </c>
      <c r="H1541">
        <v>67</v>
      </c>
      <c r="I1541">
        <v>10.39903</v>
      </c>
      <c r="J1541">
        <v>105</v>
      </c>
      <c r="K1541">
        <v>0</v>
      </c>
      <c r="L1541">
        <v>0</v>
      </c>
      <c r="M1541">
        <v>0.124428033828735</v>
      </c>
      <c r="N1541">
        <v>0.13400000007823101</v>
      </c>
      <c r="O1541">
        <v>27.8339999999152</v>
      </c>
      <c r="P1541">
        <v>22.378999999986299</v>
      </c>
      <c r="Q1541">
        <v>50.346999999979701</v>
      </c>
    </row>
    <row r="1542" spans="2:17" x14ac:dyDescent="0.25">
      <c r="B1542">
        <v>1469</v>
      </c>
      <c r="C1542">
        <v>10.5</v>
      </c>
      <c r="D1542">
        <v>104</v>
      </c>
      <c r="E1542">
        <v>20.202466666666702</v>
      </c>
      <c r="F1542">
        <v>20.202466666666702</v>
      </c>
      <c r="G1542">
        <v>20.202466666666702</v>
      </c>
      <c r="H1542">
        <v>67</v>
      </c>
      <c r="I1542">
        <v>10.43525</v>
      </c>
      <c r="J1542">
        <v>104</v>
      </c>
      <c r="K1542" s="84">
        <v>-1.75855440695385E-16</v>
      </c>
      <c r="L1542">
        <v>0</v>
      </c>
      <c r="M1542">
        <v>0.124894857406616</v>
      </c>
      <c r="N1542">
        <v>0.13300000003800999</v>
      </c>
      <c r="O1542">
        <v>29.087999999988799</v>
      </c>
      <c r="P1542">
        <v>22.3679999999367</v>
      </c>
      <c r="Q1542">
        <v>51.588999999963598</v>
      </c>
    </row>
    <row r="1543" spans="2:17" x14ac:dyDescent="0.25">
      <c r="B1543">
        <v>1470</v>
      </c>
      <c r="C1543">
        <v>10.5</v>
      </c>
      <c r="D1543">
        <v>103</v>
      </c>
      <c r="E1543">
        <v>19.2371245899214</v>
      </c>
      <c r="F1543">
        <v>19.2371245899214</v>
      </c>
      <c r="G1543">
        <v>19.243733707768001</v>
      </c>
      <c r="H1543">
        <v>67</v>
      </c>
      <c r="I1543">
        <v>10.137130000000001</v>
      </c>
      <c r="J1543">
        <v>97</v>
      </c>
      <c r="K1543">
        <v>3.4356058857706097E-4</v>
      </c>
      <c r="L1543">
        <v>3.4356058857706097E-4</v>
      </c>
      <c r="M1543">
        <v>0.125228881835938</v>
      </c>
      <c r="N1543">
        <v>0.13400000002002299</v>
      </c>
      <c r="O1543">
        <v>29.3719999999084</v>
      </c>
      <c r="P1543">
        <v>21.142000000007101</v>
      </c>
      <c r="Q1543">
        <v>50.6479999999356</v>
      </c>
    </row>
    <row r="1544" spans="2:17" x14ac:dyDescent="0.25">
      <c r="B1544">
        <v>1471</v>
      </c>
      <c r="C1544">
        <v>10.5</v>
      </c>
      <c r="D1544">
        <v>96</v>
      </c>
      <c r="E1544">
        <v>19.206053142857101</v>
      </c>
      <c r="F1544">
        <v>19.206053142857101</v>
      </c>
      <c r="G1544">
        <v>19.206053142857101</v>
      </c>
      <c r="H1544">
        <v>67</v>
      </c>
      <c r="I1544">
        <v>10.450480000000001</v>
      </c>
      <c r="J1544">
        <v>95</v>
      </c>
      <c r="K1544" s="84">
        <v>1.8497885288429399E-16</v>
      </c>
      <c r="L1544">
        <v>0</v>
      </c>
      <c r="M1544">
        <v>0.14735078811645499</v>
      </c>
      <c r="N1544">
        <v>0.15700000004289899</v>
      </c>
      <c r="O1544">
        <v>27.449000000044201</v>
      </c>
      <c r="P1544">
        <v>16.7350000000006</v>
      </c>
      <c r="Q1544">
        <v>44.341000000087703</v>
      </c>
    </row>
    <row r="1545" spans="2:17" x14ac:dyDescent="0.25">
      <c r="B1545">
        <v>1472</v>
      </c>
      <c r="C1545">
        <v>10.5</v>
      </c>
      <c r="D1545">
        <v>94</v>
      </c>
      <c r="E1545">
        <v>18.254468457953401</v>
      </c>
      <c r="F1545">
        <v>18.254468457953401</v>
      </c>
      <c r="G1545">
        <v>18.254468457953401</v>
      </c>
      <c r="H1545">
        <v>67</v>
      </c>
      <c r="I1545">
        <v>9.9638200000000001</v>
      </c>
      <c r="J1545">
        <v>86</v>
      </c>
      <c r="K1545" s="84">
        <v>-1.94621590159345E-16</v>
      </c>
      <c r="L1545">
        <v>0</v>
      </c>
      <c r="M1545">
        <v>0.14471101760864299</v>
      </c>
      <c r="N1545">
        <v>0.15300000006391201</v>
      </c>
      <c r="O1545">
        <v>27.027000000052801</v>
      </c>
      <c r="P1545">
        <v>23.2950000000274</v>
      </c>
      <c r="Q1545">
        <v>50.475000000144099</v>
      </c>
    </row>
    <row r="1546" spans="2:17" x14ac:dyDescent="0.25">
      <c r="B1546">
        <v>1473</v>
      </c>
      <c r="C1546">
        <v>10.5</v>
      </c>
      <c r="D1546">
        <v>85</v>
      </c>
      <c r="E1546">
        <v>17.2123751932773</v>
      </c>
      <c r="F1546">
        <v>17.2123751932773</v>
      </c>
      <c r="G1546">
        <v>17.2123751932773</v>
      </c>
      <c r="H1546">
        <v>67</v>
      </c>
      <c r="I1546">
        <v>10.42221</v>
      </c>
      <c r="J1546">
        <v>83</v>
      </c>
      <c r="K1546">
        <v>0</v>
      </c>
      <c r="L1546">
        <v>0</v>
      </c>
      <c r="M1546">
        <v>0.14194393157959001</v>
      </c>
      <c r="N1546">
        <v>0.152000000016415</v>
      </c>
      <c r="O1546">
        <v>26.581999999951201</v>
      </c>
      <c r="P1546">
        <v>22.0760000000373</v>
      </c>
      <c r="Q1546">
        <v>48.810000000004898</v>
      </c>
    </row>
    <row r="1547" spans="2:17" x14ac:dyDescent="0.25">
      <c r="B1547">
        <v>1474</v>
      </c>
      <c r="C1547">
        <v>10.5</v>
      </c>
      <c r="D1547">
        <v>82</v>
      </c>
      <c r="E1547">
        <v>16.222327052264799</v>
      </c>
      <c r="F1547">
        <v>16.222327052264799</v>
      </c>
      <c r="G1547">
        <v>16.222327052264799</v>
      </c>
      <c r="H1547">
        <v>67</v>
      </c>
      <c r="I1547">
        <v>10.42611</v>
      </c>
      <c r="J1547">
        <v>78</v>
      </c>
      <c r="K1547">
        <v>0</v>
      </c>
      <c r="L1547">
        <v>0</v>
      </c>
      <c r="M1547">
        <v>0.14168596267700201</v>
      </c>
      <c r="N1547">
        <v>0.15100000005622899</v>
      </c>
      <c r="O1547">
        <v>26.688999999903899</v>
      </c>
      <c r="P1547">
        <v>22.388000000042702</v>
      </c>
      <c r="Q1547">
        <v>49.228000000002801</v>
      </c>
    </row>
    <row r="1548" spans="2:17" x14ac:dyDescent="0.25">
      <c r="B1548">
        <v>1475</v>
      </c>
      <c r="C1548">
        <v>10.5</v>
      </c>
      <c r="D1548">
        <v>77</v>
      </c>
      <c r="E1548">
        <v>15.203170666666701</v>
      </c>
      <c r="F1548">
        <v>15.203170666666701</v>
      </c>
      <c r="G1548">
        <v>15.203170666666701</v>
      </c>
      <c r="H1548">
        <v>67</v>
      </c>
      <c r="I1548">
        <v>10.41677</v>
      </c>
      <c r="J1548">
        <v>77</v>
      </c>
      <c r="K1548" s="84">
        <v>-1.1684120887328801E-16</v>
      </c>
      <c r="L1548">
        <v>0</v>
      </c>
      <c r="M1548">
        <v>0.14190101623535201</v>
      </c>
      <c r="N1548">
        <v>0.15100000008533199</v>
      </c>
      <c r="O1548">
        <v>25.461000000032101</v>
      </c>
      <c r="P1548">
        <v>19.832999999969601</v>
      </c>
      <c r="Q1548">
        <v>45.445000000086999</v>
      </c>
    </row>
    <row r="1549" spans="2:17" x14ac:dyDescent="0.25">
      <c r="B1549">
        <v>1476</v>
      </c>
      <c r="C1549">
        <v>10.5</v>
      </c>
      <c r="D1549">
        <v>76</v>
      </c>
      <c r="E1549">
        <v>14.2565233884712</v>
      </c>
      <c r="F1549">
        <v>14.2565233884712</v>
      </c>
      <c r="G1549">
        <v>14.2565233884712</v>
      </c>
      <c r="H1549">
        <v>67</v>
      </c>
      <c r="I1549">
        <v>10.39784</v>
      </c>
      <c r="J1549">
        <v>66</v>
      </c>
      <c r="K1549">
        <v>0</v>
      </c>
      <c r="L1549">
        <v>0</v>
      </c>
      <c r="M1549">
        <v>0.140430927276611</v>
      </c>
      <c r="N1549">
        <v>0.14899999993940599</v>
      </c>
      <c r="O1549">
        <v>25.384000000041901</v>
      </c>
      <c r="P1549">
        <v>17.860000000073299</v>
      </c>
      <c r="Q1549">
        <v>43.393000000054599</v>
      </c>
    </row>
    <row r="1550" spans="2:17" x14ac:dyDescent="0.25">
      <c r="B1550">
        <v>1477</v>
      </c>
      <c r="C1550">
        <v>10.5</v>
      </c>
      <c r="D1550">
        <v>65</v>
      </c>
      <c r="E1550">
        <v>13.242274871794899</v>
      </c>
      <c r="F1550">
        <v>13.242274871794899</v>
      </c>
      <c r="G1550">
        <v>13.242274871794899</v>
      </c>
      <c r="H1550">
        <v>67</v>
      </c>
      <c r="I1550">
        <v>9.8749000000000002</v>
      </c>
      <c r="J1550">
        <v>62</v>
      </c>
      <c r="K1550" s="84">
        <v>1.3414287625034601E-16</v>
      </c>
      <c r="L1550">
        <v>0</v>
      </c>
      <c r="M1550">
        <v>0.13515996932983401</v>
      </c>
      <c r="N1550">
        <v>0.14499999990221099</v>
      </c>
      <c r="O1550">
        <v>24.399000000092201</v>
      </c>
      <c r="P1550">
        <v>18.566000000064399</v>
      </c>
      <c r="Q1550">
        <v>43.110000000058797</v>
      </c>
    </row>
    <row r="1551" spans="2:17" x14ac:dyDescent="0.25">
      <c r="B1551">
        <v>1478</v>
      </c>
      <c r="C1551">
        <v>10.5</v>
      </c>
      <c r="D1551">
        <v>61</v>
      </c>
      <c r="E1551">
        <v>12.2277330398126</v>
      </c>
      <c r="F1551">
        <v>12.2277330398126</v>
      </c>
      <c r="G1551">
        <v>12.2277330398126</v>
      </c>
      <c r="H1551">
        <v>67</v>
      </c>
      <c r="I1551">
        <v>10.11627</v>
      </c>
      <c r="J1551">
        <v>59</v>
      </c>
      <c r="K1551">
        <v>0</v>
      </c>
      <c r="L1551">
        <v>0</v>
      </c>
      <c r="M1551">
        <v>0.13407301902770999</v>
      </c>
      <c r="N1551">
        <v>0.144000000000233</v>
      </c>
      <c r="O1551">
        <v>23.5840000000317</v>
      </c>
      <c r="P1551">
        <v>18.069999999963301</v>
      </c>
      <c r="Q1551">
        <v>41.797999999995199</v>
      </c>
    </row>
    <row r="1552" spans="2:17" x14ac:dyDescent="0.25">
      <c r="B1552">
        <v>1479</v>
      </c>
      <c r="C1552">
        <v>10.5</v>
      </c>
      <c r="D1552">
        <v>58</v>
      </c>
      <c r="E1552">
        <v>11.2531239014778</v>
      </c>
      <c r="F1552">
        <v>11.2531239014778</v>
      </c>
      <c r="G1552">
        <v>11.2531239014778</v>
      </c>
      <c r="H1552">
        <v>67</v>
      </c>
      <c r="I1552">
        <v>10.010669999999999</v>
      </c>
      <c r="J1552">
        <v>53</v>
      </c>
      <c r="K1552">
        <v>0</v>
      </c>
      <c r="L1552">
        <v>0</v>
      </c>
      <c r="M1552">
        <v>0.13770890235900901</v>
      </c>
      <c r="N1552">
        <v>0.14800000005925501</v>
      </c>
      <c r="O1552">
        <v>23.104999999995901</v>
      </c>
      <c r="P1552">
        <v>23.572999999931199</v>
      </c>
      <c r="Q1552">
        <v>46.825999999986401</v>
      </c>
    </row>
    <row r="1553" spans="2:17" x14ac:dyDescent="0.25">
      <c r="B1553">
        <v>1480</v>
      </c>
      <c r="C1553">
        <v>10.5</v>
      </c>
      <c r="D1553">
        <v>52</v>
      </c>
      <c r="E1553">
        <v>10.2597383736264</v>
      </c>
      <c r="F1553">
        <v>10.2597383736264</v>
      </c>
      <c r="G1553">
        <v>10.2597383736264</v>
      </c>
      <c r="H1553">
        <v>67</v>
      </c>
      <c r="I1553">
        <v>9.7395600000000009</v>
      </c>
      <c r="J1553">
        <v>48</v>
      </c>
      <c r="K1553">
        <v>0</v>
      </c>
      <c r="L1553">
        <v>0</v>
      </c>
      <c r="M1553">
        <v>0.13919401168823201</v>
      </c>
      <c r="N1553">
        <v>0.14800000004470301</v>
      </c>
      <c r="O1553">
        <v>21.5410000000556</v>
      </c>
      <c r="P1553">
        <v>18.324999999895201</v>
      </c>
      <c r="Q1553">
        <v>40.013999999995598</v>
      </c>
    </row>
    <row r="1554" spans="2:17" x14ac:dyDescent="0.25">
      <c r="B1554">
        <v>1481</v>
      </c>
      <c r="C1554">
        <v>10</v>
      </c>
      <c r="D1554">
        <v>1000</v>
      </c>
      <c r="E1554">
        <v>22.553522399999999</v>
      </c>
      <c r="F1554">
        <v>22.553522399999999</v>
      </c>
      <c r="G1554">
        <v>22.553522399999999</v>
      </c>
      <c r="H1554">
        <v>67</v>
      </c>
      <c r="I1554">
        <v>9.97194</v>
      </c>
      <c r="J1554">
        <v>119</v>
      </c>
      <c r="K1554">
        <v>0</v>
      </c>
      <c r="L1554">
        <v>0</v>
      </c>
      <c r="M1554">
        <v>0.136615991592407</v>
      </c>
      <c r="N1554">
        <v>0.14599999996426</v>
      </c>
      <c r="O1554">
        <v>29.707999999984199</v>
      </c>
      <c r="P1554">
        <v>10.110000000022399</v>
      </c>
      <c r="Q1554">
        <v>39.963999999970802</v>
      </c>
    </row>
    <row r="1555" spans="2:17" x14ac:dyDescent="0.25">
      <c r="B1555">
        <v>1482</v>
      </c>
      <c r="C1555">
        <v>10</v>
      </c>
      <c r="D1555">
        <v>118</v>
      </c>
      <c r="E1555">
        <v>21.2350207050847</v>
      </c>
      <c r="F1555">
        <v>21.2350207050847</v>
      </c>
      <c r="G1555">
        <v>21.2350207050847</v>
      </c>
      <c r="H1555">
        <v>67</v>
      </c>
      <c r="I1555">
        <v>9.97194</v>
      </c>
      <c r="J1555">
        <v>108</v>
      </c>
      <c r="K1555">
        <v>0</v>
      </c>
      <c r="L1555">
        <v>0</v>
      </c>
      <c r="M1555">
        <v>0.13941311836242701</v>
      </c>
      <c r="N1555">
        <v>0.149999999986903</v>
      </c>
      <c r="O1555">
        <v>25.486000000033499</v>
      </c>
      <c r="P1555">
        <v>15.8909999999742</v>
      </c>
      <c r="Q1555">
        <v>41.526999999994601</v>
      </c>
    </row>
    <row r="1556" spans="2:17" x14ac:dyDescent="0.25">
      <c r="B1556">
        <v>1483</v>
      </c>
      <c r="C1556">
        <v>10</v>
      </c>
      <c r="D1556">
        <v>107</v>
      </c>
      <c r="E1556">
        <v>19.2388303775701</v>
      </c>
      <c r="F1556">
        <v>19.2388303775701</v>
      </c>
      <c r="G1556">
        <v>19.2388303775701</v>
      </c>
      <c r="H1556">
        <v>67</v>
      </c>
      <c r="I1556">
        <v>9.9638200000000001</v>
      </c>
      <c r="J1556">
        <v>97</v>
      </c>
      <c r="K1556">
        <v>0</v>
      </c>
      <c r="L1556">
        <v>0</v>
      </c>
      <c r="M1556">
        <v>0.141802072525024</v>
      </c>
      <c r="N1556">
        <v>0.15099999991798499</v>
      </c>
      <c r="O1556">
        <v>24.993000000016799</v>
      </c>
      <c r="P1556">
        <v>14.3519999999044</v>
      </c>
      <c r="Q1556">
        <v>39.4959999998391</v>
      </c>
    </row>
    <row r="1557" spans="2:17" x14ac:dyDescent="0.25">
      <c r="B1557">
        <v>1484</v>
      </c>
      <c r="C1557">
        <v>10</v>
      </c>
      <c r="D1557">
        <v>96</v>
      </c>
      <c r="E1557">
        <v>18.2431138666667</v>
      </c>
      <c r="F1557">
        <v>18.2431138666667</v>
      </c>
      <c r="G1557">
        <v>18.2431138666667</v>
      </c>
      <c r="H1557">
        <v>67</v>
      </c>
      <c r="I1557">
        <v>9.9638200000000001</v>
      </c>
      <c r="J1557">
        <v>86</v>
      </c>
      <c r="K1557">
        <v>0</v>
      </c>
      <c r="L1557">
        <v>0</v>
      </c>
      <c r="M1557">
        <v>0.14136195182800301</v>
      </c>
      <c r="N1557">
        <v>0.150999999954365</v>
      </c>
      <c r="O1557">
        <v>24.832000000016698</v>
      </c>
      <c r="P1557">
        <v>14.798000000068001</v>
      </c>
      <c r="Q1557">
        <v>39.7810000000391</v>
      </c>
    </row>
    <row r="1558" spans="2:17" x14ac:dyDescent="0.25">
      <c r="B1558">
        <v>1485</v>
      </c>
      <c r="C1558">
        <v>10</v>
      </c>
      <c r="D1558">
        <v>85</v>
      </c>
      <c r="E1558">
        <v>16.209385082352899</v>
      </c>
      <c r="F1558">
        <v>16.209385082352899</v>
      </c>
      <c r="G1558">
        <v>16.209385082352899</v>
      </c>
      <c r="H1558">
        <v>67</v>
      </c>
      <c r="I1558">
        <v>9.8830200000000001</v>
      </c>
      <c r="J1558">
        <v>84</v>
      </c>
      <c r="K1558">
        <v>0</v>
      </c>
      <c r="L1558">
        <v>0</v>
      </c>
      <c r="M1558">
        <v>0.13870501518249501</v>
      </c>
      <c r="N1558">
        <v>0.14799999996466801</v>
      </c>
      <c r="O1558">
        <v>24.255000000004699</v>
      </c>
      <c r="P1558">
        <v>18.7319999999308</v>
      </c>
      <c r="Q1558">
        <v>43.134999999900202</v>
      </c>
    </row>
    <row r="1559" spans="2:17" x14ac:dyDescent="0.25">
      <c r="B1559">
        <v>1486</v>
      </c>
      <c r="C1559">
        <v>10</v>
      </c>
      <c r="D1559">
        <v>83</v>
      </c>
      <c r="E1559">
        <v>15.206799200000001</v>
      </c>
      <c r="F1559">
        <v>15.206799200000001</v>
      </c>
      <c r="G1559">
        <v>15.206799200000001</v>
      </c>
      <c r="H1559">
        <v>67</v>
      </c>
      <c r="I1559">
        <v>9.8300199999999993</v>
      </c>
      <c r="J1559">
        <v>83</v>
      </c>
      <c r="K1559" s="84">
        <v>-1.1681332909296599E-16</v>
      </c>
      <c r="L1559">
        <v>0</v>
      </c>
      <c r="M1559">
        <v>0.13746881484985399</v>
      </c>
      <c r="N1559">
        <v>0.146000000029744</v>
      </c>
      <c r="O1559">
        <v>24.478000000024601</v>
      </c>
      <c r="P1559">
        <v>24.016000000068701</v>
      </c>
      <c r="Q1559">
        <v>48.640000000123102</v>
      </c>
    </row>
    <row r="1560" spans="2:17" x14ac:dyDescent="0.25">
      <c r="B1560">
        <v>1487</v>
      </c>
      <c r="C1560">
        <v>10</v>
      </c>
      <c r="D1560">
        <v>82</v>
      </c>
      <c r="E1560">
        <v>14.2555796878049</v>
      </c>
      <c r="F1560">
        <v>14.2555796878049</v>
      </c>
      <c r="G1560">
        <v>14.2555796878049</v>
      </c>
      <c r="H1560">
        <v>67</v>
      </c>
      <c r="I1560">
        <v>9.8300199999999993</v>
      </c>
      <c r="J1560">
        <v>72</v>
      </c>
      <c r="K1560">
        <v>0</v>
      </c>
      <c r="L1560">
        <v>0</v>
      </c>
      <c r="M1560">
        <v>0.137168884277344</v>
      </c>
      <c r="N1560">
        <v>0.14800000001559999</v>
      </c>
      <c r="O1560">
        <v>24.3629999999539</v>
      </c>
      <c r="P1560">
        <v>12.679999999993001</v>
      </c>
      <c r="Q1560">
        <v>37.1909999999625</v>
      </c>
    </row>
    <row r="1561" spans="2:17" x14ac:dyDescent="0.25">
      <c r="B1561">
        <v>1488</v>
      </c>
      <c r="C1561">
        <v>10</v>
      </c>
      <c r="D1561">
        <v>71</v>
      </c>
      <c r="E1561">
        <v>13.2557082253521</v>
      </c>
      <c r="F1561">
        <v>13.2557082253521</v>
      </c>
      <c r="G1561">
        <v>13.2557082253521</v>
      </c>
      <c r="H1561">
        <v>67</v>
      </c>
      <c r="I1561">
        <v>9.8749000000000002</v>
      </c>
      <c r="J1561">
        <v>62</v>
      </c>
      <c r="K1561">
        <v>0</v>
      </c>
      <c r="L1561">
        <v>0</v>
      </c>
      <c r="M1561">
        <v>0.13281202316284199</v>
      </c>
      <c r="N1561">
        <v>0.14199999996344601</v>
      </c>
      <c r="O1561">
        <v>24.175999999934</v>
      </c>
      <c r="P1561">
        <v>15.120000000038999</v>
      </c>
      <c r="Q1561">
        <v>39.437999999936402</v>
      </c>
    </row>
    <row r="1562" spans="2:17" x14ac:dyDescent="0.25">
      <c r="B1562">
        <v>1489</v>
      </c>
      <c r="C1562">
        <v>10</v>
      </c>
      <c r="D1562">
        <v>61</v>
      </c>
      <c r="E1562">
        <v>11.252032216393401</v>
      </c>
      <c r="F1562">
        <v>11.213303377049201</v>
      </c>
      <c r="G1562">
        <v>11.241710372929999</v>
      </c>
      <c r="H1562">
        <v>15.402841597353</v>
      </c>
      <c r="I1562">
        <v>9.8313500000000005</v>
      </c>
      <c r="J1562">
        <v>60</v>
      </c>
      <c r="K1562">
        <v>-9.17331488656598E-4</v>
      </c>
      <c r="L1562">
        <v>2.5333298249049598E-3</v>
      </c>
      <c r="M1562">
        <v>0.42832589149475098</v>
      </c>
      <c r="N1562">
        <v>1.01800000004005</v>
      </c>
      <c r="O1562">
        <v>22.251000000047501</v>
      </c>
      <c r="P1562">
        <v>18.536000000065499</v>
      </c>
      <c r="Q1562">
        <v>41.8050000001531</v>
      </c>
    </row>
    <row r="1563" spans="2:17" x14ac:dyDescent="0.25">
      <c r="B1563">
        <v>1490</v>
      </c>
      <c r="C1563">
        <v>10</v>
      </c>
      <c r="D1563">
        <v>59</v>
      </c>
      <c r="E1563">
        <v>11.2402511661017</v>
      </c>
      <c r="F1563">
        <v>11.203542799999999</v>
      </c>
      <c r="G1563">
        <v>11.2295646060998</v>
      </c>
      <c r="H1563">
        <v>15.8603400261883</v>
      </c>
      <c r="I1563">
        <v>9.9114299999999993</v>
      </c>
      <c r="J1563">
        <v>59</v>
      </c>
      <c r="K1563">
        <v>-9.5074032100629104E-4</v>
      </c>
      <c r="L1563">
        <v>2.3226408435593001E-3</v>
      </c>
      <c r="M1563">
        <v>0.217649936676025</v>
      </c>
      <c r="N1563">
        <v>0.388000000013562</v>
      </c>
      <c r="O1563">
        <v>22.039000000033401</v>
      </c>
      <c r="P1563">
        <v>16.821999999992801</v>
      </c>
      <c r="Q1563">
        <v>39.2490000000398</v>
      </c>
    </row>
    <row r="1564" spans="2:17" x14ac:dyDescent="0.25">
      <c r="B1564">
        <v>1491</v>
      </c>
      <c r="C1564">
        <v>10</v>
      </c>
      <c r="D1564">
        <v>58</v>
      </c>
      <c r="E1564">
        <v>11.234055958620701</v>
      </c>
      <c r="F1564">
        <v>11.212062303448301</v>
      </c>
      <c r="G1564">
        <v>11.2231777889636</v>
      </c>
      <c r="H1564">
        <v>14.1695323775318</v>
      </c>
      <c r="I1564">
        <v>9.9982699999999998</v>
      </c>
      <c r="J1564">
        <v>56.261000000000003</v>
      </c>
      <c r="K1564">
        <v>-9.6832076474632296E-4</v>
      </c>
      <c r="L1564">
        <v>9.9138634931961699E-4</v>
      </c>
      <c r="M1564">
        <v>0.50653409957885698</v>
      </c>
      <c r="N1564">
        <v>1.2549999999755499</v>
      </c>
      <c r="O1564">
        <v>22.001999999934899</v>
      </c>
      <c r="P1564">
        <v>23.010000000009299</v>
      </c>
      <c r="Q1564">
        <v>46.266999999919797</v>
      </c>
    </row>
    <row r="1565" spans="2:17" x14ac:dyDescent="0.25">
      <c r="B1565">
        <v>1492</v>
      </c>
      <c r="C1565">
        <v>10</v>
      </c>
      <c r="D1565">
        <v>55.261000000000003</v>
      </c>
      <c r="E1565">
        <v>10.262975461783199</v>
      </c>
      <c r="F1565">
        <v>10.262975461783199</v>
      </c>
      <c r="G1565">
        <v>11.2045006742529</v>
      </c>
      <c r="H1565">
        <v>10.7386182135909</v>
      </c>
      <c r="I1565">
        <v>9.7395600000000009</v>
      </c>
      <c r="J1565">
        <v>48</v>
      </c>
      <c r="K1565">
        <v>4.6345502196599803E-2</v>
      </c>
      <c r="L1565">
        <v>4.6345502196599803E-2</v>
      </c>
      <c r="M1565">
        <v>0.75845980644226096</v>
      </c>
      <c r="N1565">
        <v>12.6460000000588</v>
      </c>
      <c r="O1565">
        <v>24.058000000011798</v>
      </c>
      <c r="P1565">
        <v>18.3399999999965</v>
      </c>
      <c r="Q1565">
        <v>55.0440000000672</v>
      </c>
    </row>
    <row r="1566" spans="2:17" x14ac:dyDescent="0.25">
      <c r="B1566">
        <v>1493</v>
      </c>
      <c r="C1566">
        <v>9.5</v>
      </c>
      <c r="D1566">
        <v>1000</v>
      </c>
      <c r="E1566">
        <v>10.5829385263158</v>
      </c>
      <c r="F1566">
        <v>10.5829385263158</v>
      </c>
      <c r="G1566">
        <v>10.5829385263158</v>
      </c>
      <c r="H1566">
        <v>62</v>
      </c>
      <c r="I1566">
        <v>9.3542100000000001</v>
      </c>
      <c r="J1566">
        <v>58</v>
      </c>
      <c r="K1566">
        <v>0</v>
      </c>
      <c r="L1566">
        <v>0</v>
      </c>
      <c r="M1566">
        <v>6.3444852828979506E-2</v>
      </c>
      <c r="N1566">
        <v>6.99999999196734E-2</v>
      </c>
      <c r="O1566">
        <v>22.902000000001902</v>
      </c>
      <c r="P1566">
        <v>10.6020000000353</v>
      </c>
      <c r="Q1566">
        <v>33.573999999956897</v>
      </c>
    </row>
    <row r="1567" spans="2:17" x14ac:dyDescent="0.25">
      <c r="B1567">
        <v>1494</v>
      </c>
      <c r="C1567">
        <v>9.5</v>
      </c>
      <c r="D1567">
        <v>57</v>
      </c>
      <c r="E1567">
        <v>9.2763421754386002</v>
      </c>
      <c r="F1567">
        <v>9.2763421754386002</v>
      </c>
      <c r="G1567">
        <v>9.2763421754386002</v>
      </c>
      <c r="H1567">
        <v>62</v>
      </c>
      <c r="I1567">
        <v>9.3535400000000006</v>
      </c>
      <c r="J1567">
        <v>47</v>
      </c>
      <c r="K1567">
        <v>0</v>
      </c>
      <c r="L1567">
        <v>0</v>
      </c>
      <c r="M1567">
        <v>0.12562298774719199</v>
      </c>
      <c r="N1567">
        <v>0.13499999995110601</v>
      </c>
      <c r="O1567">
        <v>20.116999999983801</v>
      </c>
      <c r="P1567">
        <v>17.218000000066201</v>
      </c>
      <c r="Q1567">
        <v>37.4700000000012</v>
      </c>
    </row>
    <row r="1568" spans="2:17" x14ac:dyDescent="0.25">
      <c r="B1568">
        <v>1495</v>
      </c>
      <c r="C1568">
        <v>24</v>
      </c>
      <c r="D1568">
        <v>50</v>
      </c>
      <c r="E1568">
        <v>13.376975</v>
      </c>
      <c r="F1568">
        <v>13.376975</v>
      </c>
      <c r="G1568">
        <v>13.8976691158854</v>
      </c>
      <c r="H1568">
        <v>13.8976691158854</v>
      </c>
      <c r="I1568">
        <v>13.861499999999999</v>
      </c>
      <c r="J1568">
        <v>49</v>
      </c>
      <c r="K1568">
        <v>0</v>
      </c>
      <c r="L1568">
        <v>0</v>
      </c>
      <c r="M1568">
        <v>1.2118728160858201</v>
      </c>
      <c r="N1568">
        <v>0</v>
      </c>
      <c r="O1568">
        <v>15</v>
      </c>
      <c r="P1568">
        <v>18.795000000000002</v>
      </c>
      <c r="Q1568">
        <f>+SUM(N1568:P1568)</f>
        <v>33.795000000000002</v>
      </c>
    </row>
    <row r="1569" spans="2:17" x14ac:dyDescent="0.25">
      <c r="B1569">
        <v>1496</v>
      </c>
      <c r="C1569">
        <v>24</v>
      </c>
      <c r="D1569">
        <v>48</v>
      </c>
      <c r="E1569">
        <v>13.249603333333299</v>
      </c>
      <c r="F1569">
        <v>13.249603333333299</v>
      </c>
      <c r="G1569">
        <v>13.907402340207801</v>
      </c>
      <c r="H1569">
        <v>13.907402340207801</v>
      </c>
      <c r="I1569">
        <v>21.023799999999898</v>
      </c>
      <c r="J1569">
        <v>48</v>
      </c>
      <c r="K1569">
        <v>0</v>
      </c>
      <c r="L1569">
        <v>0</v>
      </c>
      <c r="M1569">
        <v>0.87740588188171398</v>
      </c>
      <c r="N1569">
        <v>0</v>
      </c>
      <c r="O1569">
        <v>15</v>
      </c>
      <c r="P1569">
        <v>11.868</v>
      </c>
      <c r="Q1569">
        <f t="shared" ref="Q1569:Q1628" si="4">+SUM(N1569:P1569)</f>
        <v>26.868000000000002</v>
      </c>
    </row>
    <row r="1570" spans="2:17" x14ac:dyDescent="0.25">
      <c r="B1570">
        <v>1497</v>
      </c>
      <c r="C1570">
        <v>24</v>
      </c>
      <c r="D1570">
        <v>47</v>
      </c>
      <c r="E1570">
        <v>12.3343833333333</v>
      </c>
      <c r="F1570">
        <v>12.3343833333333</v>
      </c>
      <c r="G1570">
        <v>12.815821241134801</v>
      </c>
      <c r="H1570">
        <v>12.815821241134801</v>
      </c>
      <c r="I1570">
        <v>15.936999999999999</v>
      </c>
      <c r="J1570">
        <v>47</v>
      </c>
      <c r="K1570">
        <v>0</v>
      </c>
      <c r="L1570">
        <v>0</v>
      </c>
      <c r="M1570">
        <v>0.92320799827575695</v>
      </c>
      <c r="N1570">
        <v>0</v>
      </c>
      <c r="O1570">
        <v>15</v>
      </c>
      <c r="P1570">
        <v>16.161000000000001</v>
      </c>
      <c r="Q1570">
        <f t="shared" si="4"/>
        <v>31.161000000000001</v>
      </c>
    </row>
    <row r="1571" spans="2:17" x14ac:dyDescent="0.25">
      <c r="B1571">
        <v>1498</v>
      </c>
      <c r="C1571">
        <v>24</v>
      </c>
      <c r="D1571">
        <v>46</v>
      </c>
      <c r="E1571">
        <v>11.4137141086957</v>
      </c>
      <c r="F1571">
        <v>11.4137141086957</v>
      </c>
      <c r="G1571">
        <v>11.712669378019299</v>
      </c>
      <c r="H1571">
        <v>11.712669378019299</v>
      </c>
      <c r="I1571">
        <v>13.264110000000001</v>
      </c>
      <c r="J1571">
        <v>42</v>
      </c>
      <c r="K1571">
        <v>0</v>
      </c>
      <c r="L1571">
        <v>0</v>
      </c>
      <c r="M1571">
        <v>1.1844618320465099</v>
      </c>
      <c r="N1571">
        <v>0</v>
      </c>
      <c r="O1571">
        <v>15</v>
      </c>
      <c r="P1571">
        <v>21.207999999999998</v>
      </c>
      <c r="Q1571">
        <f t="shared" si="4"/>
        <v>36.207999999999998</v>
      </c>
    </row>
    <row r="1572" spans="2:17" x14ac:dyDescent="0.25">
      <c r="B1572">
        <v>1499</v>
      </c>
      <c r="C1572">
        <v>24</v>
      </c>
      <c r="D1572">
        <v>41</v>
      </c>
      <c r="E1572">
        <v>10.331519999999999</v>
      </c>
      <c r="F1572">
        <v>10.331519999999999</v>
      </c>
      <c r="G1572">
        <v>10.331519999999999</v>
      </c>
      <c r="H1572">
        <v>10.331519999999999</v>
      </c>
      <c r="I1572">
        <v>16.108800000000102</v>
      </c>
      <c r="J1572">
        <v>41</v>
      </c>
      <c r="K1572">
        <v>0</v>
      </c>
      <c r="L1572">
        <v>0</v>
      </c>
      <c r="M1572">
        <v>0.75500893592834495</v>
      </c>
      <c r="N1572">
        <v>0</v>
      </c>
      <c r="O1572">
        <v>15</v>
      </c>
      <c r="P1572">
        <v>10.954000000000001</v>
      </c>
      <c r="Q1572">
        <f t="shared" si="4"/>
        <v>25.954000000000001</v>
      </c>
    </row>
    <row r="1573" spans="2:17" x14ac:dyDescent="0.25">
      <c r="B1573">
        <v>1500</v>
      </c>
      <c r="C1573">
        <v>24</v>
      </c>
      <c r="D1573">
        <v>40</v>
      </c>
      <c r="E1573">
        <v>9.3770866666666706</v>
      </c>
      <c r="F1573">
        <v>9.3770866666666706</v>
      </c>
      <c r="G1573">
        <v>9.8438884473911408</v>
      </c>
      <c r="H1573">
        <v>9.8438884473911408</v>
      </c>
      <c r="I1573">
        <v>15.774800000000001</v>
      </c>
      <c r="J1573">
        <v>36</v>
      </c>
      <c r="K1573">
        <v>0</v>
      </c>
      <c r="L1573">
        <v>0</v>
      </c>
      <c r="M1573">
        <v>0.81501102447509799</v>
      </c>
      <c r="N1573">
        <v>0</v>
      </c>
      <c r="O1573">
        <v>15</v>
      </c>
      <c r="P1573">
        <v>14.638</v>
      </c>
      <c r="Q1573">
        <f t="shared" si="4"/>
        <v>29.637999999999998</v>
      </c>
    </row>
    <row r="1574" spans="2:17" x14ac:dyDescent="0.25">
      <c r="B1574">
        <v>1501</v>
      </c>
      <c r="C1574">
        <v>24</v>
      </c>
      <c r="D1574">
        <v>35</v>
      </c>
      <c r="E1574">
        <v>8.4583973809523805</v>
      </c>
      <c r="F1574">
        <v>8.4583973809523805</v>
      </c>
      <c r="G1574">
        <v>8.5518966277445099</v>
      </c>
      <c r="H1574">
        <v>8.5518966277445099</v>
      </c>
      <c r="I1574">
        <v>10.5533</v>
      </c>
      <c r="J1574">
        <v>32</v>
      </c>
      <c r="K1574">
        <v>0</v>
      </c>
      <c r="L1574">
        <v>0</v>
      </c>
      <c r="M1574">
        <v>0.54398798942565896</v>
      </c>
      <c r="N1574">
        <v>0</v>
      </c>
      <c r="O1574">
        <v>15</v>
      </c>
      <c r="P1574">
        <v>7.2770000000000099</v>
      </c>
      <c r="Q1574">
        <f t="shared" si="4"/>
        <v>22.277000000000008</v>
      </c>
    </row>
    <row r="1575" spans="2:17" x14ac:dyDescent="0.25">
      <c r="B1575">
        <v>1502</v>
      </c>
      <c r="C1575">
        <v>24</v>
      </c>
      <c r="D1575">
        <v>31</v>
      </c>
      <c r="E1575">
        <v>8.3825066666666697</v>
      </c>
      <c r="F1575">
        <v>8.3825066666666697</v>
      </c>
      <c r="G1575">
        <v>8.4639830071684603</v>
      </c>
      <c r="H1575">
        <v>8.4639830071684603</v>
      </c>
      <c r="I1575">
        <v>13.0496</v>
      </c>
      <c r="J1575">
        <v>31</v>
      </c>
      <c r="K1575">
        <v>0</v>
      </c>
      <c r="L1575">
        <v>0</v>
      </c>
      <c r="M1575">
        <v>0.29205513000488298</v>
      </c>
      <c r="N1575">
        <v>0</v>
      </c>
      <c r="O1575">
        <v>15</v>
      </c>
      <c r="P1575">
        <v>2.16699999999999</v>
      </c>
      <c r="Q1575">
        <f t="shared" si="4"/>
        <v>17.166999999999991</v>
      </c>
    </row>
    <row r="1576" spans="2:17" x14ac:dyDescent="0.25">
      <c r="B1576">
        <v>1503</v>
      </c>
      <c r="C1576">
        <v>24</v>
      </c>
      <c r="D1576">
        <v>30</v>
      </c>
      <c r="E1576">
        <v>7.3947816666666704</v>
      </c>
      <c r="F1576">
        <v>7.3947816666666704</v>
      </c>
      <c r="G1576">
        <v>7.6430689321965399</v>
      </c>
      <c r="H1576">
        <v>7.6430689321965399</v>
      </c>
      <c r="I1576">
        <v>12.3131</v>
      </c>
      <c r="J1576">
        <v>30</v>
      </c>
      <c r="K1576">
        <v>0</v>
      </c>
      <c r="L1576">
        <v>0</v>
      </c>
      <c r="M1576">
        <v>0.41486907005310097</v>
      </c>
      <c r="N1576">
        <v>0</v>
      </c>
      <c r="O1576">
        <v>15</v>
      </c>
      <c r="P1576">
        <v>6.7750000000000101</v>
      </c>
      <c r="Q1576">
        <f t="shared" si="4"/>
        <v>21.775000000000009</v>
      </c>
    </row>
    <row r="1577" spans="2:17" x14ac:dyDescent="0.25">
      <c r="B1577">
        <v>1504</v>
      </c>
      <c r="C1577">
        <v>24</v>
      </c>
      <c r="D1577">
        <v>29</v>
      </c>
      <c r="E1577">
        <v>6.4342174137930996</v>
      </c>
      <c r="F1577">
        <v>6.4342174137930996</v>
      </c>
      <c r="G1577">
        <v>6.4732577394635999</v>
      </c>
      <c r="H1577">
        <v>6.4732577394635999</v>
      </c>
      <c r="I1577">
        <v>13.2573000000001</v>
      </c>
      <c r="J1577">
        <v>25</v>
      </c>
      <c r="K1577">
        <v>0</v>
      </c>
      <c r="L1577">
        <v>0</v>
      </c>
      <c r="M1577">
        <v>0.36007905006408703</v>
      </c>
      <c r="N1577">
        <v>0</v>
      </c>
      <c r="O1577">
        <v>15</v>
      </c>
      <c r="P1577">
        <v>4.6580000000000004</v>
      </c>
      <c r="Q1577">
        <f t="shared" si="4"/>
        <v>19.658000000000001</v>
      </c>
    </row>
    <row r="1578" spans="2:17" x14ac:dyDescent="0.25">
      <c r="B1578">
        <v>1505</v>
      </c>
      <c r="C1578">
        <v>24</v>
      </c>
      <c r="D1578">
        <v>24</v>
      </c>
      <c r="E1578">
        <v>4.5448449999999996</v>
      </c>
      <c r="F1578">
        <v>4.5448449999999996</v>
      </c>
      <c r="G1578">
        <v>4.5448449999999996</v>
      </c>
      <c r="H1578">
        <v>4.5448449999999996</v>
      </c>
      <c r="I1578">
        <v>9.3093000000000892</v>
      </c>
      <c r="J1578">
        <v>18</v>
      </c>
      <c r="K1578">
        <v>0</v>
      </c>
      <c r="L1578">
        <v>0</v>
      </c>
      <c r="M1578">
        <v>9.2514991760253906E-2</v>
      </c>
      <c r="N1578">
        <v>0</v>
      </c>
      <c r="O1578">
        <v>15</v>
      </c>
      <c r="P1578">
        <v>0.73599999999999</v>
      </c>
      <c r="Q1578">
        <f t="shared" si="4"/>
        <v>15.73599999999999</v>
      </c>
    </row>
    <row r="1579" spans="2:17" x14ac:dyDescent="0.25">
      <c r="B1579">
        <v>1506</v>
      </c>
      <c r="C1579">
        <v>24</v>
      </c>
      <c r="D1579">
        <v>17</v>
      </c>
      <c r="E1579">
        <v>3.5082315686274499</v>
      </c>
      <c r="F1579">
        <v>3.5082315686274499</v>
      </c>
      <c r="G1579">
        <v>3.5082315686274499</v>
      </c>
      <c r="H1579">
        <v>3.5082315686274499</v>
      </c>
      <c r="I1579">
        <v>9.7414000000000094</v>
      </c>
      <c r="J1579">
        <v>14</v>
      </c>
      <c r="K1579">
        <v>0</v>
      </c>
      <c r="L1579">
        <v>0</v>
      </c>
      <c r="M1579">
        <v>1.5152931213378899E-2</v>
      </c>
      <c r="N1579">
        <v>0</v>
      </c>
      <c r="O1579">
        <v>15</v>
      </c>
      <c r="P1579">
        <v>2.70000000000046E-2</v>
      </c>
      <c r="Q1579">
        <f t="shared" si="4"/>
        <v>15.027000000000005</v>
      </c>
    </row>
    <row r="1580" spans="2:17" x14ac:dyDescent="0.25">
      <c r="B1580">
        <v>1507</v>
      </c>
      <c r="C1580">
        <v>24</v>
      </c>
      <c r="D1580">
        <v>13</v>
      </c>
      <c r="E1580">
        <v>1.4752958974359001</v>
      </c>
      <c r="F1580">
        <v>1.4752958974359001</v>
      </c>
      <c r="G1580">
        <v>1.4752958974359001</v>
      </c>
      <c r="H1580">
        <v>1.4752958974359001</v>
      </c>
      <c r="I1580">
        <v>9.3284000000000002</v>
      </c>
      <c r="J1580">
        <v>12</v>
      </c>
      <c r="K1580">
        <v>0</v>
      </c>
      <c r="L1580">
        <v>0</v>
      </c>
      <c r="M1580">
        <v>1.01978778839111E-2</v>
      </c>
      <c r="N1580">
        <v>0</v>
      </c>
      <c r="O1580">
        <v>15</v>
      </c>
      <c r="P1580">
        <v>2.0999999999997201E-2</v>
      </c>
      <c r="Q1580">
        <f t="shared" si="4"/>
        <v>15.020999999999997</v>
      </c>
    </row>
    <row r="1581" spans="2:17" x14ac:dyDescent="0.25">
      <c r="B1581">
        <v>1508</v>
      </c>
      <c r="C1581">
        <v>24</v>
      </c>
      <c r="D1581">
        <v>11</v>
      </c>
      <c r="E1581">
        <v>0.44812166666666697</v>
      </c>
      <c r="F1581">
        <v>0.44812166666666697</v>
      </c>
      <c r="G1581">
        <v>0.44812166666666697</v>
      </c>
      <c r="H1581">
        <v>0.44812166666666697</v>
      </c>
      <c r="I1581">
        <v>9.1127000000000002</v>
      </c>
      <c r="J1581">
        <v>11</v>
      </c>
      <c r="K1581">
        <v>0</v>
      </c>
      <c r="L1581">
        <v>0</v>
      </c>
      <c r="M1581">
        <v>5.28192520141602E-3</v>
      </c>
      <c r="N1581">
        <v>0</v>
      </c>
      <c r="O1581">
        <v>15</v>
      </c>
      <c r="P1581">
        <v>1.4000000000002901E-2</v>
      </c>
      <c r="Q1581">
        <f t="shared" si="4"/>
        <v>15.014000000000003</v>
      </c>
    </row>
    <row r="1582" spans="2:17" x14ac:dyDescent="0.25">
      <c r="B1582">
        <v>1509</v>
      </c>
      <c r="C1582">
        <v>23.5</v>
      </c>
      <c r="D1582">
        <v>50</v>
      </c>
      <c r="E1582">
        <v>13.3720595744681</v>
      </c>
      <c r="F1582">
        <v>13.3720595744681</v>
      </c>
      <c r="G1582">
        <v>13.4089893561476</v>
      </c>
      <c r="H1582">
        <v>13.4089893561476</v>
      </c>
      <c r="I1582">
        <v>13.861499999999999</v>
      </c>
      <c r="J1582">
        <v>49</v>
      </c>
      <c r="K1582">
        <v>0</v>
      </c>
      <c r="L1582">
        <v>0</v>
      </c>
      <c r="M1582">
        <v>1.19437003135681</v>
      </c>
      <c r="N1582">
        <v>0</v>
      </c>
      <c r="O1582">
        <v>15</v>
      </c>
      <c r="P1582">
        <v>19.349</v>
      </c>
      <c r="Q1582">
        <f t="shared" si="4"/>
        <v>34.349000000000004</v>
      </c>
    </row>
    <row r="1583" spans="2:17" x14ac:dyDescent="0.25">
      <c r="B1583">
        <v>1510</v>
      </c>
      <c r="C1583">
        <v>23.5</v>
      </c>
      <c r="D1583">
        <v>48</v>
      </c>
      <c r="E1583">
        <v>13.2421480851064</v>
      </c>
      <c r="F1583">
        <v>13.2421480851064</v>
      </c>
      <c r="G1583">
        <v>13.9021245383025</v>
      </c>
      <c r="H1583">
        <v>13.9021245383025</v>
      </c>
      <c r="I1583">
        <v>21.023799999999799</v>
      </c>
      <c r="J1583">
        <v>48</v>
      </c>
      <c r="K1583">
        <v>0</v>
      </c>
      <c r="L1583">
        <v>0</v>
      </c>
      <c r="M1583">
        <v>0.69194817543029796</v>
      </c>
      <c r="N1583">
        <v>0</v>
      </c>
      <c r="O1583">
        <v>15</v>
      </c>
      <c r="P1583">
        <v>10.468</v>
      </c>
      <c r="Q1583">
        <f t="shared" si="4"/>
        <v>25.468</v>
      </c>
    </row>
    <row r="1584" spans="2:17" x14ac:dyDescent="0.25">
      <c r="B1584">
        <v>1511</v>
      </c>
      <c r="C1584">
        <v>23.5</v>
      </c>
      <c r="D1584">
        <v>47</v>
      </c>
      <c r="E1584">
        <v>12.3287319148936</v>
      </c>
      <c r="F1584">
        <v>12.3287319148936</v>
      </c>
      <c r="G1584">
        <v>12.3287319148936</v>
      </c>
      <c r="H1584">
        <v>12.3287319148936</v>
      </c>
      <c r="I1584">
        <v>15.936999999999999</v>
      </c>
      <c r="J1584">
        <v>47</v>
      </c>
      <c r="K1584">
        <v>0</v>
      </c>
      <c r="L1584">
        <v>0</v>
      </c>
      <c r="M1584">
        <v>1.09587001800537</v>
      </c>
      <c r="N1584">
        <v>0</v>
      </c>
      <c r="O1584">
        <v>15</v>
      </c>
      <c r="P1584">
        <v>20.251999999999999</v>
      </c>
      <c r="Q1584">
        <f t="shared" si="4"/>
        <v>35.251999999999995</v>
      </c>
    </row>
    <row r="1585" spans="2:17" x14ac:dyDescent="0.25">
      <c r="B1585">
        <v>1512</v>
      </c>
      <c r="C1585">
        <v>23.5</v>
      </c>
      <c r="D1585">
        <v>46</v>
      </c>
      <c r="E1585">
        <v>11.4090105235893</v>
      </c>
      <c r="F1585">
        <v>11.4090105235893</v>
      </c>
      <c r="G1585">
        <v>11.616073255134101</v>
      </c>
      <c r="H1585">
        <v>11.616073255134101</v>
      </c>
      <c r="I1585">
        <v>13.264110000000001</v>
      </c>
      <c r="J1585">
        <v>42</v>
      </c>
      <c r="K1585">
        <v>0</v>
      </c>
      <c r="L1585">
        <v>0</v>
      </c>
      <c r="M1585">
        <v>1.04273700714111</v>
      </c>
      <c r="N1585">
        <v>0</v>
      </c>
      <c r="O1585">
        <v>15</v>
      </c>
      <c r="P1585">
        <v>16.62</v>
      </c>
      <c r="Q1585">
        <f t="shared" si="4"/>
        <v>31.62</v>
      </c>
    </row>
    <row r="1586" spans="2:17" x14ac:dyDescent="0.25">
      <c r="B1586">
        <v>1513</v>
      </c>
      <c r="C1586">
        <v>23.5</v>
      </c>
      <c r="D1586">
        <v>41</v>
      </c>
      <c r="E1586">
        <v>10.325807659574499</v>
      </c>
      <c r="F1586">
        <v>10.325807659574499</v>
      </c>
      <c r="G1586">
        <v>10.815123829787201</v>
      </c>
      <c r="H1586">
        <v>10.815123829787201</v>
      </c>
      <c r="I1586">
        <v>16.108799999999999</v>
      </c>
      <c r="J1586">
        <v>41</v>
      </c>
      <c r="K1586">
        <v>0</v>
      </c>
      <c r="L1586">
        <v>0</v>
      </c>
      <c r="M1586">
        <v>0.857028007507324</v>
      </c>
      <c r="N1586">
        <v>0</v>
      </c>
      <c r="O1586">
        <v>15</v>
      </c>
      <c r="P1586">
        <v>14.455</v>
      </c>
      <c r="Q1586">
        <f t="shared" si="4"/>
        <v>29.454999999999998</v>
      </c>
    </row>
    <row r="1587" spans="2:17" x14ac:dyDescent="0.25">
      <c r="B1587">
        <v>1514</v>
      </c>
      <c r="C1587">
        <v>23.5</v>
      </c>
      <c r="D1587">
        <v>40</v>
      </c>
      <c r="E1587">
        <v>9.3714927659574592</v>
      </c>
      <c r="F1587">
        <v>9.3714927659574592</v>
      </c>
      <c r="G1587">
        <v>9.3714927659574592</v>
      </c>
      <c r="H1587">
        <v>9.3714927659574592</v>
      </c>
      <c r="I1587">
        <v>15.7747999999999</v>
      </c>
      <c r="J1587">
        <v>36</v>
      </c>
      <c r="K1587">
        <v>0</v>
      </c>
      <c r="L1587">
        <v>0</v>
      </c>
      <c r="M1587">
        <v>0.91933298110961903</v>
      </c>
      <c r="N1587">
        <v>0</v>
      </c>
      <c r="O1587">
        <v>15</v>
      </c>
      <c r="P1587">
        <v>16.247</v>
      </c>
      <c r="Q1587">
        <f t="shared" si="4"/>
        <v>31.247</v>
      </c>
    </row>
    <row r="1588" spans="2:17" x14ac:dyDescent="0.25">
      <c r="B1588">
        <v>1515</v>
      </c>
      <c r="C1588">
        <v>23.5</v>
      </c>
      <c r="D1588">
        <v>35</v>
      </c>
      <c r="E1588">
        <v>8.4546550759878407</v>
      </c>
      <c r="F1588">
        <v>8.4546550759878407</v>
      </c>
      <c r="G1588">
        <v>8.7479612109422504</v>
      </c>
      <c r="H1588">
        <v>8.7479612109422504</v>
      </c>
      <c r="I1588">
        <v>10.553299999999799</v>
      </c>
      <c r="J1588">
        <v>32</v>
      </c>
      <c r="K1588">
        <v>0</v>
      </c>
      <c r="L1588">
        <v>0</v>
      </c>
      <c r="M1588">
        <v>0.53256487846374501</v>
      </c>
      <c r="N1588">
        <v>0</v>
      </c>
      <c r="O1588">
        <v>15</v>
      </c>
      <c r="P1588">
        <v>6.6340000000000003</v>
      </c>
      <c r="Q1588">
        <f t="shared" si="4"/>
        <v>21.634</v>
      </c>
    </row>
    <row r="1589" spans="2:17" x14ac:dyDescent="0.25">
      <c r="B1589">
        <v>1516</v>
      </c>
      <c r="C1589">
        <v>23.5</v>
      </c>
      <c r="D1589">
        <v>31</v>
      </c>
      <c r="E1589">
        <v>8.3778791489361701</v>
      </c>
      <c r="F1589">
        <v>8.3778791489361701</v>
      </c>
      <c r="G1589">
        <v>8.4035026379645199</v>
      </c>
      <c r="H1589">
        <v>8.4035026379645199</v>
      </c>
      <c r="I1589">
        <v>13.0496</v>
      </c>
      <c r="J1589">
        <v>31</v>
      </c>
      <c r="K1589">
        <v>0</v>
      </c>
      <c r="L1589">
        <v>0</v>
      </c>
      <c r="M1589">
        <v>0.43590497970581099</v>
      </c>
      <c r="N1589">
        <v>0</v>
      </c>
      <c r="O1589">
        <v>15</v>
      </c>
      <c r="P1589">
        <v>6.4200000000000097</v>
      </c>
      <c r="Q1589">
        <f t="shared" si="4"/>
        <v>21.420000000000009</v>
      </c>
    </row>
    <row r="1590" spans="2:17" x14ac:dyDescent="0.25">
      <c r="B1590">
        <v>1517</v>
      </c>
      <c r="C1590">
        <v>23.5</v>
      </c>
      <c r="D1590">
        <v>30</v>
      </c>
      <c r="E1590">
        <v>7.3904153191489401</v>
      </c>
      <c r="F1590">
        <v>7.3904153191489401</v>
      </c>
      <c r="G1590">
        <v>7.4532390223457803</v>
      </c>
      <c r="H1590">
        <v>7.4532390223457803</v>
      </c>
      <c r="I1590">
        <v>12.3131</v>
      </c>
      <c r="J1590">
        <v>30</v>
      </c>
      <c r="K1590">
        <v>0</v>
      </c>
      <c r="L1590">
        <v>0</v>
      </c>
      <c r="M1590">
        <v>0.45404720306396501</v>
      </c>
      <c r="N1590">
        <v>0</v>
      </c>
      <c r="O1590">
        <v>15</v>
      </c>
      <c r="P1590">
        <v>7.2269999999999799</v>
      </c>
      <c r="Q1590">
        <f t="shared" si="4"/>
        <v>22.226999999999979</v>
      </c>
    </row>
    <row r="1591" spans="2:17" x14ac:dyDescent="0.25">
      <c r="B1591">
        <v>1518</v>
      </c>
      <c r="C1591">
        <v>23.5</v>
      </c>
      <c r="D1591">
        <v>29</v>
      </c>
      <c r="E1591">
        <v>6.4295162435803404</v>
      </c>
      <c r="F1591">
        <v>6.4295162435803404</v>
      </c>
      <c r="G1591">
        <v>6.4295162435803404</v>
      </c>
      <c r="H1591">
        <v>6.4295162435803404</v>
      </c>
      <c r="I1591">
        <v>13.257300000000001</v>
      </c>
      <c r="J1591">
        <v>25</v>
      </c>
      <c r="K1591">
        <v>0</v>
      </c>
      <c r="L1591">
        <v>0</v>
      </c>
      <c r="M1591">
        <v>0.33060097694397</v>
      </c>
      <c r="N1591">
        <v>0</v>
      </c>
      <c r="O1591">
        <v>15</v>
      </c>
      <c r="P1591">
        <v>4.0919999999999899</v>
      </c>
      <c r="Q1591">
        <f t="shared" si="4"/>
        <v>19.091999999999992</v>
      </c>
    </row>
    <row r="1592" spans="2:17" x14ac:dyDescent="0.25">
      <c r="B1592">
        <v>1519</v>
      </c>
      <c r="C1592">
        <v>23.5</v>
      </c>
      <c r="D1592">
        <v>24</v>
      </c>
      <c r="E1592">
        <v>4.5415438297872299</v>
      </c>
      <c r="F1592">
        <v>4.5415438297872299</v>
      </c>
      <c r="G1592">
        <v>4.5415438297872299</v>
      </c>
      <c r="H1592">
        <v>4.5415438297872299</v>
      </c>
      <c r="I1592">
        <v>9.3093000000000892</v>
      </c>
      <c r="J1592">
        <v>18</v>
      </c>
      <c r="K1592">
        <v>0</v>
      </c>
      <c r="L1592">
        <v>0</v>
      </c>
      <c r="M1592">
        <v>0.19778895378112801</v>
      </c>
      <c r="N1592">
        <v>0</v>
      </c>
      <c r="O1592">
        <v>15</v>
      </c>
      <c r="P1592">
        <v>2.1519999999999899</v>
      </c>
      <c r="Q1592">
        <f t="shared" si="4"/>
        <v>17.15199999999999</v>
      </c>
    </row>
    <row r="1593" spans="2:17" x14ac:dyDescent="0.25">
      <c r="B1593">
        <v>1520</v>
      </c>
      <c r="C1593">
        <v>23.5</v>
      </c>
      <c r="D1593">
        <v>17</v>
      </c>
      <c r="E1593">
        <v>3.5047771714643301</v>
      </c>
      <c r="F1593">
        <v>3.5047771714643301</v>
      </c>
      <c r="G1593">
        <v>3.5047771714643301</v>
      </c>
      <c r="H1593">
        <v>3.5047771714643301</v>
      </c>
      <c r="I1593">
        <v>9.7414000000000005</v>
      </c>
      <c r="J1593">
        <v>14</v>
      </c>
      <c r="K1593">
        <v>0</v>
      </c>
      <c r="L1593">
        <v>0</v>
      </c>
      <c r="M1593">
        <v>1.5183925628662101E-2</v>
      </c>
      <c r="N1593">
        <v>0</v>
      </c>
      <c r="O1593">
        <v>15</v>
      </c>
      <c r="P1593">
        <v>2.69999999999939E-2</v>
      </c>
      <c r="Q1593">
        <f t="shared" si="4"/>
        <v>15.026999999999994</v>
      </c>
    </row>
    <row r="1594" spans="2:17" x14ac:dyDescent="0.25">
      <c r="B1594">
        <v>1521</v>
      </c>
      <c r="C1594">
        <v>23.5</v>
      </c>
      <c r="D1594">
        <v>13</v>
      </c>
      <c r="E1594">
        <v>1.4719879541734899</v>
      </c>
      <c r="F1594">
        <v>1.4719879541734899</v>
      </c>
      <c r="G1594">
        <v>1.4719879541734899</v>
      </c>
      <c r="H1594">
        <v>1.4719879541734899</v>
      </c>
      <c r="I1594">
        <v>9.3284000000000002</v>
      </c>
      <c r="J1594">
        <v>12</v>
      </c>
      <c r="K1594">
        <v>0</v>
      </c>
      <c r="L1594">
        <v>0</v>
      </c>
      <c r="M1594">
        <v>1.0159015655517601E-2</v>
      </c>
      <c r="N1594">
        <v>0</v>
      </c>
      <c r="O1594">
        <v>15</v>
      </c>
      <c r="P1594">
        <v>2.09999999999795E-2</v>
      </c>
      <c r="Q1594">
        <f t="shared" si="4"/>
        <v>15.020999999999979</v>
      </c>
    </row>
    <row r="1595" spans="2:17" x14ac:dyDescent="0.25">
      <c r="B1595">
        <v>1522</v>
      </c>
      <c r="C1595">
        <v>23.5</v>
      </c>
      <c r="D1595">
        <v>11</v>
      </c>
      <c r="E1595">
        <v>0.44489021276595703</v>
      </c>
      <c r="F1595">
        <v>0.44489021276595703</v>
      </c>
      <c r="G1595">
        <v>0.44489021276595703</v>
      </c>
      <c r="H1595">
        <v>0.44489021276595703</v>
      </c>
      <c r="I1595">
        <v>9.1127000000000002</v>
      </c>
      <c r="J1595">
        <v>11</v>
      </c>
      <c r="K1595">
        <v>0</v>
      </c>
      <c r="L1595">
        <v>0</v>
      </c>
      <c r="M1595">
        <v>8.1839561462402292E-3</v>
      </c>
      <c r="N1595">
        <v>0</v>
      </c>
      <c r="O1595">
        <v>15</v>
      </c>
      <c r="P1595">
        <v>1.9000000000012601E-2</v>
      </c>
      <c r="Q1595">
        <f t="shared" si="4"/>
        <v>15.019000000000013</v>
      </c>
    </row>
    <row r="1596" spans="2:17" x14ac:dyDescent="0.25">
      <c r="B1596">
        <v>1523</v>
      </c>
      <c r="C1596">
        <v>23</v>
      </c>
      <c r="D1596">
        <v>50</v>
      </c>
      <c r="E1596">
        <v>13.366930434782599</v>
      </c>
      <c r="F1596">
        <v>13.366930434782599</v>
      </c>
      <c r="G1596">
        <v>14.000474204839399</v>
      </c>
      <c r="H1596">
        <v>14.000474204839399</v>
      </c>
      <c r="I1596">
        <v>13.861499999999999</v>
      </c>
      <c r="J1596">
        <v>49</v>
      </c>
      <c r="K1596">
        <v>0</v>
      </c>
      <c r="L1596">
        <v>0</v>
      </c>
      <c r="M1596">
        <v>1.0202400684356701</v>
      </c>
      <c r="N1596">
        <v>0</v>
      </c>
      <c r="O1596">
        <v>15</v>
      </c>
      <c r="P1596">
        <v>12.226000000000001</v>
      </c>
      <c r="Q1596">
        <f t="shared" si="4"/>
        <v>27.225999999999999</v>
      </c>
    </row>
    <row r="1597" spans="2:17" x14ac:dyDescent="0.25">
      <c r="B1597">
        <v>1524</v>
      </c>
      <c r="C1597">
        <v>23</v>
      </c>
      <c r="D1597">
        <v>48</v>
      </c>
      <c r="E1597">
        <v>13.234368695652201</v>
      </c>
      <c r="F1597">
        <v>13.234368695652201</v>
      </c>
      <c r="G1597">
        <v>13.493397640869601</v>
      </c>
      <c r="H1597">
        <v>13.493397640869601</v>
      </c>
      <c r="I1597">
        <v>21.023800000000001</v>
      </c>
      <c r="J1597">
        <v>48</v>
      </c>
      <c r="K1597">
        <v>0</v>
      </c>
      <c r="L1597">
        <v>0</v>
      </c>
      <c r="M1597">
        <v>0.95537185668945301</v>
      </c>
      <c r="N1597">
        <v>0</v>
      </c>
      <c r="O1597">
        <v>15</v>
      </c>
      <c r="P1597">
        <v>16.667999999999999</v>
      </c>
      <c r="Q1597">
        <f t="shared" si="4"/>
        <v>31.667999999999999</v>
      </c>
    </row>
    <row r="1598" spans="2:17" x14ac:dyDescent="0.25">
      <c r="B1598">
        <v>1525</v>
      </c>
      <c r="C1598">
        <v>23</v>
      </c>
      <c r="D1598">
        <v>47</v>
      </c>
      <c r="E1598">
        <v>12.3228347826087</v>
      </c>
      <c r="F1598">
        <v>12.3228347826087</v>
      </c>
      <c r="G1598">
        <v>12.6799157377862</v>
      </c>
      <c r="H1598">
        <v>12.6799157377862</v>
      </c>
      <c r="I1598">
        <v>15.9370000000002</v>
      </c>
      <c r="J1598">
        <v>47</v>
      </c>
      <c r="K1598">
        <v>0</v>
      </c>
      <c r="L1598">
        <v>0</v>
      </c>
      <c r="M1598">
        <v>1.24834704399109</v>
      </c>
      <c r="N1598">
        <v>0</v>
      </c>
      <c r="O1598">
        <v>15</v>
      </c>
      <c r="P1598">
        <v>26.164000000000001</v>
      </c>
      <c r="Q1598">
        <f t="shared" si="4"/>
        <v>41.164000000000001</v>
      </c>
    </row>
    <row r="1599" spans="2:17" x14ac:dyDescent="0.25">
      <c r="B1599">
        <v>1526</v>
      </c>
      <c r="C1599">
        <v>23</v>
      </c>
      <c r="D1599">
        <v>46</v>
      </c>
      <c r="E1599">
        <v>11.4041037583125</v>
      </c>
      <c r="F1599">
        <v>11.4041037583125</v>
      </c>
      <c r="G1599">
        <v>11.6865807643739</v>
      </c>
      <c r="H1599">
        <v>11.6865807643739</v>
      </c>
      <c r="I1599">
        <v>13.2640951835062</v>
      </c>
      <c r="J1599">
        <v>41.999999999230802</v>
      </c>
      <c r="K1599">
        <v>0</v>
      </c>
      <c r="L1599">
        <v>0</v>
      </c>
      <c r="M1599">
        <v>1.13380479812622</v>
      </c>
      <c r="N1599">
        <v>0</v>
      </c>
      <c r="O1599">
        <v>15</v>
      </c>
      <c r="P1599">
        <v>14.433</v>
      </c>
      <c r="Q1599">
        <f t="shared" si="4"/>
        <v>29.433</v>
      </c>
    </row>
    <row r="1600" spans="2:17" x14ac:dyDescent="0.25">
      <c r="B1600">
        <v>1527</v>
      </c>
      <c r="C1600">
        <v>23</v>
      </c>
      <c r="D1600">
        <v>40.999999999230802</v>
      </c>
      <c r="E1600">
        <v>10.319846956521699</v>
      </c>
      <c r="F1600">
        <v>10.319846956521699</v>
      </c>
      <c r="G1600">
        <v>10.8013890291564</v>
      </c>
      <c r="H1600">
        <v>10.8013890291564</v>
      </c>
      <c r="I1600">
        <v>16.108800000000102</v>
      </c>
      <c r="J1600">
        <v>40.999999999230802</v>
      </c>
      <c r="K1600">
        <v>0</v>
      </c>
      <c r="L1600">
        <v>0</v>
      </c>
      <c r="M1600">
        <v>0.700222969055176</v>
      </c>
      <c r="N1600">
        <v>0</v>
      </c>
      <c r="O1600">
        <v>15</v>
      </c>
      <c r="P1600">
        <v>10.869</v>
      </c>
      <c r="Q1600">
        <f t="shared" si="4"/>
        <v>25.869</v>
      </c>
    </row>
    <row r="1601" spans="2:17" x14ac:dyDescent="0.25">
      <c r="B1601">
        <v>1528</v>
      </c>
      <c r="C1601">
        <v>23</v>
      </c>
      <c r="D1601">
        <v>39.999999999230802</v>
      </c>
      <c r="E1601">
        <v>9.3656556521669891</v>
      </c>
      <c r="F1601">
        <v>9.3656556521669891</v>
      </c>
      <c r="G1601">
        <v>9.8330189128526708</v>
      </c>
      <c r="H1601">
        <v>9.8330189128526708</v>
      </c>
      <c r="I1601">
        <v>15.774800000000001</v>
      </c>
      <c r="J1601">
        <v>36</v>
      </c>
      <c r="K1601">
        <v>0</v>
      </c>
      <c r="L1601">
        <v>0</v>
      </c>
      <c r="M1601">
        <v>0.67684602737426802</v>
      </c>
      <c r="N1601">
        <v>0</v>
      </c>
      <c r="O1601">
        <v>15</v>
      </c>
      <c r="P1601">
        <v>10.053000000000001</v>
      </c>
      <c r="Q1601">
        <f t="shared" si="4"/>
        <v>25.053000000000001</v>
      </c>
    </row>
    <row r="1602" spans="2:17" x14ac:dyDescent="0.25">
      <c r="B1602">
        <v>1529</v>
      </c>
      <c r="C1602">
        <v>23</v>
      </c>
      <c r="D1602">
        <v>35</v>
      </c>
      <c r="E1602">
        <v>8.4507500621117995</v>
      </c>
      <c r="F1602">
        <v>8.4507500621117995</v>
      </c>
      <c r="G1602">
        <v>8.4507500621117995</v>
      </c>
      <c r="H1602">
        <v>8.4507500621117995</v>
      </c>
      <c r="I1602">
        <v>10.5533</v>
      </c>
      <c r="J1602">
        <v>32</v>
      </c>
      <c r="K1602">
        <v>0</v>
      </c>
      <c r="L1602">
        <v>0</v>
      </c>
      <c r="M1602">
        <v>0.44968795776367199</v>
      </c>
      <c r="N1602">
        <v>0</v>
      </c>
      <c r="O1602">
        <v>15</v>
      </c>
      <c r="P1602">
        <v>6.5170000000000101</v>
      </c>
      <c r="Q1602">
        <f t="shared" si="4"/>
        <v>21.51700000000001</v>
      </c>
    </row>
    <row r="1603" spans="2:17" x14ac:dyDescent="0.25">
      <c r="B1603">
        <v>1530</v>
      </c>
      <c r="C1603">
        <v>23</v>
      </c>
      <c r="D1603">
        <v>31</v>
      </c>
      <c r="E1603">
        <v>8.3730504347826091</v>
      </c>
      <c r="F1603">
        <v>8.3730504347826091</v>
      </c>
      <c r="G1603">
        <v>8.3730504347826091</v>
      </c>
      <c r="H1603">
        <v>8.3730504347826091</v>
      </c>
      <c r="I1603">
        <v>13.0496</v>
      </c>
      <c r="J1603">
        <v>31</v>
      </c>
      <c r="K1603">
        <v>0</v>
      </c>
      <c r="L1603">
        <v>0</v>
      </c>
      <c r="M1603">
        <v>0.38733792304992698</v>
      </c>
      <c r="N1603">
        <v>0</v>
      </c>
      <c r="O1603">
        <v>15</v>
      </c>
      <c r="P1603">
        <v>7.1020000000000501</v>
      </c>
      <c r="Q1603">
        <f t="shared" si="4"/>
        <v>22.10200000000005</v>
      </c>
    </row>
    <row r="1604" spans="2:17" x14ac:dyDescent="0.25">
      <c r="B1604">
        <v>1531</v>
      </c>
      <c r="C1604">
        <v>23</v>
      </c>
      <c r="D1604">
        <v>30</v>
      </c>
      <c r="E1604">
        <v>7.3858591304347803</v>
      </c>
      <c r="F1604">
        <v>7.3858591304347803</v>
      </c>
      <c r="G1604">
        <v>7.3858591304347803</v>
      </c>
      <c r="H1604">
        <v>7.3858591304347803</v>
      </c>
      <c r="I1604">
        <v>12.3131</v>
      </c>
      <c r="J1604">
        <v>30</v>
      </c>
      <c r="K1604">
        <v>0</v>
      </c>
      <c r="L1604">
        <v>0</v>
      </c>
      <c r="M1604">
        <v>0.39386296272277799</v>
      </c>
      <c r="N1604">
        <v>0</v>
      </c>
      <c r="O1604">
        <v>15</v>
      </c>
      <c r="P1604">
        <v>6.5670000000000304</v>
      </c>
      <c r="Q1604">
        <f t="shared" si="4"/>
        <v>21.567000000000029</v>
      </c>
    </row>
    <row r="1605" spans="2:17" x14ac:dyDescent="0.25">
      <c r="B1605">
        <v>1532</v>
      </c>
      <c r="C1605">
        <v>23</v>
      </c>
      <c r="D1605">
        <v>29</v>
      </c>
      <c r="E1605">
        <v>6.4246106746626701</v>
      </c>
      <c r="F1605">
        <v>6.4246106746626701</v>
      </c>
      <c r="G1605">
        <v>6.4377827886057002</v>
      </c>
      <c r="H1605">
        <v>6.4377827886057002</v>
      </c>
      <c r="I1605">
        <v>13.257300000000001</v>
      </c>
      <c r="J1605">
        <v>25</v>
      </c>
      <c r="K1605">
        <v>0</v>
      </c>
      <c r="L1605">
        <v>0</v>
      </c>
      <c r="M1605">
        <v>0.32226204872131298</v>
      </c>
      <c r="N1605">
        <v>0</v>
      </c>
      <c r="O1605">
        <v>15</v>
      </c>
      <c r="P1605">
        <v>4.8890000000000304</v>
      </c>
      <c r="Q1605">
        <f t="shared" si="4"/>
        <v>19.889000000000031</v>
      </c>
    </row>
    <row r="1606" spans="2:17" x14ac:dyDescent="0.25">
      <c r="B1606">
        <v>1533</v>
      </c>
      <c r="C1606">
        <v>23</v>
      </c>
      <c r="D1606">
        <v>24</v>
      </c>
      <c r="E1606">
        <v>4.5380991304347802</v>
      </c>
      <c r="F1606">
        <v>4.5380991304347802</v>
      </c>
      <c r="G1606">
        <v>4.5380991304347802</v>
      </c>
      <c r="H1606">
        <v>4.5380991304347802</v>
      </c>
      <c r="I1606">
        <v>9.3093000000000892</v>
      </c>
      <c r="J1606">
        <v>18</v>
      </c>
      <c r="K1606">
        <v>0</v>
      </c>
      <c r="L1606">
        <v>0</v>
      </c>
      <c r="M1606">
        <v>0.171164035797119</v>
      </c>
      <c r="N1606">
        <v>0</v>
      </c>
      <c r="O1606">
        <v>15</v>
      </c>
      <c r="P1606">
        <v>1.925</v>
      </c>
      <c r="Q1606">
        <f t="shared" si="4"/>
        <v>16.925000000000001</v>
      </c>
    </row>
    <row r="1607" spans="2:17" x14ac:dyDescent="0.25">
      <c r="B1607">
        <v>1534</v>
      </c>
      <c r="C1607">
        <v>23</v>
      </c>
      <c r="D1607">
        <v>17</v>
      </c>
      <c r="E1607">
        <v>3.5011725831202001</v>
      </c>
      <c r="F1607">
        <v>3.5011725831202001</v>
      </c>
      <c r="G1607">
        <v>3.5011725831202001</v>
      </c>
      <c r="H1607">
        <v>3.5011725831202001</v>
      </c>
      <c r="I1607">
        <v>9.7414000000000094</v>
      </c>
      <c r="J1607">
        <v>14</v>
      </c>
      <c r="K1607">
        <v>0</v>
      </c>
      <c r="L1607">
        <v>0</v>
      </c>
      <c r="M1607">
        <v>1.3871192932128899E-2</v>
      </c>
      <c r="N1607">
        <v>0</v>
      </c>
      <c r="O1607">
        <v>15</v>
      </c>
      <c r="P1607">
        <v>2.6000000000024701E-2</v>
      </c>
      <c r="Q1607">
        <f t="shared" si="4"/>
        <v>15.026000000000025</v>
      </c>
    </row>
    <row r="1608" spans="2:17" x14ac:dyDescent="0.25">
      <c r="B1608">
        <v>1535</v>
      </c>
      <c r="C1608">
        <v>23</v>
      </c>
      <c r="D1608">
        <v>13</v>
      </c>
      <c r="E1608">
        <v>1.4685361872909699</v>
      </c>
      <c r="F1608">
        <v>1.4685361872909699</v>
      </c>
      <c r="G1608">
        <v>1.4685361872909699</v>
      </c>
      <c r="H1608">
        <v>1.4685361872909699</v>
      </c>
      <c r="I1608">
        <v>9.3284000000000002</v>
      </c>
      <c r="J1608">
        <v>12</v>
      </c>
      <c r="K1608">
        <v>0</v>
      </c>
      <c r="L1608">
        <v>0</v>
      </c>
      <c r="M1608">
        <v>1.0087013244628899E-2</v>
      </c>
      <c r="N1608">
        <v>0</v>
      </c>
      <c r="O1608">
        <v>15</v>
      </c>
      <c r="P1608">
        <v>2.1999999999969998E-2</v>
      </c>
      <c r="Q1608">
        <f t="shared" si="4"/>
        <v>15.02199999999997</v>
      </c>
    </row>
    <row r="1609" spans="2:17" x14ac:dyDescent="0.25">
      <c r="B1609">
        <v>1536</v>
      </c>
      <c r="C1609">
        <v>23</v>
      </c>
      <c r="D1609">
        <v>11</v>
      </c>
      <c r="E1609">
        <v>0.44151826086956503</v>
      </c>
      <c r="F1609">
        <v>0.44151826086956503</v>
      </c>
      <c r="G1609">
        <v>0.44151826086956503</v>
      </c>
      <c r="H1609">
        <v>0.44151826086956503</v>
      </c>
      <c r="I1609">
        <v>9.1127000000000002</v>
      </c>
      <c r="J1609">
        <v>11</v>
      </c>
      <c r="K1609">
        <v>0</v>
      </c>
      <c r="L1609">
        <v>0</v>
      </c>
      <c r="M1609">
        <v>8.0029964447021502E-3</v>
      </c>
      <c r="N1609">
        <v>0</v>
      </c>
      <c r="O1609">
        <v>15</v>
      </c>
      <c r="P1609">
        <v>1.89999999999984E-2</v>
      </c>
      <c r="Q1609">
        <f t="shared" si="4"/>
        <v>15.018999999999998</v>
      </c>
    </row>
    <row r="1610" spans="2:17" x14ac:dyDescent="0.25">
      <c r="B1610">
        <v>1537</v>
      </c>
      <c r="C1610">
        <v>22.5</v>
      </c>
      <c r="D1610">
        <v>50</v>
      </c>
      <c r="E1610">
        <v>13.350208</v>
      </c>
      <c r="F1610">
        <v>13.350208</v>
      </c>
      <c r="G1610">
        <v>13.643964411369501</v>
      </c>
      <c r="H1610">
        <v>13.643964411369501</v>
      </c>
      <c r="I1610">
        <v>14.050800000000001</v>
      </c>
      <c r="J1610">
        <v>50</v>
      </c>
      <c r="K1610">
        <v>0</v>
      </c>
      <c r="L1610">
        <v>0</v>
      </c>
      <c r="M1610">
        <v>0.96519994735717796</v>
      </c>
      <c r="N1610">
        <v>0</v>
      </c>
      <c r="O1610">
        <v>15</v>
      </c>
      <c r="P1610">
        <v>15.672000000000001</v>
      </c>
      <c r="Q1610">
        <f t="shared" si="4"/>
        <v>30.672000000000001</v>
      </c>
    </row>
    <row r="1611" spans="2:17" x14ac:dyDescent="0.25">
      <c r="B1611">
        <v>1538</v>
      </c>
      <c r="C1611">
        <v>22.5</v>
      </c>
      <c r="D1611">
        <v>49</v>
      </c>
      <c r="E1611">
        <v>13.3535733333333</v>
      </c>
      <c r="F1611">
        <v>13.3535733333333</v>
      </c>
      <c r="G1611">
        <v>13.6764499039427</v>
      </c>
      <c r="H1611">
        <v>13.6764499039427</v>
      </c>
      <c r="I1611">
        <v>13.861499999999999</v>
      </c>
      <c r="J1611">
        <v>49</v>
      </c>
      <c r="K1611">
        <v>0</v>
      </c>
      <c r="L1611">
        <v>0</v>
      </c>
      <c r="M1611">
        <v>1.0872611999511701</v>
      </c>
      <c r="N1611">
        <v>0</v>
      </c>
      <c r="O1611">
        <v>15</v>
      </c>
      <c r="P1611">
        <v>16.489999999999998</v>
      </c>
      <c r="Q1611">
        <f t="shared" si="4"/>
        <v>31.49</v>
      </c>
    </row>
    <row r="1612" spans="2:17" x14ac:dyDescent="0.25">
      <c r="B1612">
        <v>1539</v>
      </c>
      <c r="C1612">
        <v>22.5</v>
      </c>
      <c r="D1612">
        <v>48</v>
      </c>
      <c r="E1612">
        <v>13.2262435555556</v>
      </c>
      <c r="F1612">
        <v>13.2262435555556</v>
      </c>
      <c r="G1612">
        <v>13.8161273288245</v>
      </c>
      <c r="H1612">
        <v>13.8161273288245</v>
      </c>
      <c r="I1612">
        <v>21.023799999999898</v>
      </c>
      <c r="J1612">
        <v>48</v>
      </c>
      <c r="K1612">
        <v>0</v>
      </c>
      <c r="L1612">
        <v>0</v>
      </c>
      <c r="M1612">
        <v>0.97508597373962402</v>
      </c>
      <c r="N1612">
        <v>0</v>
      </c>
      <c r="O1612">
        <v>15</v>
      </c>
      <c r="P1612">
        <v>14.788</v>
      </c>
      <c r="Q1612">
        <f t="shared" si="4"/>
        <v>29.788</v>
      </c>
    </row>
    <row r="1613" spans="2:17" x14ac:dyDescent="0.25">
      <c r="B1613">
        <v>1540</v>
      </c>
      <c r="C1613">
        <v>22.5</v>
      </c>
      <c r="D1613">
        <v>47</v>
      </c>
      <c r="E1613">
        <v>12.3166755555556</v>
      </c>
      <c r="F1613">
        <v>12.3166755555556</v>
      </c>
      <c r="G1613">
        <v>12.3166755555556</v>
      </c>
      <c r="H1613">
        <v>12.3166755555556</v>
      </c>
      <c r="I1613">
        <v>15.936999999999999</v>
      </c>
      <c r="J1613">
        <v>47</v>
      </c>
      <c r="K1613">
        <v>0</v>
      </c>
      <c r="L1613">
        <v>0</v>
      </c>
      <c r="M1613">
        <v>1.0673749446868901</v>
      </c>
      <c r="N1613">
        <v>0</v>
      </c>
      <c r="O1613">
        <v>15</v>
      </c>
      <c r="P1613">
        <v>18.802</v>
      </c>
      <c r="Q1613">
        <f t="shared" si="4"/>
        <v>33.802</v>
      </c>
    </row>
    <row r="1614" spans="2:17" x14ac:dyDescent="0.25">
      <c r="B1614">
        <v>1541</v>
      </c>
      <c r="C1614">
        <v>22.5</v>
      </c>
      <c r="D1614">
        <v>46</v>
      </c>
      <c r="E1614">
        <v>11.3989762086957</v>
      </c>
      <c r="F1614">
        <v>11.3989762086957</v>
      </c>
      <c r="G1614">
        <v>11.9316427428571</v>
      </c>
      <c r="H1614">
        <v>11.9316427428571</v>
      </c>
      <c r="I1614">
        <v>13.264110000000001</v>
      </c>
      <c r="J1614">
        <v>42</v>
      </c>
      <c r="K1614">
        <v>0</v>
      </c>
      <c r="L1614">
        <v>0</v>
      </c>
      <c r="M1614">
        <v>1.18327188491821</v>
      </c>
      <c r="N1614">
        <v>0</v>
      </c>
      <c r="O1614">
        <v>15</v>
      </c>
      <c r="P1614">
        <v>19.983000000000001</v>
      </c>
      <c r="Q1614">
        <f t="shared" si="4"/>
        <v>34.983000000000004</v>
      </c>
    </row>
    <row r="1615" spans="2:17" x14ac:dyDescent="0.25">
      <c r="B1615">
        <v>1542</v>
      </c>
      <c r="C1615">
        <v>22.5</v>
      </c>
      <c r="D1615">
        <v>41</v>
      </c>
      <c r="E1615">
        <v>10.3136213333333</v>
      </c>
      <c r="F1615">
        <v>10.3136213333333</v>
      </c>
      <c r="G1615">
        <v>10.3136213333333</v>
      </c>
      <c r="H1615">
        <v>10.3136213333333</v>
      </c>
      <c r="I1615">
        <v>16.108799999999999</v>
      </c>
      <c r="J1615">
        <v>41</v>
      </c>
      <c r="K1615">
        <v>0</v>
      </c>
      <c r="L1615">
        <v>0</v>
      </c>
      <c r="M1615">
        <v>0.92029714584350597</v>
      </c>
      <c r="N1615">
        <v>0</v>
      </c>
      <c r="O1615">
        <v>15</v>
      </c>
      <c r="P1615">
        <v>13.093999999999999</v>
      </c>
      <c r="Q1615">
        <f t="shared" si="4"/>
        <v>28.094000000000001</v>
      </c>
    </row>
    <row r="1616" spans="2:17" x14ac:dyDescent="0.25">
      <c r="B1616">
        <v>1543</v>
      </c>
      <c r="C1616">
        <v>22.5</v>
      </c>
      <c r="D1616">
        <v>40</v>
      </c>
      <c r="E1616">
        <v>9.3595591111111105</v>
      </c>
      <c r="F1616">
        <v>9.3595591111111105</v>
      </c>
      <c r="G1616">
        <v>9.3595591111111105</v>
      </c>
      <c r="H1616">
        <v>9.3595591111111105</v>
      </c>
      <c r="I1616">
        <v>15.774800000000001</v>
      </c>
      <c r="J1616">
        <v>36</v>
      </c>
      <c r="K1616">
        <v>0</v>
      </c>
      <c r="L1616">
        <v>0</v>
      </c>
      <c r="M1616">
        <v>0.90586900711059604</v>
      </c>
      <c r="N1616">
        <v>0</v>
      </c>
      <c r="O1616">
        <v>15</v>
      </c>
      <c r="P1616">
        <v>15.962</v>
      </c>
      <c r="Q1616">
        <f t="shared" si="4"/>
        <v>30.962</v>
      </c>
    </row>
    <row r="1617" spans="2:17" x14ac:dyDescent="0.25">
      <c r="B1617">
        <v>1544</v>
      </c>
      <c r="C1617">
        <v>22.5</v>
      </c>
      <c r="D1617">
        <v>35</v>
      </c>
      <c r="E1617">
        <v>8.4466714920634907</v>
      </c>
      <c r="F1617">
        <v>8.4466714920634907</v>
      </c>
      <c r="G1617">
        <v>8.8145026825396808</v>
      </c>
      <c r="H1617">
        <v>8.8145026825396808</v>
      </c>
      <c r="I1617">
        <v>10.5533</v>
      </c>
      <c r="J1617">
        <v>32</v>
      </c>
      <c r="K1617">
        <v>0</v>
      </c>
      <c r="L1617">
        <v>0</v>
      </c>
      <c r="M1617">
        <v>0.56390213966369596</v>
      </c>
      <c r="N1617">
        <v>0</v>
      </c>
      <c r="O1617">
        <v>15</v>
      </c>
      <c r="P1617">
        <v>7.61100000000003</v>
      </c>
      <c r="Q1617">
        <f t="shared" si="4"/>
        <v>22.611000000000029</v>
      </c>
    </row>
    <row r="1618" spans="2:17" x14ac:dyDescent="0.25">
      <c r="B1618">
        <v>1545</v>
      </c>
      <c r="C1618">
        <v>22.5</v>
      </c>
      <c r="D1618">
        <v>31</v>
      </c>
      <c r="E1618">
        <v>8.3680071111111207</v>
      </c>
      <c r="F1618">
        <v>8.3680071111111207</v>
      </c>
      <c r="G1618">
        <v>8.3956327842293899</v>
      </c>
      <c r="H1618">
        <v>8.3956327842293899</v>
      </c>
      <c r="I1618">
        <v>13.0496</v>
      </c>
      <c r="J1618">
        <v>31</v>
      </c>
      <c r="K1618">
        <v>0</v>
      </c>
      <c r="L1618">
        <v>0</v>
      </c>
      <c r="M1618">
        <v>0.43214988708496099</v>
      </c>
      <c r="N1618">
        <v>0</v>
      </c>
      <c r="O1618">
        <v>15</v>
      </c>
      <c r="P1618">
        <v>6.5709999999999997</v>
      </c>
      <c r="Q1618">
        <f t="shared" si="4"/>
        <v>21.570999999999998</v>
      </c>
    </row>
    <row r="1619" spans="2:17" x14ac:dyDescent="0.25">
      <c r="B1619">
        <v>1546</v>
      </c>
      <c r="C1619">
        <v>22.5</v>
      </c>
      <c r="D1619">
        <v>30</v>
      </c>
      <c r="E1619">
        <v>7.3811004444444404</v>
      </c>
      <c r="F1619">
        <v>7.3811004444444404</v>
      </c>
      <c r="G1619">
        <v>7.7141854814814801</v>
      </c>
      <c r="H1619">
        <v>7.7141854814814801</v>
      </c>
      <c r="I1619">
        <v>12.3131</v>
      </c>
      <c r="J1619">
        <v>30</v>
      </c>
      <c r="K1619">
        <v>0</v>
      </c>
      <c r="L1619">
        <v>0</v>
      </c>
      <c r="M1619">
        <v>0.39677691459655801</v>
      </c>
      <c r="N1619">
        <v>0</v>
      </c>
      <c r="O1619">
        <v>15</v>
      </c>
      <c r="P1619">
        <v>6.0019999999999802</v>
      </c>
      <c r="Q1619">
        <f t="shared" si="4"/>
        <v>21.001999999999981</v>
      </c>
    </row>
    <row r="1620" spans="2:17" x14ac:dyDescent="0.25">
      <c r="B1620">
        <v>1547</v>
      </c>
      <c r="C1620">
        <v>22.5</v>
      </c>
      <c r="D1620">
        <v>29</v>
      </c>
      <c r="E1620">
        <v>6.4194870804597697</v>
      </c>
      <c r="F1620">
        <v>6.4194870804597697</v>
      </c>
      <c r="G1620">
        <v>6.4194870804597697</v>
      </c>
      <c r="H1620">
        <v>6.4194870804597697</v>
      </c>
      <c r="I1620">
        <v>13.257300000000001</v>
      </c>
      <c r="J1620">
        <v>25</v>
      </c>
      <c r="K1620">
        <v>0</v>
      </c>
      <c r="L1620">
        <v>0</v>
      </c>
      <c r="M1620">
        <v>0.28996300697326699</v>
      </c>
      <c r="N1620">
        <v>0</v>
      </c>
      <c r="O1620">
        <v>15</v>
      </c>
      <c r="P1620">
        <v>4.6320000000000201</v>
      </c>
      <c r="Q1620">
        <f t="shared" si="4"/>
        <v>19.632000000000019</v>
      </c>
    </row>
    <row r="1621" spans="2:17" x14ac:dyDescent="0.25">
      <c r="B1621">
        <v>1548</v>
      </c>
      <c r="C1621">
        <v>22.5</v>
      </c>
      <c r="D1621">
        <v>24</v>
      </c>
      <c r="E1621">
        <v>4.5345013333333304</v>
      </c>
      <c r="F1621">
        <v>4.5345013333333304</v>
      </c>
      <c r="G1621">
        <v>4.5345013333333304</v>
      </c>
      <c r="H1621">
        <v>4.5345013333333304</v>
      </c>
      <c r="I1621">
        <v>9.3093000000000892</v>
      </c>
      <c r="J1621">
        <v>18</v>
      </c>
      <c r="K1621">
        <v>0</v>
      </c>
      <c r="L1621">
        <v>0</v>
      </c>
      <c r="M1621">
        <v>0.13279700279235801</v>
      </c>
      <c r="N1621">
        <v>0</v>
      </c>
      <c r="O1621">
        <v>15</v>
      </c>
      <c r="P1621">
        <v>0.75499999999999501</v>
      </c>
      <c r="Q1621">
        <f t="shared" si="4"/>
        <v>15.754999999999995</v>
      </c>
    </row>
    <row r="1622" spans="2:17" x14ac:dyDescent="0.25">
      <c r="B1622">
        <v>1549</v>
      </c>
      <c r="C1622">
        <v>22.5</v>
      </c>
      <c r="D1622">
        <v>17</v>
      </c>
      <c r="E1622">
        <v>3.4974077908496701</v>
      </c>
      <c r="F1622">
        <v>3.4974077908496701</v>
      </c>
      <c r="G1622">
        <v>3.4974077908496701</v>
      </c>
      <c r="H1622">
        <v>3.4974077908496701</v>
      </c>
      <c r="I1622">
        <v>9.7414000000000005</v>
      </c>
      <c r="J1622">
        <v>14</v>
      </c>
      <c r="K1622">
        <v>0</v>
      </c>
      <c r="L1622">
        <v>0</v>
      </c>
      <c r="M1622">
        <v>1.5120029449462899E-2</v>
      </c>
      <c r="N1622">
        <v>0</v>
      </c>
      <c r="O1622">
        <v>15</v>
      </c>
      <c r="P1622">
        <v>2.6000000000024701E-2</v>
      </c>
      <c r="Q1622">
        <f t="shared" si="4"/>
        <v>15.026000000000025</v>
      </c>
    </row>
    <row r="1623" spans="2:17" x14ac:dyDescent="0.25">
      <c r="B1623">
        <v>1550</v>
      </c>
      <c r="C1623">
        <v>22.5</v>
      </c>
      <c r="D1623">
        <v>13</v>
      </c>
      <c r="E1623">
        <v>1.46493100854701</v>
      </c>
      <c r="F1623">
        <v>1.46493100854701</v>
      </c>
      <c r="G1623">
        <v>1.46493100854701</v>
      </c>
      <c r="H1623">
        <v>1.46493100854701</v>
      </c>
      <c r="I1623">
        <v>9.3284000000000002</v>
      </c>
      <c r="J1623">
        <v>12</v>
      </c>
      <c r="K1623">
        <v>0</v>
      </c>
      <c r="L1623">
        <v>0</v>
      </c>
      <c r="M1623">
        <v>9.9320411682128906E-3</v>
      </c>
      <c r="N1623">
        <v>0</v>
      </c>
      <c r="O1623">
        <v>15</v>
      </c>
      <c r="P1623">
        <v>2.0999999999986599E-2</v>
      </c>
      <c r="Q1623">
        <f t="shared" si="4"/>
        <v>15.020999999999987</v>
      </c>
    </row>
    <row r="1624" spans="2:17" x14ac:dyDescent="0.25">
      <c r="B1624">
        <v>1551</v>
      </c>
      <c r="C1624">
        <v>22.5</v>
      </c>
      <c r="D1624">
        <v>11</v>
      </c>
      <c r="E1624">
        <v>0.43799644444444402</v>
      </c>
      <c r="F1624">
        <v>0.43799644444444402</v>
      </c>
      <c r="G1624">
        <v>0.43799644444444402</v>
      </c>
      <c r="H1624">
        <v>0.43799644444444402</v>
      </c>
      <c r="I1624">
        <v>9.1127000000000002</v>
      </c>
      <c r="J1624">
        <v>11</v>
      </c>
      <c r="K1624">
        <v>0</v>
      </c>
      <c r="L1624">
        <v>0</v>
      </c>
      <c r="M1624">
        <v>8.0401897430419905E-3</v>
      </c>
      <c r="N1624">
        <v>0</v>
      </c>
      <c r="O1624">
        <v>15</v>
      </c>
      <c r="P1624">
        <v>1.8999999999977001E-2</v>
      </c>
      <c r="Q1624">
        <f t="shared" si="4"/>
        <v>15.018999999999977</v>
      </c>
    </row>
    <row r="1625" spans="2:17" x14ac:dyDescent="0.25">
      <c r="B1625">
        <v>1552</v>
      </c>
      <c r="C1625">
        <v>22</v>
      </c>
      <c r="D1625">
        <v>50</v>
      </c>
      <c r="E1625">
        <v>13.3559727272727</v>
      </c>
      <c r="F1625">
        <v>13.3559727272727</v>
      </c>
      <c r="G1625">
        <v>13.9490746666667</v>
      </c>
      <c r="H1625">
        <v>13.9490746666667</v>
      </c>
      <c r="I1625">
        <v>13.861499999999999</v>
      </c>
      <c r="J1625">
        <v>49</v>
      </c>
      <c r="K1625">
        <v>0</v>
      </c>
      <c r="L1625">
        <v>0</v>
      </c>
      <c r="M1625">
        <v>1.07022905349731</v>
      </c>
      <c r="N1625">
        <v>0</v>
      </c>
      <c r="O1625">
        <v>15</v>
      </c>
      <c r="P1625">
        <v>18.53</v>
      </c>
      <c r="Q1625">
        <f t="shared" si="4"/>
        <v>33.53</v>
      </c>
    </row>
    <row r="1626" spans="2:17" x14ac:dyDescent="0.25">
      <c r="B1626">
        <v>1553</v>
      </c>
      <c r="C1626">
        <v>22</v>
      </c>
      <c r="D1626">
        <v>48</v>
      </c>
      <c r="E1626">
        <v>13.2177490909091</v>
      </c>
      <c r="F1626">
        <v>13.2177490909091</v>
      </c>
      <c r="G1626">
        <v>13.863092597647301</v>
      </c>
      <c r="H1626">
        <v>13.863092597647301</v>
      </c>
      <c r="I1626">
        <v>21.023800000000001</v>
      </c>
      <c r="J1626">
        <v>48</v>
      </c>
      <c r="K1626">
        <v>0</v>
      </c>
      <c r="L1626">
        <v>0</v>
      </c>
      <c r="M1626">
        <v>0.72563886642456099</v>
      </c>
      <c r="N1626">
        <v>0</v>
      </c>
      <c r="O1626">
        <v>15</v>
      </c>
      <c r="P1626">
        <v>9.9669999999999792</v>
      </c>
      <c r="Q1626">
        <f t="shared" si="4"/>
        <v>24.966999999999977</v>
      </c>
    </row>
    <row r="1627" spans="2:17" x14ac:dyDescent="0.25">
      <c r="B1627">
        <v>1554</v>
      </c>
      <c r="C1627">
        <v>22</v>
      </c>
      <c r="D1627">
        <v>47</v>
      </c>
      <c r="E1627">
        <v>12.310236363636401</v>
      </c>
      <c r="F1627">
        <v>12.310236363636401</v>
      </c>
      <c r="G1627">
        <v>12.310236363636401</v>
      </c>
      <c r="H1627">
        <v>12.310236363636401</v>
      </c>
      <c r="I1627">
        <v>15.936999999999999</v>
      </c>
      <c r="J1627">
        <v>47</v>
      </c>
      <c r="K1627">
        <v>0</v>
      </c>
      <c r="L1627">
        <v>0</v>
      </c>
      <c r="M1627">
        <v>1.2410180568695099</v>
      </c>
      <c r="N1627">
        <v>0</v>
      </c>
      <c r="O1627">
        <v>15</v>
      </c>
      <c r="P1627">
        <v>25.878</v>
      </c>
      <c r="Q1627">
        <f t="shared" si="4"/>
        <v>40.878</v>
      </c>
    </row>
    <row r="1628" spans="2:17" x14ac:dyDescent="0.25">
      <c r="B1628">
        <v>1555</v>
      </c>
      <c r="C1628">
        <v>22</v>
      </c>
      <c r="D1628">
        <v>46</v>
      </c>
      <c r="E1628">
        <v>11.393616972332</v>
      </c>
      <c r="F1628">
        <v>11.393616972332</v>
      </c>
      <c r="G1628">
        <v>11.393616972332</v>
      </c>
      <c r="H1628">
        <v>11.393616972332</v>
      </c>
      <c r="I1628">
        <v>13.264110000000001</v>
      </c>
      <c r="J1628">
        <v>42</v>
      </c>
      <c r="K1628">
        <v>0</v>
      </c>
      <c r="L1628">
        <v>0</v>
      </c>
      <c r="M1628">
        <v>1.1806778907775899</v>
      </c>
      <c r="N1628">
        <v>0</v>
      </c>
      <c r="O1628">
        <v>15</v>
      </c>
      <c r="P1628">
        <v>16.931999999999999</v>
      </c>
      <c r="Q1628">
        <f t="shared" si="4"/>
        <v>31.931999999999999</v>
      </c>
    </row>
    <row r="1629" spans="2:17" x14ac:dyDescent="0.25">
      <c r="B1629">
        <v>1556</v>
      </c>
      <c r="C1629">
        <v>22</v>
      </c>
      <c r="D1629">
        <v>41</v>
      </c>
      <c r="E1629">
        <v>10.307112727272701</v>
      </c>
      <c r="F1629">
        <v>10.307112727272701</v>
      </c>
      <c r="G1629">
        <v>10.721107555082799</v>
      </c>
      <c r="H1629">
        <v>10.721107555082799</v>
      </c>
      <c r="I1629">
        <v>16.108799999999999</v>
      </c>
      <c r="J1629">
        <v>41</v>
      </c>
      <c r="K1629">
        <v>0</v>
      </c>
      <c r="L1629">
        <v>0</v>
      </c>
      <c r="M1629">
        <v>0.83931708335876498</v>
      </c>
      <c r="N1629">
        <v>0</v>
      </c>
      <c r="O1629">
        <v>15</v>
      </c>
      <c r="P1629">
        <v>14.353</v>
      </c>
      <c r="Q1629">
        <f t="shared" ref="Q1629:Q1688" si="5">+SUM(N1629:P1629)</f>
        <v>29.353000000000002</v>
      </c>
    </row>
    <row r="1630" spans="2:17" x14ac:dyDescent="0.25">
      <c r="B1630">
        <v>1557</v>
      </c>
      <c r="C1630">
        <v>22</v>
      </c>
      <c r="D1630">
        <v>40</v>
      </c>
      <c r="E1630">
        <v>9.3531854545454607</v>
      </c>
      <c r="F1630">
        <v>9.3531854545454607</v>
      </c>
      <c r="G1630">
        <v>9.3531854545454607</v>
      </c>
      <c r="H1630">
        <v>9.3531854545454607</v>
      </c>
      <c r="I1630">
        <v>15.774800000000001</v>
      </c>
      <c r="J1630">
        <v>36</v>
      </c>
      <c r="K1630">
        <v>0</v>
      </c>
      <c r="L1630">
        <v>0</v>
      </c>
      <c r="M1630">
        <v>0.60156297683715798</v>
      </c>
      <c r="N1630">
        <v>0</v>
      </c>
      <c r="O1630">
        <v>15</v>
      </c>
      <c r="P1630">
        <v>8.9770000000000305</v>
      </c>
      <c r="Q1630">
        <f t="shared" si="5"/>
        <v>23.977000000000032</v>
      </c>
    </row>
    <row r="1631" spans="2:17" x14ac:dyDescent="0.25">
      <c r="B1631">
        <v>1558</v>
      </c>
      <c r="C1631">
        <v>22</v>
      </c>
      <c r="D1631">
        <v>35</v>
      </c>
      <c r="E1631">
        <v>8.4424075324675307</v>
      </c>
      <c r="F1631">
        <v>8.4424075324675307</v>
      </c>
      <c r="G1631">
        <v>8.8430738528138608</v>
      </c>
      <c r="H1631">
        <v>8.8430738528138608</v>
      </c>
      <c r="I1631">
        <v>10.5533000000003</v>
      </c>
      <c r="J1631">
        <v>32</v>
      </c>
      <c r="K1631">
        <v>0</v>
      </c>
      <c r="L1631">
        <v>0</v>
      </c>
      <c r="M1631">
        <v>0.47541284561157199</v>
      </c>
      <c r="N1631">
        <v>0</v>
      </c>
      <c r="O1631">
        <v>15</v>
      </c>
      <c r="P1631">
        <v>5.4150000000000302</v>
      </c>
      <c r="Q1631">
        <f t="shared" si="5"/>
        <v>20.415000000000031</v>
      </c>
    </row>
    <row r="1632" spans="2:17" x14ac:dyDescent="0.25">
      <c r="B1632">
        <v>1559</v>
      </c>
      <c r="C1632">
        <v>22</v>
      </c>
      <c r="D1632">
        <v>31</v>
      </c>
      <c r="E1632">
        <v>8.3627345454545505</v>
      </c>
      <c r="F1632">
        <v>8.3627345454545505</v>
      </c>
      <c r="G1632">
        <v>8.4266751651719201</v>
      </c>
      <c r="H1632">
        <v>8.4266751651719201</v>
      </c>
      <c r="I1632">
        <v>13.0496</v>
      </c>
      <c r="J1632">
        <v>31</v>
      </c>
      <c r="K1632">
        <v>0</v>
      </c>
      <c r="L1632">
        <v>0</v>
      </c>
      <c r="M1632">
        <v>0.43056106567382801</v>
      </c>
      <c r="N1632">
        <v>0</v>
      </c>
      <c r="O1632">
        <v>15</v>
      </c>
      <c r="P1632">
        <v>6.3609999999999802</v>
      </c>
      <c r="Q1632">
        <f t="shared" si="5"/>
        <v>21.360999999999979</v>
      </c>
    </row>
    <row r="1633" spans="2:17" x14ac:dyDescent="0.25">
      <c r="B1633">
        <v>1560</v>
      </c>
      <c r="C1633">
        <v>22</v>
      </c>
      <c r="D1633">
        <v>30</v>
      </c>
      <c r="E1633">
        <v>7.37612545454546</v>
      </c>
      <c r="F1633">
        <v>7.37612545454546</v>
      </c>
      <c r="G1633">
        <v>7.4429248658008698</v>
      </c>
      <c r="H1633">
        <v>7.4429248658008698</v>
      </c>
      <c r="I1633">
        <v>12.3131</v>
      </c>
      <c r="J1633">
        <v>30</v>
      </c>
      <c r="K1633">
        <v>0</v>
      </c>
      <c r="L1633">
        <v>0</v>
      </c>
      <c r="M1633">
        <v>0.42862200736999501</v>
      </c>
      <c r="N1633">
        <v>0</v>
      </c>
      <c r="O1633">
        <v>15</v>
      </c>
      <c r="P1633">
        <v>6.4540000000000504</v>
      </c>
      <c r="Q1633">
        <f t="shared" si="5"/>
        <v>21.45400000000005</v>
      </c>
    </row>
    <row r="1634" spans="2:17" x14ac:dyDescent="0.25">
      <c r="B1634">
        <v>1561</v>
      </c>
      <c r="C1634">
        <v>22</v>
      </c>
      <c r="D1634">
        <v>29</v>
      </c>
      <c r="E1634">
        <v>6.4141305956112804</v>
      </c>
      <c r="F1634">
        <v>6.4141305956112804</v>
      </c>
      <c r="G1634">
        <v>6.4141305956112804</v>
      </c>
      <c r="H1634">
        <v>6.4141305956112804</v>
      </c>
      <c r="I1634">
        <v>13.257300000000001</v>
      </c>
      <c r="J1634">
        <v>25</v>
      </c>
      <c r="K1634">
        <v>0</v>
      </c>
      <c r="L1634">
        <v>0</v>
      </c>
      <c r="M1634">
        <v>0.31029510498046903</v>
      </c>
      <c r="N1634">
        <v>0</v>
      </c>
      <c r="O1634">
        <v>15</v>
      </c>
      <c r="P1634">
        <v>4.0159999999999201</v>
      </c>
      <c r="Q1634">
        <f t="shared" si="5"/>
        <v>19.01599999999992</v>
      </c>
    </row>
    <row r="1635" spans="2:17" x14ac:dyDescent="0.25">
      <c r="B1635">
        <v>1562</v>
      </c>
      <c r="C1635">
        <v>22</v>
      </c>
      <c r="D1635">
        <v>24</v>
      </c>
      <c r="E1635">
        <v>4.5307399999999998</v>
      </c>
      <c r="F1635">
        <v>4.5307399999999998</v>
      </c>
      <c r="G1635">
        <v>4.5307399999999998</v>
      </c>
      <c r="H1635">
        <v>4.5307399999999998</v>
      </c>
      <c r="I1635">
        <v>9.3093000000000892</v>
      </c>
      <c r="J1635">
        <v>18</v>
      </c>
      <c r="K1635">
        <v>0</v>
      </c>
      <c r="L1635">
        <v>0</v>
      </c>
      <c r="M1635">
        <v>0.103142023086548</v>
      </c>
      <c r="N1635">
        <v>0</v>
      </c>
      <c r="O1635">
        <v>15</v>
      </c>
      <c r="P1635">
        <v>0.48100000000002302</v>
      </c>
      <c r="Q1635">
        <f t="shared" si="5"/>
        <v>15.481000000000023</v>
      </c>
    </row>
    <row r="1636" spans="2:17" x14ac:dyDescent="0.25">
      <c r="B1636">
        <v>1563</v>
      </c>
      <c r="C1636">
        <v>22</v>
      </c>
      <c r="D1636">
        <v>17</v>
      </c>
      <c r="E1636">
        <v>3.49347187165775</v>
      </c>
      <c r="F1636">
        <v>3.49347187165775</v>
      </c>
      <c r="G1636">
        <v>3.49347187165775</v>
      </c>
      <c r="H1636">
        <v>3.49347187165775</v>
      </c>
      <c r="I1636">
        <v>9.7414000000000005</v>
      </c>
      <c r="J1636">
        <v>14</v>
      </c>
      <c r="K1636">
        <v>0</v>
      </c>
      <c r="L1636">
        <v>0</v>
      </c>
      <c r="M1636">
        <v>1.5193939208984399E-2</v>
      </c>
      <c r="N1636">
        <v>0</v>
      </c>
      <c r="O1636">
        <v>15</v>
      </c>
      <c r="P1636">
        <v>2.59999999999962E-2</v>
      </c>
      <c r="Q1636">
        <f t="shared" si="5"/>
        <v>15.025999999999996</v>
      </c>
    </row>
    <row r="1637" spans="2:17" x14ac:dyDescent="0.25">
      <c r="B1637">
        <v>1564</v>
      </c>
      <c r="C1637">
        <v>22</v>
      </c>
      <c r="D1637">
        <v>13</v>
      </c>
      <c r="E1637">
        <v>1.4611619580419599</v>
      </c>
      <c r="F1637">
        <v>1.4611619580419599</v>
      </c>
      <c r="G1637">
        <v>1.4611619580419599</v>
      </c>
      <c r="H1637">
        <v>1.4611619580419599</v>
      </c>
      <c r="I1637">
        <v>9.3284000000000002</v>
      </c>
      <c r="J1637">
        <v>12</v>
      </c>
      <c r="K1637">
        <v>0</v>
      </c>
      <c r="L1637">
        <v>0</v>
      </c>
      <c r="M1637">
        <v>1.02739334106445E-2</v>
      </c>
      <c r="N1637">
        <v>0</v>
      </c>
      <c r="O1637">
        <v>15</v>
      </c>
      <c r="P1637">
        <v>2.0999999999958201E-2</v>
      </c>
      <c r="Q1637">
        <f t="shared" si="5"/>
        <v>15.020999999999958</v>
      </c>
    </row>
    <row r="1638" spans="2:17" x14ac:dyDescent="0.25">
      <c r="B1638">
        <v>1565</v>
      </c>
      <c r="C1638">
        <v>22</v>
      </c>
      <c r="D1638">
        <v>11</v>
      </c>
      <c r="E1638">
        <v>0.43431454545454501</v>
      </c>
      <c r="F1638">
        <v>0.43431454545454501</v>
      </c>
      <c r="G1638">
        <v>0.43431454545454501</v>
      </c>
      <c r="H1638">
        <v>0.43431454545454501</v>
      </c>
      <c r="I1638">
        <v>9.1127000000000002</v>
      </c>
      <c r="J1638">
        <v>11</v>
      </c>
      <c r="K1638">
        <v>0</v>
      </c>
      <c r="L1638">
        <v>0</v>
      </c>
      <c r="M1638">
        <v>7.8279972076415998E-3</v>
      </c>
      <c r="N1638">
        <v>0</v>
      </c>
      <c r="O1638">
        <v>15</v>
      </c>
      <c r="P1638">
        <v>1.7999999999958001E-2</v>
      </c>
      <c r="Q1638">
        <f t="shared" si="5"/>
        <v>15.017999999999958</v>
      </c>
    </row>
    <row r="1639" spans="2:17" x14ac:dyDescent="0.25">
      <c r="B1639">
        <v>1566</v>
      </c>
      <c r="C1639">
        <v>21.5</v>
      </c>
      <c r="D1639">
        <v>50</v>
      </c>
      <c r="E1639">
        <v>13.350111627906999</v>
      </c>
      <c r="F1639">
        <v>13.350111627906999</v>
      </c>
      <c r="G1639">
        <v>13.5658156157254</v>
      </c>
      <c r="H1639">
        <v>13.5658156157254</v>
      </c>
      <c r="I1639">
        <v>13.861499999999999</v>
      </c>
      <c r="J1639">
        <v>49</v>
      </c>
      <c r="K1639">
        <v>0</v>
      </c>
      <c r="L1639">
        <v>0</v>
      </c>
      <c r="M1639">
        <v>1.32227802276611</v>
      </c>
      <c r="N1639">
        <v>0</v>
      </c>
      <c r="O1639">
        <v>15</v>
      </c>
      <c r="P1639">
        <v>19.7959999999999</v>
      </c>
      <c r="Q1639">
        <f t="shared" si="5"/>
        <v>34.7959999999999</v>
      </c>
    </row>
    <row r="1640" spans="2:17" x14ac:dyDescent="0.25">
      <c r="B1640">
        <v>1567</v>
      </c>
      <c r="C1640">
        <v>21.5</v>
      </c>
      <c r="D1640">
        <v>48</v>
      </c>
      <c r="E1640">
        <v>13.2088595348837</v>
      </c>
      <c r="F1640">
        <v>13.2088595348837</v>
      </c>
      <c r="G1640">
        <v>13.8664471317829</v>
      </c>
      <c r="H1640">
        <v>13.8664471317829</v>
      </c>
      <c r="I1640">
        <v>21.023800000002101</v>
      </c>
      <c r="J1640">
        <v>48</v>
      </c>
      <c r="K1640">
        <v>0</v>
      </c>
      <c r="L1640">
        <v>0</v>
      </c>
      <c r="M1640">
        <v>1.0967769622802701</v>
      </c>
      <c r="N1640">
        <v>0</v>
      </c>
      <c r="O1640">
        <v>15</v>
      </c>
      <c r="P1640">
        <v>18.1890000000001</v>
      </c>
      <c r="Q1640">
        <f t="shared" si="5"/>
        <v>33.1890000000001</v>
      </c>
    </row>
    <row r="1641" spans="2:17" x14ac:dyDescent="0.25">
      <c r="B1641">
        <v>1568</v>
      </c>
      <c r="C1641">
        <v>21.5</v>
      </c>
      <c r="D1641">
        <v>47</v>
      </c>
      <c r="E1641">
        <v>12.303497674418599</v>
      </c>
      <c r="F1641">
        <v>12.303497674418599</v>
      </c>
      <c r="G1641">
        <v>12.5596206649597</v>
      </c>
      <c r="H1641">
        <v>12.5596206649597</v>
      </c>
      <c r="I1641">
        <v>15.936999999999999</v>
      </c>
      <c r="J1641">
        <v>47</v>
      </c>
      <c r="K1641">
        <v>0</v>
      </c>
      <c r="L1641">
        <v>0</v>
      </c>
      <c r="M1641">
        <v>1.3546769618987999</v>
      </c>
      <c r="N1641">
        <v>0</v>
      </c>
      <c r="O1641">
        <v>15</v>
      </c>
      <c r="P1641">
        <v>28.105</v>
      </c>
      <c r="Q1641">
        <f t="shared" si="5"/>
        <v>43.105000000000004</v>
      </c>
    </row>
    <row r="1642" spans="2:17" x14ac:dyDescent="0.25">
      <c r="B1642">
        <v>1569</v>
      </c>
      <c r="C1642">
        <v>21.5</v>
      </c>
      <c r="D1642">
        <v>46</v>
      </c>
      <c r="E1642">
        <v>11.388008994510701</v>
      </c>
      <c r="F1642">
        <v>11.388008994510701</v>
      </c>
      <c r="G1642">
        <v>11.388008994510701</v>
      </c>
      <c r="H1642">
        <v>11.388008994510701</v>
      </c>
      <c r="I1642">
        <v>13.264110000001001</v>
      </c>
      <c r="J1642">
        <v>42</v>
      </c>
      <c r="K1642">
        <v>0</v>
      </c>
      <c r="L1642">
        <v>0</v>
      </c>
      <c r="M1642">
        <v>1.0358970165252701</v>
      </c>
      <c r="N1642">
        <v>0</v>
      </c>
      <c r="O1642">
        <v>15</v>
      </c>
      <c r="P1642">
        <v>18.265999999999998</v>
      </c>
      <c r="Q1642">
        <f t="shared" si="5"/>
        <v>33.265999999999998</v>
      </c>
    </row>
    <row r="1643" spans="2:17" x14ac:dyDescent="0.25">
      <c r="B1643">
        <v>1570</v>
      </c>
      <c r="C1643">
        <v>21.5</v>
      </c>
      <c r="D1643">
        <v>41</v>
      </c>
      <c r="E1643">
        <v>10.3003013953488</v>
      </c>
      <c r="F1643">
        <v>10.3003013953488</v>
      </c>
      <c r="G1643">
        <v>10.3003013953488</v>
      </c>
      <c r="H1643">
        <v>10.3003013953488</v>
      </c>
      <c r="I1643">
        <v>16.1088000000005</v>
      </c>
      <c r="J1643">
        <v>41</v>
      </c>
      <c r="K1643">
        <v>0</v>
      </c>
      <c r="L1643">
        <v>0</v>
      </c>
      <c r="M1643">
        <v>0.67430090904235795</v>
      </c>
      <c r="N1643">
        <v>0</v>
      </c>
      <c r="O1643">
        <v>15</v>
      </c>
      <c r="P1643">
        <v>8.8089999999999797</v>
      </c>
      <c r="Q1643">
        <f t="shared" si="5"/>
        <v>23.80899999999998</v>
      </c>
    </row>
    <row r="1644" spans="2:17" x14ac:dyDescent="0.25">
      <c r="B1644">
        <v>1571</v>
      </c>
      <c r="C1644">
        <v>21.5</v>
      </c>
      <c r="D1644">
        <v>40</v>
      </c>
      <c r="E1644">
        <v>9.3465153488372099</v>
      </c>
      <c r="F1644">
        <v>9.3465153488372099</v>
      </c>
      <c r="G1644">
        <v>9.3465153488372099</v>
      </c>
      <c r="H1644">
        <v>9.3465153488372099</v>
      </c>
      <c r="I1644">
        <v>15.774800000000001</v>
      </c>
      <c r="J1644">
        <v>36</v>
      </c>
      <c r="K1644">
        <v>0</v>
      </c>
      <c r="L1644">
        <v>0</v>
      </c>
      <c r="M1644">
        <v>0.68035101890563998</v>
      </c>
      <c r="N1644">
        <v>0</v>
      </c>
      <c r="O1644">
        <v>15</v>
      </c>
      <c r="P1644">
        <v>9.1479999999999393</v>
      </c>
      <c r="Q1644">
        <f t="shared" si="5"/>
        <v>24.147999999999939</v>
      </c>
    </row>
    <row r="1645" spans="2:17" x14ac:dyDescent="0.25">
      <c r="B1645">
        <v>1572</v>
      </c>
      <c r="C1645">
        <v>21.5</v>
      </c>
      <c r="D1645">
        <v>35</v>
      </c>
      <c r="E1645">
        <v>8.4379452491694291</v>
      </c>
      <c r="F1645">
        <v>8.4379452491694291</v>
      </c>
      <c r="G1645">
        <v>8.4379452491694291</v>
      </c>
      <c r="H1645">
        <v>8.4379452491694291</v>
      </c>
      <c r="I1645">
        <v>10.5533</v>
      </c>
      <c r="J1645">
        <v>32</v>
      </c>
      <c r="K1645">
        <v>0</v>
      </c>
      <c r="L1645">
        <v>0</v>
      </c>
      <c r="M1645">
        <v>0.48305892944335899</v>
      </c>
      <c r="N1645">
        <v>0</v>
      </c>
      <c r="O1645">
        <v>15</v>
      </c>
      <c r="P1645">
        <v>6.1400000000000698</v>
      </c>
      <c r="Q1645">
        <f t="shared" si="5"/>
        <v>21.140000000000072</v>
      </c>
    </row>
    <row r="1646" spans="2:17" x14ac:dyDescent="0.25">
      <c r="B1646">
        <v>1573</v>
      </c>
      <c r="C1646">
        <v>21.5</v>
      </c>
      <c r="D1646">
        <v>31</v>
      </c>
      <c r="E1646">
        <v>8.3572167441860508</v>
      </c>
      <c r="F1646">
        <v>8.3572167441860508</v>
      </c>
      <c r="G1646">
        <v>8.3608366773629808</v>
      </c>
      <c r="H1646">
        <v>8.3608366773629808</v>
      </c>
      <c r="I1646">
        <v>13.0496</v>
      </c>
      <c r="J1646">
        <v>31</v>
      </c>
      <c r="K1646">
        <v>0</v>
      </c>
      <c r="L1646">
        <v>0</v>
      </c>
      <c r="M1646">
        <v>0.47031593322753901</v>
      </c>
      <c r="N1646">
        <v>0</v>
      </c>
      <c r="O1646">
        <v>15</v>
      </c>
      <c r="P1646">
        <v>6.8560000000000203</v>
      </c>
      <c r="Q1646">
        <f t="shared" si="5"/>
        <v>21.856000000000019</v>
      </c>
    </row>
    <row r="1647" spans="2:17" x14ac:dyDescent="0.25">
      <c r="B1647">
        <v>1574</v>
      </c>
      <c r="C1647">
        <v>21.5</v>
      </c>
      <c r="D1647">
        <v>30</v>
      </c>
      <c r="E1647">
        <v>7.3709190697674396</v>
      </c>
      <c r="F1647">
        <v>7.3709190697674396</v>
      </c>
      <c r="G1647">
        <v>7.4371866980413497</v>
      </c>
      <c r="H1647">
        <v>7.4371866980413497</v>
      </c>
      <c r="I1647">
        <v>12.3131</v>
      </c>
      <c r="J1647">
        <v>30</v>
      </c>
      <c r="K1647">
        <v>0</v>
      </c>
      <c r="L1647">
        <v>0</v>
      </c>
      <c r="M1647">
        <v>0.43248200416564903</v>
      </c>
      <c r="N1647">
        <v>0</v>
      </c>
      <c r="O1647">
        <v>15</v>
      </c>
      <c r="P1647">
        <v>6.9390000000000596</v>
      </c>
      <c r="Q1647">
        <f t="shared" si="5"/>
        <v>21.93900000000006</v>
      </c>
    </row>
    <row r="1648" spans="2:17" x14ac:dyDescent="0.25">
      <c r="B1648">
        <v>1575</v>
      </c>
      <c r="C1648">
        <v>21.5</v>
      </c>
      <c r="D1648">
        <v>29</v>
      </c>
      <c r="E1648">
        <v>6.40852497193264</v>
      </c>
      <c r="F1648">
        <v>6.40852497193264</v>
      </c>
      <c r="G1648">
        <v>6.40852497193264</v>
      </c>
      <c r="H1648">
        <v>6.40852497193264</v>
      </c>
      <c r="I1648">
        <v>13.257300000000001</v>
      </c>
      <c r="J1648">
        <v>25</v>
      </c>
      <c r="K1648">
        <v>0</v>
      </c>
      <c r="L1648">
        <v>0</v>
      </c>
      <c r="M1648">
        <v>0.38893795013427701</v>
      </c>
      <c r="N1648">
        <v>0</v>
      </c>
      <c r="O1648">
        <v>15</v>
      </c>
      <c r="P1648">
        <v>5.0530000000000497</v>
      </c>
      <c r="Q1648">
        <f t="shared" si="5"/>
        <v>20.053000000000051</v>
      </c>
    </row>
    <row r="1649" spans="2:17" x14ac:dyDescent="0.25">
      <c r="B1649">
        <v>1576</v>
      </c>
      <c r="C1649">
        <v>21.5</v>
      </c>
      <c r="D1649">
        <v>24</v>
      </c>
      <c r="E1649">
        <v>4.5268037209302303</v>
      </c>
      <c r="F1649">
        <v>4.5268037209302303</v>
      </c>
      <c r="G1649">
        <v>4.5268037209302303</v>
      </c>
      <c r="H1649">
        <v>4.5268037209302303</v>
      </c>
      <c r="I1649">
        <v>9.3093000000000892</v>
      </c>
      <c r="J1649">
        <v>18</v>
      </c>
      <c r="K1649">
        <v>0</v>
      </c>
      <c r="L1649">
        <v>0</v>
      </c>
      <c r="M1649">
        <v>0.18173098564147899</v>
      </c>
      <c r="N1649">
        <v>0</v>
      </c>
      <c r="O1649">
        <v>15</v>
      </c>
      <c r="P1649">
        <v>1.9869999999999699</v>
      </c>
      <c r="Q1649">
        <f t="shared" si="5"/>
        <v>16.98699999999997</v>
      </c>
    </row>
    <row r="1650" spans="2:17" x14ac:dyDescent="0.25">
      <c r="B1650">
        <v>1577</v>
      </c>
      <c r="C1650">
        <v>21.5</v>
      </c>
      <c r="D1650">
        <v>17</v>
      </c>
      <c r="E1650">
        <v>3.4893528864569099</v>
      </c>
      <c r="F1650">
        <v>3.4893528864569099</v>
      </c>
      <c r="G1650">
        <v>3.4893528864569099</v>
      </c>
      <c r="H1650">
        <v>3.4893528864569099</v>
      </c>
      <c r="I1650">
        <v>9.7414000000000005</v>
      </c>
      <c r="J1650">
        <v>14</v>
      </c>
      <c r="K1650">
        <v>0</v>
      </c>
      <c r="L1650">
        <v>0</v>
      </c>
      <c r="M1650">
        <v>1.5086889266967799E-2</v>
      </c>
      <c r="N1650">
        <v>0</v>
      </c>
      <c r="O1650">
        <v>15</v>
      </c>
      <c r="P1650">
        <v>2.6000000000024701E-2</v>
      </c>
      <c r="Q1650">
        <f t="shared" si="5"/>
        <v>15.026000000000025</v>
      </c>
    </row>
    <row r="1651" spans="2:17" x14ac:dyDescent="0.25">
      <c r="B1651">
        <v>1578</v>
      </c>
      <c r="C1651">
        <v>21.5</v>
      </c>
      <c r="D1651">
        <v>13</v>
      </c>
      <c r="E1651">
        <v>1.4572176028622501</v>
      </c>
      <c r="F1651">
        <v>1.4572176028622501</v>
      </c>
      <c r="G1651">
        <v>1.4572176028622501</v>
      </c>
      <c r="H1651">
        <v>1.4572176028622501</v>
      </c>
      <c r="I1651">
        <v>9.3284000000000002</v>
      </c>
      <c r="J1651">
        <v>12</v>
      </c>
      <c r="K1651">
        <v>0</v>
      </c>
      <c r="L1651">
        <v>0</v>
      </c>
      <c r="M1651">
        <v>1.01370811462402E-2</v>
      </c>
      <c r="N1651">
        <v>0</v>
      </c>
      <c r="O1651">
        <v>15</v>
      </c>
      <c r="P1651">
        <v>2.10000000000292E-2</v>
      </c>
      <c r="Q1651">
        <f t="shared" si="5"/>
        <v>15.021000000000029</v>
      </c>
    </row>
    <row r="1652" spans="2:17" x14ac:dyDescent="0.25">
      <c r="B1652">
        <v>1579</v>
      </c>
      <c r="C1652">
        <v>21.5</v>
      </c>
      <c r="D1652">
        <v>11</v>
      </c>
      <c r="E1652">
        <v>0.43046139534883698</v>
      </c>
      <c r="F1652">
        <v>0.43046139534883698</v>
      </c>
      <c r="G1652">
        <v>0.43046139534883698</v>
      </c>
      <c r="H1652">
        <v>0.43046139534883698</v>
      </c>
      <c r="I1652">
        <v>9.1127000000000002</v>
      </c>
      <c r="J1652">
        <v>11</v>
      </c>
      <c r="K1652">
        <v>0</v>
      </c>
      <c r="L1652">
        <v>0</v>
      </c>
      <c r="M1652">
        <v>8.0211162567138707E-3</v>
      </c>
      <c r="N1652">
        <v>0</v>
      </c>
      <c r="O1652">
        <v>15</v>
      </c>
      <c r="P1652">
        <v>1.89999999999486E-2</v>
      </c>
      <c r="Q1652">
        <f t="shared" si="5"/>
        <v>15.018999999999949</v>
      </c>
    </row>
    <row r="1653" spans="2:17" x14ac:dyDescent="0.25">
      <c r="B1653">
        <v>1580</v>
      </c>
      <c r="C1653">
        <v>21</v>
      </c>
      <c r="D1653">
        <v>50</v>
      </c>
      <c r="E1653">
        <v>13.2872895238095</v>
      </c>
      <c r="F1653">
        <v>13.2872895238095</v>
      </c>
      <c r="G1653">
        <v>13.857867812986999</v>
      </c>
      <c r="H1653">
        <v>13.857867812986999</v>
      </c>
      <c r="I1653">
        <v>16.417300000000001</v>
      </c>
      <c r="J1653">
        <v>50</v>
      </c>
      <c r="K1653">
        <v>0</v>
      </c>
      <c r="L1653">
        <v>0</v>
      </c>
      <c r="M1653">
        <v>0.98515796661376998</v>
      </c>
      <c r="N1653">
        <v>0</v>
      </c>
      <c r="O1653">
        <v>15</v>
      </c>
      <c r="P1653">
        <v>14.2059999999999</v>
      </c>
      <c r="Q1653">
        <f t="shared" si="5"/>
        <v>29.2059999999999</v>
      </c>
    </row>
    <row r="1654" spans="2:17" x14ac:dyDescent="0.25">
      <c r="B1654">
        <v>1581</v>
      </c>
      <c r="C1654">
        <v>21</v>
      </c>
      <c r="D1654">
        <v>49</v>
      </c>
      <c r="E1654">
        <v>13.335971428571399</v>
      </c>
      <c r="F1654">
        <v>13.335971428571399</v>
      </c>
      <c r="G1654">
        <v>13.6906779992441</v>
      </c>
      <c r="H1654">
        <v>13.6906779992441</v>
      </c>
      <c r="I1654">
        <v>13.861499999999999</v>
      </c>
      <c r="J1654">
        <v>49</v>
      </c>
      <c r="K1654">
        <v>0</v>
      </c>
      <c r="L1654">
        <v>0</v>
      </c>
      <c r="M1654">
        <v>1.22641706466675</v>
      </c>
      <c r="N1654">
        <v>0</v>
      </c>
      <c r="O1654">
        <v>15</v>
      </c>
      <c r="P1654">
        <v>21.1009999999999</v>
      </c>
      <c r="Q1654">
        <f t="shared" si="5"/>
        <v>36.1009999999999</v>
      </c>
    </row>
    <row r="1655" spans="2:17" x14ac:dyDescent="0.25">
      <c r="B1655">
        <v>1582</v>
      </c>
      <c r="C1655">
        <v>21</v>
      </c>
      <c r="D1655">
        <v>48</v>
      </c>
      <c r="E1655">
        <v>12.304771428571399</v>
      </c>
      <c r="F1655">
        <v>12.304771428571399</v>
      </c>
      <c r="G1655">
        <v>12.8683008847118</v>
      </c>
      <c r="H1655">
        <v>12.8683008847118</v>
      </c>
      <c r="I1655">
        <v>15.936999999999999</v>
      </c>
      <c r="J1655">
        <v>47</v>
      </c>
      <c r="K1655">
        <v>0</v>
      </c>
      <c r="L1655">
        <v>0</v>
      </c>
      <c r="M1655">
        <v>1.1059610843658401</v>
      </c>
      <c r="N1655">
        <v>0</v>
      </c>
      <c r="O1655">
        <v>15</v>
      </c>
      <c r="P1655">
        <v>18.736000000000001</v>
      </c>
      <c r="Q1655">
        <f t="shared" si="5"/>
        <v>33.736000000000004</v>
      </c>
    </row>
    <row r="1656" spans="2:17" x14ac:dyDescent="0.25">
      <c r="B1656">
        <v>1583</v>
      </c>
      <c r="C1656">
        <v>21</v>
      </c>
      <c r="D1656">
        <v>46</v>
      </c>
      <c r="E1656">
        <v>11.3821335257398</v>
      </c>
      <c r="F1656">
        <v>11.3821335257398</v>
      </c>
      <c r="G1656">
        <v>11.3821335257398</v>
      </c>
      <c r="H1656">
        <v>11.3821335257398</v>
      </c>
      <c r="I1656">
        <v>13.264110000000001</v>
      </c>
      <c r="J1656">
        <v>42</v>
      </c>
      <c r="K1656">
        <v>0</v>
      </c>
      <c r="L1656">
        <v>0</v>
      </c>
      <c r="M1656">
        <v>1.2726879119873</v>
      </c>
      <c r="N1656">
        <v>0</v>
      </c>
      <c r="O1656">
        <v>15</v>
      </c>
      <c r="P1656">
        <v>18.9600000000001</v>
      </c>
      <c r="Q1656">
        <f t="shared" si="5"/>
        <v>33.9600000000001</v>
      </c>
    </row>
    <row r="1657" spans="2:17" x14ac:dyDescent="0.25">
      <c r="B1657">
        <v>1584</v>
      </c>
      <c r="C1657">
        <v>21</v>
      </c>
      <c r="D1657">
        <v>41</v>
      </c>
      <c r="E1657">
        <v>10.293165714285699</v>
      </c>
      <c r="F1657">
        <v>10.293165714285699</v>
      </c>
      <c r="G1657">
        <v>10.7698991509283</v>
      </c>
      <c r="H1657">
        <v>10.7698991509283</v>
      </c>
      <c r="I1657">
        <v>16.108799999999999</v>
      </c>
      <c r="J1657">
        <v>41</v>
      </c>
      <c r="K1657">
        <v>0</v>
      </c>
      <c r="L1657">
        <v>0</v>
      </c>
      <c r="M1657">
        <v>0.79358887672424305</v>
      </c>
      <c r="N1657">
        <v>0</v>
      </c>
      <c r="O1657">
        <v>15</v>
      </c>
      <c r="P1657">
        <v>13.797999999999901</v>
      </c>
      <c r="Q1657">
        <f t="shared" si="5"/>
        <v>28.797999999999902</v>
      </c>
    </row>
    <row r="1658" spans="2:17" x14ac:dyDescent="0.25">
      <c r="B1658">
        <v>1585</v>
      </c>
      <c r="C1658">
        <v>21</v>
      </c>
      <c r="D1658">
        <v>40</v>
      </c>
      <c r="E1658">
        <v>9.3395276190476206</v>
      </c>
      <c r="F1658">
        <v>9.3395276190476206</v>
      </c>
      <c r="G1658">
        <v>9.3395276190476206</v>
      </c>
      <c r="H1658">
        <v>9.3395276190476206</v>
      </c>
      <c r="I1658">
        <v>15.774800000000001</v>
      </c>
      <c r="J1658">
        <v>36</v>
      </c>
      <c r="K1658">
        <v>0</v>
      </c>
      <c r="L1658">
        <v>0</v>
      </c>
      <c r="M1658">
        <v>0.85650897026062001</v>
      </c>
      <c r="N1658">
        <v>0</v>
      </c>
      <c r="O1658">
        <v>15</v>
      </c>
      <c r="P1658">
        <v>15.282999999999999</v>
      </c>
      <c r="Q1658">
        <f t="shared" si="5"/>
        <v>30.283000000000001</v>
      </c>
    </row>
    <row r="1659" spans="2:17" x14ac:dyDescent="0.25">
      <c r="B1659">
        <v>1586</v>
      </c>
      <c r="C1659">
        <v>21</v>
      </c>
      <c r="D1659">
        <v>35</v>
      </c>
      <c r="E1659">
        <v>8.4332704761904793</v>
      </c>
      <c r="F1659">
        <v>8.4332704761904793</v>
      </c>
      <c r="G1659">
        <v>8.4332704761904793</v>
      </c>
      <c r="H1659">
        <v>8.4332704761904793</v>
      </c>
      <c r="I1659">
        <v>10.5533</v>
      </c>
      <c r="J1659">
        <v>32</v>
      </c>
      <c r="K1659">
        <v>0</v>
      </c>
      <c r="L1659">
        <v>0</v>
      </c>
      <c r="M1659">
        <v>0.46562814712524397</v>
      </c>
      <c r="N1659">
        <v>0</v>
      </c>
      <c r="O1659">
        <v>15</v>
      </c>
      <c r="P1659">
        <v>6.0260000000000504</v>
      </c>
      <c r="Q1659">
        <f t="shared" si="5"/>
        <v>21.02600000000005</v>
      </c>
    </row>
    <row r="1660" spans="2:17" x14ac:dyDescent="0.25">
      <c r="B1660">
        <v>1587</v>
      </c>
      <c r="C1660">
        <v>21</v>
      </c>
      <c r="D1660">
        <v>31</v>
      </c>
      <c r="E1660">
        <v>8.3514361904761891</v>
      </c>
      <c r="F1660">
        <v>8.3514361904761891</v>
      </c>
      <c r="G1660">
        <v>8.4394173026113695</v>
      </c>
      <c r="H1660">
        <v>8.4394173026113695</v>
      </c>
      <c r="I1660">
        <v>13.0496</v>
      </c>
      <c r="J1660">
        <v>31</v>
      </c>
      <c r="K1660">
        <v>0</v>
      </c>
      <c r="L1660">
        <v>0</v>
      </c>
      <c r="M1660">
        <v>0.35616588592529302</v>
      </c>
      <c r="N1660">
        <v>0</v>
      </c>
      <c r="O1660">
        <v>15</v>
      </c>
      <c r="P1660">
        <v>4.1719999999999802</v>
      </c>
      <c r="Q1660">
        <f t="shared" si="5"/>
        <v>19.171999999999979</v>
      </c>
    </row>
    <row r="1661" spans="2:17" x14ac:dyDescent="0.25">
      <c r="B1661">
        <v>1588</v>
      </c>
      <c r="C1661">
        <v>21</v>
      </c>
      <c r="D1661">
        <v>30</v>
      </c>
      <c r="E1661">
        <v>7.36546476190476</v>
      </c>
      <c r="F1661">
        <v>7.36546476190476</v>
      </c>
      <c r="G1661">
        <v>7.7046438730158702</v>
      </c>
      <c r="H1661">
        <v>7.7046438730158702</v>
      </c>
      <c r="I1661">
        <v>12.3131</v>
      </c>
      <c r="J1661">
        <v>30</v>
      </c>
      <c r="K1661">
        <v>0</v>
      </c>
      <c r="L1661">
        <v>0</v>
      </c>
      <c r="M1661">
        <v>0.43828296661376998</v>
      </c>
      <c r="N1661">
        <v>0</v>
      </c>
      <c r="O1661">
        <v>15</v>
      </c>
      <c r="P1661">
        <v>5.7190000000000101</v>
      </c>
      <c r="Q1661">
        <f t="shared" si="5"/>
        <v>20.719000000000008</v>
      </c>
    </row>
    <row r="1662" spans="2:17" x14ac:dyDescent="0.25">
      <c r="B1662">
        <v>1589</v>
      </c>
      <c r="C1662">
        <v>21</v>
      </c>
      <c r="D1662">
        <v>29</v>
      </c>
      <c r="E1662">
        <v>6.4026524137931</v>
      </c>
      <c r="F1662">
        <v>6.4026524137931</v>
      </c>
      <c r="G1662">
        <v>6.4026524137931</v>
      </c>
      <c r="H1662">
        <v>6.4026524137931</v>
      </c>
      <c r="I1662">
        <v>13.257300000000001</v>
      </c>
      <c r="J1662">
        <v>25</v>
      </c>
      <c r="K1662">
        <v>0</v>
      </c>
      <c r="L1662">
        <v>0</v>
      </c>
      <c r="M1662">
        <v>0.411953926086426</v>
      </c>
      <c r="N1662">
        <v>0</v>
      </c>
      <c r="O1662">
        <v>15</v>
      </c>
      <c r="P1662">
        <v>5.7960000000000598</v>
      </c>
      <c r="Q1662">
        <f t="shared" si="5"/>
        <v>20.79600000000006</v>
      </c>
    </row>
    <row r="1663" spans="2:17" x14ac:dyDescent="0.25">
      <c r="B1663">
        <v>1590</v>
      </c>
      <c r="C1663">
        <v>21</v>
      </c>
      <c r="D1663">
        <v>24</v>
      </c>
      <c r="E1663">
        <v>4.5226800000000003</v>
      </c>
      <c r="F1663">
        <v>4.5226800000000003</v>
      </c>
      <c r="G1663">
        <v>4.5226800000000003</v>
      </c>
      <c r="H1663">
        <v>4.5226800000000003</v>
      </c>
      <c r="I1663">
        <v>9.3093000000000892</v>
      </c>
      <c r="J1663">
        <v>18</v>
      </c>
      <c r="K1663">
        <v>0</v>
      </c>
      <c r="L1663">
        <v>0</v>
      </c>
      <c r="M1663">
        <v>0.14561700820922899</v>
      </c>
      <c r="N1663">
        <v>0</v>
      </c>
      <c r="O1663">
        <v>15</v>
      </c>
      <c r="P1663">
        <v>1.52800000000005</v>
      </c>
      <c r="Q1663">
        <f t="shared" si="5"/>
        <v>16.528000000000048</v>
      </c>
    </row>
    <row r="1664" spans="2:17" x14ac:dyDescent="0.25">
      <c r="B1664">
        <v>1591</v>
      </c>
      <c r="C1664">
        <v>21</v>
      </c>
      <c r="D1664">
        <v>17</v>
      </c>
      <c r="E1664">
        <v>3.4850377591036401</v>
      </c>
      <c r="F1664">
        <v>3.4850377591036401</v>
      </c>
      <c r="G1664">
        <v>3.4850377591036401</v>
      </c>
      <c r="H1664">
        <v>3.4850377591036401</v>
      </c>
      <c r="I1664">
        <v>9.7414000000000005</v>
      </c>
      <c r="J1664">
        <v>14</v>
      </c>
      <c r="K1664">
        <v>0</v>
      </c>
      <c r="L1664">
        <v>0</v>
      </c>
      <c r="M1664">
        <v>1.5155076980590799E-2</v>
      </c>
      <c r="N1664">
        <v>0</v>
      </c>
      <c r="O1664">
        <v>15</v>
      </c>
      <c r="P1664">
        <v>2.59999999999962E-2</v>
      </c>
      <c r="Q1664">
        <f t="shared" si="5"/>
        <v>15.025999999999996</v>
      </c>
    </row>
    <row r="1665" spans="2:17" x14ac:dyDescent="0.25">
      <c r="B1665">
        <v>1592</v>
      </c>
      <c r="C1665">
        <v>21</v>
      </c>
      <c r="D1665">
        <v>13</v>
      </c>
      <c r="E1665">
        <v>1.4530854212454201</v>
      </c>
      <c r="F1665">
        <v>1.4530854212454201</v>
      </c>
      <c r="G1665">
        <v>1.4530854212454201</v>
      </c>
      <c r="H1665">
        <v>1.4530854212454201</v>
      </c>
      <c r="I1665">
        <v>9.3284000000000002</v>
      </c>
      <c r="J1665">
        <v>12</v>
      </c>
      <c r="K1665">
        <v>0</v>
      </c>
      <c r="L1665">
        <v>0</v>
      </c>
      <c r="M1665">
        <v>1.01368427276611E-2</v>
      </c>
      <c r="N1665">
        <v>0</v>
      </c>
      <c r="O1665">
        <v>15</v>
      </c>
      <c r="P1665">
        <v>2.0000000000024401E-2</v>
      </c>
      <c r="Q1665">
        <f t="shared" si="5"/>
        <v>15.020000000000024</v>
      </c>
    </row>
    <row r="1666" spans="2:17" x14ac:dyDescent="0.25">
      <c r="B1666">
        <v>1593</v>
      </c>
      <c r="C1666">
        <v>21</v>
      </c>
      <c r="D1666">
        <v>11</v>
      </c>
      <c r="E1666">
        <v>0.42642476190476197</v>
      </c>
      <c r="F1666">
        <v>0.42642476190476197</v>
      </c>
      <c r="G1666">
        <v>0.42642476190476197</v>
      </c>
      <c r="H1666">
        <v>0.42642476190476197</v>
      </c>
      <c r="I1666">
        <v>9.1127000000000002</v>
      </c>
      <c r="J1666">
        <v>11</v>
      </c>
      <c r="K1666">
        <v>0</v>
      </c>
      <c r="L1666">
        <v>0</v>
      </c>
      <c r="M1666">
        <v>8.1839561462402292E-3</v>
      </c>
      <c r="N1666">
        <v>0</v>
      </c>
      <c r="O1666">
        <v>15</v>
      </c>
      <c r="P1666">
        <v>1.8000000000043301E-2</v>
      </c>
      <c r="Q1666">
        <f t="shared" si="5"/>
        <v>15.018000000000043</v>
      </c>
    </row>
    <row r="1667" spans="2:17" x14ac:dyDescent="0.25">
      <c r="B1667">
        <v>1594</v>
      </c>
      <c r="C1667">
        <v>20.5</v>
      </c>
      <c r="D1667">
        <v>50</v>
      </c>
      <c r="E1667">
        <v>13.337531707317099</v>
      </c>
      <c r="F1667">
        <v>13.337531707317099</v>
      </c>
      <c r="G1667">
        <v>13.7267332721951</v>
      </c>
      <c r="H1667">
        <v>13.7267332721951</v>
      </c>
      <c r="I1667">
        <v>13.861499999999999</v>
      </c>
      <c r="J1667">
        <v>49</v>
      </c>
      <c r="K1667">
        <v>0</v>
      </c>
      <c r="L1667">
        <v>0</v>
      </c>
      <c r="M1667">
        <v>1.014897108078</v>
      </c>
      <c r="N1667">
        <v>0</v>
      </c>
      <c r="O1667">
        <v>15</v>
      </c>
      <c r="P1667">
        <v>11.402999999999899</v>
      </c>
      <c r="Q1667">
        <f t="shared" si="5"/>
        <v>26.402999999999899</v>
      </c>
    </row>
    <row r="1668" spans="2:17" x14ac:dyDescent="0.25">
      <c r="B1668">
        <v>1595</v>
      </c>
      <c r="C1668">
        <v>20.5</v>
      </c>
      <c r="D1668">
        <v>48</v>
      </c>
      <c r="E1668">
        <v>12.297367479674801</v>
      </c>
      <c r="F1668">
        <v>12.297367479674801</v>
      </c>
      <c r="G1668">
        <v>12.8831689918699</v>
      </c>
      <c r="H1668">
        <v>12.8831689918699</v>
      </c>
      <c r="I1668">
        <v>15.936999999999999</v>
      </c>
      <c r="J1668">
        <v>47</v>
      </c>
      <c r="K1668">
        <v>0</v>
      </c>
      <c r="L1668">
        <v>0</v>
      </c>
      <c r="M1668">
        <v>1.0485210418701201</v>
      </c>
      <c r="N1668">
        <v>0</v>
      </c>
      <c r="O1668">
        <v>15</v>
      </c>
      <c r="P1668">
        <v>17.446999999999999</v>
      </c>
      <c r="Q1668">
        <f t="shared" si="5"/>
        <v>32.447000000000003</v>
      </c>
    </row>
    <row r="1669" spans="2:17" x14ac:dyDescent="0.25">
      <c r="B1669">
        <v>1596</v>
      </c>
      <c r="C1669">
        <v>20.5</v>
      </c>
      <c r="D1669">
        <v>46</v>
      </c>
      <c r="E1669">
        <v>11.3759707062566</v>
      </c>
      <c r="F1669">
        <v>11.3759707062566</v>
      </c>
      <c r="G1669">
        <v>11.929815194061501</v>
      </c>
      <c r="H1669">
        <v>11.929815194061501</v>
      </c>
      <c r="I1669">
        <v>13.264110000000001</v>
      </c>
      <c r="J1669">
        <v>42</v>
      </c>
      <c r="K1669">
        <v>0</v>
      </c>
      <c r="L1669">
        <v>0</v>
      </c>
      <c r="M1669">
        <v>1.13088607788086</v>
      </c>
      <c r="N1669">
        <v>0</v>
      </c>
      <c r="O1669">
        <v>15</v>
      </c>
      <c r="P1669">
        <v>20.325000000000099</v>
      </c>
      <c r="Q1669">
        <f t="shared" si="5"/>
        <v>35.325000000000102</v>
      </c>
    </row>
    <row r="1670" spans="2:17" x14ac:dyDescent="0.25">
      <c r="B1670">
        <v>1597</v>
      </c>
      <c r="C1670">
        <v>20.5</v>
      </c>
      <c r="D1670">
        <v>41</v>
      </c>
      <c r="E1670">
        <v>10.2856819512195</v>
      </c>
      <c r="F1670">
        <v>10.2856819512195</v>
      </c>
      <c r="G1670">
        <v>10.2856819512195</v>
      </c>
      <c r="H1670">
        <v>10.2856819512195</v>
      </c>
      <c r="I1670">
        <v>16.108799999999999</v>
      </c>
      <c r="J1670">
        <v>41</v>
      </c>
      <c r="K1670">
        <v>0</v>
      </c>
      <c r="L1670">
        <v>0</v>
      </c>
      <c r="M1670">
        <v>0.949030160903931</v>
      </c>
      <c r="N1670">
        <v>0</v>
      </c>
      <c r="O1670">
        <v>15</v>
      </c>
      <c r="P1670">
        <v>15.621</v>
      </c>
      <c r="Q1670">
        <f t="shared" si="5"/>
        <v>30.621000000000002</v>
      </c>
    </row>
    <row r="1671" spans="2:17" x14ac:dyDescent="0.25">
      <c r="B1671">
        <v>1598</v>
      </c>
      <c r="C1671">
        <v>20.5</v>
      </c>
      <c r="D1671">
        <v>40</v>
      </c>
      <c r="E1671">
        <v>9.3321990243902402</v>
      </c>
      <c r="F1671">
        <v>9.3321990243902402</v>
      </c>
      <c r="G1671">
        <v>9.3321990243902402</v>
      </c>
      <c r="H1671">
        <v>9.3321990243902402</v>
      </c>
      <c r="I1671">
        <v>15.774800000000001</v>
      </c>
      <c r="J1671">
        <v>36</v>
      </c>
      <c r="K1671">
        <v>0</v>
      </c>
      <c r="L1671">
        <v>0</v>
      </c>
      <c r="M1671">
        <v>0.80642604827880904</v>
      </c>
      <c r="N1671">
        <v>0</v>
      </c>
      <c r="O1671">
        <v>15</v>
      </c>
      <c r="P1671">
        <v>13.586</v>
      </c>
      <c r="Q1671">
        <f t="shared" si="5"/>
        <v>28.585999999999999</v>
      </c>
    </row>
    <row r="1672" spans="2:17" x14ac:dyDescent="0.25">
      <c r="B1672">
        <v>1599</v>
      </c>
      <c r="C1672">
        <v>20.5</v>
      </c>
      <c r="D1672">
        <v>35</v>
      </c>
      <c r="E1672">
        <v>8.4283676655052293</v>
      </c>
      <c r="F1672">
        <v>8.4283676655052293</v>
      </c>
      <c r="G1672">
        <v>8.4283676655052293</v>
      </c>
      <c r="H1672">
        <v>8.4283676655052293</v>
      </c>
      <c r="I1672">
        <v>10.5533</v>
      </c>
      <c r="J1672">
        <v>32</v>
      </c>
      <c r="K1672">
        <v>0</v>
      </c>
      <c r="L1672">
        <v>0</v>
      </c>
      <c r="M1672">
        <v>0.42962002754211398</v>
      </c>
      <c r="N1672">
        <v>0</v>
      </c>
      <c r="O1672">
        <v>15</v>
      </c>
      <c r="P1672">
        <v>6.0800000000000702</v>
      </c>
      <c r="Q1672">
        <f t="shared" si="5"/>
        <v>21.080000000000069</v>
      </c>
    </row>
    <row r="1673" spans="2:17" x14ac:dyDescent="0.25">
      <c r="B1673">
        <v>1600</v>
      </c>
      <c r="C1673">
        <v>20.5</v>
      </c>
      <c r="D1673">
        <v>31</v>
      </c>
      <c r="E1673">
        <v>8.3453736585365892</v>
      </c>
      <c r="F1673">
        <v>8.3453736585365892</v>
      </c>
      <c r="G1673">
        <v>8.3453736585365892</v>
      </c>
      <c r="H1673">
        <v>8.3453736585365892</v>
      </c>
      <c r="I1673">
        <v>13.0496</v>
      </c>
      <c r="J1673">
        <v>31</v>
      </c>
      <c r="K1673">
        <v>0</v>
      </c>
      <c r="L1673">
        <v>0</v>
      </c>
      <c r="M1673">
        <v>0.43771004676818798</v>
      </c>
      <c r="N1673">
        <v>0</v>
      </c>
      <c r="O1673">
        <v>15</v>
      </c>
      <c r="P1673">
        <v>6.9339999999999398</v>
      </c>
      <c r="Q1673">
        <f t="shared" si="5"/>
        <v>21.933999999999941</v>
      </c>
    </row>
    <row r="1674" spans="2:17" x14ac:dyDescent="0.25">
      <c r="B1674">
        <v>1601</v>
      </c>
      <c r="C1674">
        <v>20.5</v>
      </c>
      <c r="D1674">
        <v>30</v>
      </c>
      <c r="E1674">
        <v>7.3597443902439004</v>
      </c>
      <c r="F1674">
        <v>7.3597443902439004</v>
      </c>
      <c r="G1674">
        <v>7.3597443902439004</v>
      </c>
      <c r="H1674">
        <v>7.3597443902439004</v>
      </c>
      <c r="I1674">
        <v>12.3131</v>
      </c>
      <c r="J1674">
        <v>30</v>
      </c>
      <c r="K1674">
        <v>0</v>
      </c>
      <c r="L1674">
        <v>0</v>
      </c>
      <c r="M1674">
        <v>0.32099390029907199</v>
      </c>
      <c r="N1674">
        <v>0</v>
      </c>
      <c r="O1674">
        <v>15</v>
      </c>
      <c r="P1674">
        <v>3.6960000000000002</v>
      </c>
      <c r="Q1674">
        <f t="shared" si="5"/>
        <v>18.696000000000002</v>
      </c>
    </row>
    <row r="1675" spans="2:17" x14ac:dyDescent="0.25">
      <c r="B1675">
        <v>1602</v>
      </c>
      <c r="C1675">
        <v>20.5</v>
      </c>
      <c r="D1675">
        <v>29</v>
      </c>
      <c r="E1675">
        <v>6.3964933894028597</v>
      </c>
      <c r="F1675">
        <v>6.3964933894028597</v>
      </c>
      <c r="G1675">
        <v>6.3964933894028597</v>
      </c>
      <c r="H1675">
        <v>6.3964933894028597</v>
      </c>
      <c r="I1675">
        <v>13.257300000000001</v>
      </c>
      <c r="J1675">
        <v>25</v>
      </c>
      <c r="K1675">
        <v>0</v>
      </c>
      <c r="L1675">
        <v>0</v>
      </c>
      <c r="M1675">
        <v>0.44526290893554699</v>
      </c>
      <c r="N1675">
        <v>0</v>
      </c>
      <c r="O1675">
        <v>15</v>
      </c>
      <c r="P1675">
        <v>7.7790000000000203</v>
      </c>
      <c r="Q1675">
        <f t="shared" si="5"/>
        <v>22.779000000000021</v>
      </c>
    </row>
    <row r="1676" spans="2:17" x14ac:dyDescent="0.25">
      <c r="B1676">
        <v>1603</v>
      </c>
      <c r="C1676">
        <v>20.5</v>
      </c>
      <c r="D1676">
        <v>24</v>
      </c>
      <c r="E1676">
        <v>4.5183551219512204</v>
      </c>
      <c r="F1676">
        <v>4.5183551219512204</v>
      </c>
      <c r="G1676">
        <v>4.5183551219512204</v>
      </c>
      <c r="H1676">
        <v>4.5183551219512204</v>
      </c>
      <c r="I1676">
        <v>9.3093000000000892</v>
      </c>
      <c r="J1676">
        <v>18</v>
      </c>
      <c r="K1676">
        <v>0</v>
      </c>
      <c r="L1676">
        <v>0</v>
      </c>
      <c r="M1676">
        <v>0.14382410049438499</v>
      </c>
      <c r="N1676">
        <v>0</v>
      </c>
      <c r="O1676">
        <v>15</v>
      </c>
      <c r="P1676">
        <v>1.5439999999999301</v>
      </c>
      <c r="Q1676">
        <f t="shared" si="5"/>
        <v>16.543999999999929</v>
      </c>
    </row>
    <row r="1677" spans="2:17" x14ac:dyDescent="0.25">
      <c r="B1677">
        <v>1604</v>
      </c>
      <c r="C1677">
        <v>20.5</v>
      </c>
      <c r="D1677">
        <v>17</v>
      </c>
      <c r="E1677">
        <v>3.4805121377331401</v>
      </c>
      <c r="F1677">
        <v>3.4805121377331401</v>
      </c>
      <c r="G1677">
        <v>3.4805121377331401</v>
      </c>
      <c r="H1677">
        <v>3.4805121377331401</v>
      </c>
      <c r="I1677">
        <v>9.7414000000000005</v>
      </c>
      <c r="J1677">
        <v>14</v>
      </c>
      <c r="K1677">
        <v>0</v>
      </c>
      <c r="L1677">
        <v>0</v>
      </c>
      <c r="M1677">
        <v>1.5167951583862299E-2</v>
      </c>
      <c r="N1677">
        <v>0</v>
      </c>
      <c r="O1677">
        <v>15</v>
      </c>
      <c r="P1677">
        <v>2.7000000000015199E-2</v>
      </c>
      <c r="Q1677">
        <f t="shared" si="5"/>
        <v>15.027000000000015</v>
      </c>
    </row>
    <row r="1678" spans="2:17" x14ac:dyDescent="0.25">
      <c r="B1678">
        <v>1605</v>
      </c>
      <c r="C1678">
        <v>20.5</v>
      </c>
      <c r="D1678">
        <v>13</v>
      </c>
      <c r="E1678">
        <v>1.44875166979362</v>
      </c>
      <c r="F1678">
        <v>1.44875166979362</v>
      </c>
      <c r="G1678">
        <v>1.44875166979362</v>
      </c>
      <c r="H1678">
        <v>1.44875166979362</v>
      </c>
      <c r="I1678">
        <v>9.3284000000000002</v>
      </c>
      <c r="J1678">
        <v>12</v>
      </c>
      <c r="K1678">
        <v>0</v>
      </c>
      <c r="L1678">
        <v>0</v>
      </c>
      <c r="M1678">
        <v>1.03299617767334E-2</v>
      </c>
      <c r="N1678">
        <v>0</v>
      </c>
      <c r="O1678">
        <v>15</v>
      </c>
      <c r="P1678">
        <v>2.2000000000019799E-2</v>
      </c>
      <c r="Q1678">
        <f t="shared" si="5"/>
        <v>15.02200000000002</v>
      </c>
    </row>
    <row r="1679" spans="2:17" x14ac:dyDescent="0.25">
      <c r="B1679">
        <v>1606</v>
      </c>
      <c r="C1679">
        <v>20.5</v>
      </c>
      <c r="D1679">
        <v>11</v>
      </c>
      <c r="E1679">
        <v>0.42219121951219502</v>
      </c>
      <c r="F1679">
        <v>0.42219121951219502</v>
      </c>
      <c r="G1679">
        <v>0.42219121951219502</v>
      </c>
      <c r="H1679">
        <v>0.42219121951219502</v>
      </c>
      <c r="I1679">
        <v>9.1127000000000002</v>
      </c>
      <c r="J1679">
        <v>11</v>
      </c>
      <c r="K1679">
        <v>0</v>
      </c>
      <c r="L1679">
        <v>0</v>
      </c>
      <c r="M1679">
        <v>8.1250667572021502E-3</v>
      </c>
      <c r="N1679">
        <v>0</v>
      </c>
      <c r="O1679">
        <v>15</v>
      </c>
      <c r="P1679">
        <v>1.8999999999920199E-2</v>
      </c>
      <c r="Q1679">
        <f t="shared" si="5"/>
        <v>15.01899999999992</v>
      </c>
    </row>
    <row r="1680" spans="2:17" x14ac:dyDescent="0.25">
      <c r="B1680">
        <v>1607</v>
      </c>
      <c r="C1680">
        <v>20</v>
      </c>
      <c r="D1680">
        <v>50</v>
      </c>
      <c r="E1680">
        <v>13.330769999999999</v>
      </c>
      <c r="F1680">
        <v>13.330769999999999</v>
      </c>
      <c r="G1680">
        <v>13.871600509518</v>
      </c>
      <c r="H1680">
        <v>13.871600509518</v>
      </c>
      <c r="I1680">
        <v>13.861499999999999</v>
      </c>
      <c r="J1680">
        <v>49</v>
      </c>
      <c r="K1680">
        <v>0</v>
      </c>
      <c r="L1680">
        <v>0</v>
      </c>
      <c r="M1680">
        <v>0.84342384338378895</v>
      </c>
      <c r="N1680">
        <v>0</v>
      </c>
      <c r="O1680">
        <v>15</v>
      </c>
      <c r="P1680">
        <v>11.212</v>
      </c>
      <c r="Q1680">
        <f t="shared" si="5"/>
        <v>26.212</v>
      </c>
    </row>
    <row r="1681" spans="2:17" x14ac:dyDescent="0.25">
      <c r="B1681">
        <v>1608</v>
      </c>
      <c r="C1681">
        <v>20</v>
      </c>
      <c r="D1681">
        <v>48</v>
      </c>
      <c r="E1681">
        <v>12.289593333333301</v>
      </c>
      <c r="F1681">
        <v>12.289593333333301</v>
      </c>
      <c r="G1681">
        <v>12.289593333333301</v>
      </c>
      <c r="H1681">
        <v>12.289593333333301</v>
      </c>
      <c r="I1681">
        <v>15.936999999999999</v>
      </c>
      <c r="J1681">
        <v>47</v>
      </c>
      <c r="K1681">
        <v>0</v>
      </c>
      <c r="L1681">
        <v>0</v>
      </c>
      <c r="M1681">
        <v>0.89978098869323697</v>
      </c>
      <c r="N1681">
        <v>0</v>
      </c>
      <c r="O1681">
        <v>15</v>
      </c>
      <c r="P1681">
        <v>14.516</v>
      </c>
      <c r="Q1681">
        <f t="shared" si="5"/>
        <v>29.515999999999998</v>
      </c>
    </row>
    <row r="1682" spans="2:17" x14ac:dyDescent="0.25">
      <c r="B1682">
        <v>1609</v>
      </c>
      <c r="C1682">
        <v>20</v>
      </c>
      <c r="D1682">
        <v>46</v>
      </c>
      <c r="E1682">
        <v>11.3695004086957</v>
      </c>
      <c r="F1682">
        <v>11.3695004086957</v>
      </c>
      <c r="G1682">
        <v>11.3695004086957</v>
      </c>
      <c r="H1682">
        <v>11.3695004086957</v>
      </c>
      <c r="I1682">
        <v>13.264110000000001</v>
      </c>
      <c r="J1682">
        <v>42</v>
      </c>
      <c r="K1682">
        <v>0</v>
      </c>
      <c r="L1682">
        <v>0</v>
      </c>
      <c r="M1682">
        <v>1.13331818580627</v>
      </c>
      <c r="N1682">
        <v>0</v>
      </c>
      <c r="O1682">
        <v>15</v>
      </c>
      <c r="P1682">
        <v>18.238999999999901</v>
      </c>
      <c r="Q1682">
        <f t="shared" si="5"/>
        <v>33.238999999999905</v>
      </c>
    </row>
    <row r="1683" spans="2:17" x14ac:dyDescent="0.25">
      <c r="B1683">
        <v>1610</v>
      </c>
      <c r="C1683">
        <v>20</v>
      </c>
      <c r="D1683">
        <v>41</v>
      </c>
      <c r="E1683">
        <v>10.277824000000001</v>
      </c>
      <c r="F1683">
        <v>10.277824000000001</v>
      </c>
      <c r="G1683">
        <v>10.277824000000001</v>
      </c>
      <c r="H1683">
        <v>10.277824000000001</v>
      </c>
      <c r="I1683">
        <v>16.108799999999999</v>
      </c>
      <c r="J1683">
        <v>41</v>
      </c>
      <c r="K1683">
        <v>0</v>
      </c>
      <c r="L1683">
        <v>0</v>
      </c>
      <c r="M1683">
        <v>0.52989697456359897</v>
      </c>
      <c r="N1683">
        <v>0</v>
      </c>
      <c r="O1683">
        <v>15</v>
      </c>
      <c r="P1683">
        <v>9.1509999999999803</v>
      </c>
      <c r="Q1683">
        <f t="shared" si="5"/>
        <v>24.150999999999982</v>
      </c>
    </row>
    <row r="1684" spans="2:17" x14ac:dyDescent="0.25">
      <c r="B1684">
        <v>1611</v>
      </c>
      <c r="C1684">
        <v>20</v>
      </c>
      <c r="D1684">
        <v>40</v>
      </c>
      <c r="E1684">
        <v>9.3245039999999992</v>
      </c>
      <c r="F1684">
        <v>9.3245039999999992</v>
      </c>
      <c r="G1684">
        <v>9.3245039999999992</v>
      </c>
      <c r="H1684">
        <v>9.3245039999999992</v>
      </c>
      <c r="I1684">
        <v>15.774800000000001</v>
      </c>
      <c r="J1684">
        <v>36</v>
      </c>
      <c r="K1684">
        <v>0</v>
      </c>
      <c r="L1684">
        <v>0</v>
      </c>
      <c r="M1684">
        <v>0.87079501152038596</v>
      </c>
      <c r="N1684">
        <v>0</v>
      </c>
      <c r="O1684">
        <v>15</v>
      </c>
      <c r="P1684">
        <v>15.288</v>
      </c>
      <c r="Q1684">
        <f t="shared" si="5"/>
        <v>30.288</v>
      </c>
    </row>
    <row r="1685" spans="2:17" x14ac:dyDescent="0.25">
      <c r="B1685">
        <v>1612</v>
      </c>
      <c r="C1685">
        <v>20</v>
      </c>
      <c r="D1685">
        <v>35</v>
      </c>
      <c r="E1685">
        <v>8.4232197142857199</v>
      </c>
      <c r="F1685">
        <v>8.4232197142857199</v>
      </c>
      <c r="G1685">
        <v>8.8131173698933107</v>
      </c>
      <c r="H1685">
        <v>8.8131173698933107</v>
      </c>
      <c r="I1685">
        <v>10.5533000000001</v>
      </c>
      <c r="J1685">
        <v>31.999999999999801</v>
      </c>
      <c r="K1685">
        <v>0</v>
      </c>
      <c r="L1685">
        <v>0</v>
      </c>
      <c r="M1685">
        <v>0.43218398094177202</v>
      </c>
      <c r="N1685">
        <v>0</v>
      </c>
      <c r="O1685">
        <v>15</v>
      </c>
      <c r="P1685">
        <v>5.3339999999999499</v>
      </c>
      <c r="Q1685">
        <f t="shared" si="5"/>
        <v>20.33399999999995</v>
      </c>
    </row>
    <row r="1686" spans="2:17" x14ac:dyDescent="0.25">
      <c r="B1686">
        <v>1613</v>
      </c>
      <c r="C1686">
        <v>20</v>
      </c>
      <c r="D1686">
        <v>30.999999999999801</v>
      </c>
      <c r="E1686">
        <v>8.3390079999999802</v>
      </c>
      <c r="F1686">
        <v>8.3390079999999802</v>
      </c>
      <c r="G1686">
        <v>8.4033807053033005</v>
      </c>
      <c r="H1686">
        <v>8.4033807053033005</v>
      </c>
      <c r="I1686">
        <v>13.0496</v>
      </c>
      <c r="J1686">
        <v>30.999999999999801</v>
      </c>
      <c r="K1686">
        <v>0</v>
      </c>
      <c r="L1686">
        <v>0</v>
      </c>
      <c r="M1686">
        <v>0.43518495559692399</v>
      </c>
      <c r="N1686">
        <v>0</v>
      </c>
      <c r="O1686">
        <v>15</v>
      </c>
      <c r="P1686">
        <v>5.9239999999999799</v>
      </c>
      <c r="Q1686">
        <f t="shared" si="5"/>
        <v>20.923999999999978</v>
      </c>
    </row>
    <row r="1687" spans="2:17" x14ac:dyDescent="0.25">
      <c r="B1687">
        <v>1614</v>
      </c>
      <c r="C1687">
        <v>20</v>
      </c>
      <c r="D1687">
        <v>29.999999999999801</v>
      </c>
      <c r="E1687">
        <v>7.3537379999999999</v>
      </c>
      <c r="F1687">
        <v>7.3537379999999999</v>
      </c>
      <c r="G1687">
        <v>7.6955925777777798</v>
      </c>
      <c r="H1687">
        <v>7.6955925777777798</v>
      </c>
      <c r="I1687">
        <v>12.3131</v>
      </c>
      <c r="J1687">
        <v>29.999999999999801</v>
      </c>
      <c r="K1687">
        <v>0</v>
      </c>
      <c r="L1687">
        <v>0</v>
      </c>
      <c r="M1687">
        <v>0.40741586685180697</v>
      </c>
      <c r="N1687">
        <v>0</v>
      </c>
      <c r="O1687">
        <v>15</v>
      </c>
      <c r="P1687">
        <v>5.7579999999999503</v>
      </c>
      <c r="Q1687">
        <f t="shared" si="5"/>
        <v>20.757999999999949</v>
      </c>
    </row>
    <row r="1688" spans="2:17" x14ac:dyDescent="0.25">
      <c r="B1688">
        <v>1615</v>
      </c>
      <c r="C1688">
        <v>20</v>
      </c>
      <c r="D1688">
        <v>28.999999999999801</v>
      </c>
      <c r="E1688">
        <v>6.3900264137931</v>
      </c>
      <c r="F1688">
        <v>6.3900264137931</v>
      </c>
      <c r="G1688">
        <v>6.3900264137931</v>
      </c>
      <c r="H1688">
        <v>6.3900264137931</v>
      </c>
      <c r="I1688">
        <v>13.257300000000001</v>
      </c>
      <c r="J1688">
        <v>25</v>
      </c>
      <c r="K1688">
        <v>0</v>
      </c>
      <c r="L1688">
        <v>0</v>
      </c>
      <c r="M1688">
        <v>0.43785905838012701</v>
      </c>
      <c r="N1688">
        <v>0</v>
      </c>
      <c r="O1688">
        <v>15</v>
      </c>
      <c r="P1688">
        <v>6.6590000000000797</v>
      </c>
      <c r="Q1688">
        <f t="shared" si="5"/>
        <v>21.659000000000081</v>
      </c>
    </row>
    <row r="1689" spans="2:17" x14ac:dyDescent="0.25">
      <c r="B1689">
        <v>1616</v>
      </c>
      <c r="C1689">
        <v>20</v>
      </c>
      <c r="D1689">
        <v>24</v>
      </c>
      <c r="E1689">
        <v>4.513814</v>
      </c>
      <c r="F1689">
        <v>4.513814</v>
      </c>
      <c r="G1689">
        <v>4.513814</v>
      </c>
      <c r="H1689">
        <v>4.513814</v>
      </c>
      <c r="I1689">
        <v>9.3093000000000892</v>
      </c>
      <c r="J1689">
        <v>18</v>
      </c>
      <c r="K1689">
        <v>0</v>
      </c>
      <c r="L1689">
        <v>0</v>
      </c>
      <c r="M1689">
        <v>0.14552497863769501</v>
      </c>
      <c r="N1689">
        <v>0</v>
      </c>
      <c r="O1689">
        <v>15</v>
      </c>
      <c r="P1689">
        <v>1.4080000000000199</v>
      </c>
      <c r="Q1689">
        <f t="shared" ref="Q1689:Q1747" si="6">+SUM(N1689:P1689)</f>
        <v>16.408000000000019</v>
      </c>
    </row>
    <row r="1690" spans="2:17" x14ac:dyDescent="0.25">
      <c r="B1690">
        <v>1617</v>
      </c>
      <c r="C1690">
        <v>20</v>
      </c>
      <c r="D1690">
        <v>17</v>
      </c>
      <c r="E1690">
        <v>3.4757602352941199</v>
      </c>
      <c r="F1690">
        <v>3.4757602352941199</v>
      </c>
      <c r="G1690">
        <v>3.4757602352941199</v>
      </c>
      <c r="H1690">
        <v>3.4757602352941199</v>
      </c>
      <c r="I1690">
        <v>9.7414000000000005</v>
      </c>
      <c r="J1690">
        <v>14</v>
      </c>
      <c r="K1690">
        <v>0</v>
      </c>
      <c r="L1690">
        <v>0</v>
      </c>
      <c r="M1690">
        <v>1.55420303344727E-2</v>
      </c>
      <c r="N1690">
        <v>0</v>
      </c>
      <c r="O1690">
        <v>15</v>
      </c>
      <c r="P1690">
        <v>2.6000000000010501E-2</v>
      </c>
      <c r="Q1690">
        <f t="shared" si="6"/>
        <v>15.02600000000001</v>
      </c>
    </row>
    <row r="1691" spans="2:17" x14ac:dyDescent="0.25">
      <c r="B1691">
        <v>1618</v>
      </c>
      <c r="C1691">
        <v>20</v>
      </c>
      <c r="D1691">
        <v>13</v>
      </c>
      <c r="E1691">
        <v>1.44420123076923</v>
      </c>
      <c r="F1691">
        <v>1.44420123076923</v>
      </c>
      <c r="G1691">
        <v>1.44420123076923</v>
      </c>
      <c r="H1691">
        <v>1.44420123076923</v>
      </c>
      <c r="I1691">
        <v>9.3284000000000002</v>
      </c>
      <c r="J1691">
        <v>12</v>
      </c>
      <c r="K1691">
        <v>0</v>
      </c>
      <c r="L1691">
        <v>0</v>
      </c>
      <c r="M1691">
        <v>1.01468563079834E-2</v>
      </c>
      <c r="N1691">
        <v>0</v>
      </c>
      <c r="O1691">
        <v>15</v>
      </c>
      <c r="P1691">
        <v>2.1000000000043401E-2</v>
      </c>
      <c r="Q1691">
        <f t="shared" si="6"/>
        <v>15.021000000000043</v>
      </c>
    </row>
    <row r="1692" spans="2:17" x14ac:dyDescent="0.25">
      <c r="B1692">
        <v>1619</v>
      </c>
      <c r="C1692">
        <v>20</v>
      </c>
      <c r="D1692">
        <v>11</v>
      </c>
      <c r="E1692">
        <v>0.41774600000000001</v>
      </c>
      <c r="F1692">
        <v>0.41774600000000001</v>
      </c>
      <c r="G1692">
        <v>0.41774600000000001</v>
      </c>
      <c r="H1692">
        <v>0.41774600000000001</v>
      </c>
      <c r="I1692">
        <v>9.1127000000000002</v>
      </c>
      <c r="J1692">
        <v>11</v>
      </c>
      <c r="K1692">
        <v>0</v>
      </c>
      <c r="L1692">
        <v>0</v>
      </c>
      <c r="M1692">
        <v>8.0370903015136701E-3</v>
      </c>
      <c r="N1692">
        <v>0</v>
      </c>
      <c r="O1692">
        <v>15</v>
      </c>
      <c r="P1692">
        <v>1.9000000000033899E-2</v>
      </c>
      <c r="Q1692">
        <f t="shared" si="6"/>
        <v>15.019000000000034</v>
      </c>
    </row>
    <row r="1693" spans="2:17" x14ac:dyDescent="0.25">
      <c r="B1693">
        <v>1620</v>
      </c>
      <c r="C1693">
        <v>19.5</v>
      </c>
      <c r="D1693">
        <v>50</v>
      </c>
      <c r="E1693">
        <v>13.323661538461501</v>
      </c>
      <c r="F1693">
        <v>13.323661538461501</v>
      </c>
      <c r="G1693">
        <v>13.8086662564103</v>
      </c>
      <c r="H1693">
        <v>13.8086662564103</v>
      </c>
      <c r="I1693">
        <v>13.861499999999999</v>
      </c>
      <c r="J1693">
        <v>49</v>
      </c>
      <c r="K1693">
        <v>0</v>
      </c>
      <c r="L1693">
        <v>0</v>
      </c>
      <c r="M1693">
        <v>1.05560898780823</v>
      </c>
      <c r="N1693">
        <v>0</v>
      </c>
      <c r="O1693">
        <v>15</v>
      </c>
      <c r="P1693">
        <v>15.655000000000101</v>
      </c>
      <c r="Q1693">
        <f t="shared" si="6"/>
        <v>30.655000000000101</v>
      </c>
    </row>
    <row r="1694" spans="2:17" x14ac:dyDescent="0.25">
      <c r="B1694">
        <v>1621</v>
      </c>
      <c r="C1694">
        <v>19.5</v>
      </c>
      <c r="D1694">
        <v>48</v>
      </c>
      <c r="E1694">
        <v>12.2814205128205</v>
      </c>
      <c r="F1694">
        <v>12.2814205128205</v>
      </c>
      <c r="G1694">
        <v>12.6918906048718</v>
      </c>
      <c r="H1694">
        <v>12.6918906048718</v>
      </c>
      <c r="I1694">
        <v>15.936999999999999</v>
      </c>
      <c r="J1694">
        <v>47</v>
      </c>
      <c r="K1694">
        <v>0</v>
      </c>
      <c r="L1694">
        <v>0</v>
      </c>
      <c r="M1694">
        <v>1.2252390384674099</v>
      </c>
      <c r="N1694">
        <v>0</v>
      </c>
      <c r="O1694">
        <v>15</v>
      </c>
      <c r="P1694">
        <v>22.9789999999999</v>
      </c>
      <c r="Q1694">
        <f t="shared" si="6"/>
        <v>37.9789999999999</v>
      </c>
    </row>
    <row r="1695" spans="2:17" x14ac:dyDescent="0.25">
      <c r="B1695">
        <v>1622</v>
      </c>
      <c r="C1695">
        <v>19.5</v>
      </c>
      <c r="D1695">
        <v>46</v>
      </c>
      <c r="E1695">
        <v>11.3626983010033</v>
      </c>
      <c r="F1695">
        <v>11.3626983010033</v>
      </c>
      <c r="G1695">
        <v>11.869822464785701</v>
      </c>
      <c r="H1695">
        <v>11.869822464785701</v>
      </c>
      <c r="I1695">
        <v>13.264110000000001</v>
      </c>
      <c r="J1695">
        <v>42</v>
      </c>
      <c r="K1695">
        <v>0</v>
      </c>
      <c r="L1695">
        <v>0</v>
      </c>
      <c r="M1695">
        <v>1.14729404449463</v>
      </c>
      <c r="N1695">
        <v>0</v>
      </c>
      <c r="O1695">
        <v>15</v>
      </c>
      <c r="P1695">
        <v>17.946999999999999</v>
      </c>
      <c r="Q1695">
        <f t="shared" si="6"/>
        <v>32.947000000000003</v>
      </c>
    </row>
    <row r="1696" spans="2:17" x14ac:dyDescent="0.25">
      <c r="B1696">
        <v>1623</v>
      </c>
      <c r="C1696">
        <v>19.5</v>
      </c>
      <c r="D1696">
        <v>41</v>
      </c>
      <c r="E1696">
        <v>10.269563076923101</v>
      </c>
      <c r="F1696">
        <v>10.269563076923101</v>
      </c>
      <c r="G1696">
        <v>10.269563076923101</v>
      </c>
      <c r="H1696">
        <v>10.269563076923101</v>
      </c>
      <c r="I1696">
        <v>16.108799999999999</v>
      </c>
      <c r="J1696">
        <v>41</v>
      </c>
      <c r="K1696">
        <v>0</v>
      </c>
      <c r="L1696">
        <v>0</v>
      </c>
      <c r="M1696">
        <v>0.83976292610168501</v>
      </c>
      <c r="N1696">
        <v>0</v>
      </c>
      <c r="O1696">
        <v>15</v>
      </c>
      <c r="P1696">
        <v>15.3639999999999</v>
      </c>
      <c r="Q1696">
        <f t="shared" si="6"/>
        <v>30.363999999999898</v>
      </c>
    </row>
    <row r="1697" spans="2:17" x14ac:dyDescent="0.25">
      <c r="B1697">
        <v>1624</v>
      </c>
      <c r="C1697">
        <v>19.5</v>
      </c>
      <c r="D1697">
        <v>40</v>
      </c>
      <c r="E1697">
        <v>9.3164143589743595</v>
      </c>
      <c r="F1697">
        <v>9.3164143589743595</v>
      </c>
      <c r="G1697">
        <v>9.3164143589743595</v>
      </c>
      <c r="H1697">
        <v>9.3164143589743595</v>
      </c>
      <c r="I1697">
        <v>15.774800000000001</v>
      </c>
      <c r="J1697">
        <v>36</v>
      </c>
      <c r="K1697">
        <v>0</v>
      </c>
      <c r="L1697">
        <v>0</v>
      </c>
      <c r="M1697">
        <v>0.92707490921020497</v>
      </c>
      <c r="N1697">
        <v>0</v>
      </c>
      <c r="O1697">
        <v>15</v>
      </c>
      <c r="P1697">
        <v>17.321000000000101</v>
      </c>
      <c r="Q1697">
        <f t="shared" si="6"/>
        <v>32.321000000000097</v>
      </c>
    </row>
    <row r="1698" spans="2:17" x14ac:dyDescent="0.25">
      <c r="B1698">
        <v>1625</v>
      </c>
      <c r="C1698">
        <v>19.5</v>
      </c>
      <c r="D1698">
        <v>35</v>
      </c>
      <c r="E1698">
        <v>8.4178077655677708</v>
      </c>
      <c r="F1698">
        <v>8.4178077655677708</v>
      </c>
      <c r="G1698">
        <v>8.5948877655677691</v>
      </c>
      <c r="H1698">
        <v>8.5948877655677691</v>
      </c>
      <c r="I1698">
        <v>10.5533</v>
      </c>
      <c r="J1698">
        <v>32</v>
      </c>
      <c r="K1698">
        <v>0</v>
      </c>
      <c r="L1698">
        <v>0</v>
      </c>
      <c r="M1698">
        <v>0.81085705757141102</v>
      </c>
      <c r="N1698">
        <v>0</v>
      </c>
      <c r="O1698">
        <v>15</v>
      </c>
      <c r="P1698">
        <v>11.0820000000001</v>
      </c>
      <c r="Q1698">
        <f t="shared" si="6"/>
        <v>26.0820000000001</v>
      </c>
    </row>
    <row r="1699" spans="2:17" x14ac:dyDescent="0.25">
      <c r="B1699">
        <v>1626</v>
      </c>
      <c r="C1699">
        <v>19.5</v>
      </c>
      <c r="D1699">
        <v>31</v>
      </c>
      <c r="E1699">
        <v>8.3323158974358993</v>
      </c>
      <c r="F1699">
        <v>8.3323158974358993</v>
      </c>
      <c r="G1699">
        <v>8.4001569262151801</v>
      </c>
      <c r="H1699">
        <v>8.4001569262151801</v>
      </c>
      <c r="I1699">
        <v>13.0496</v>
      </c>
      <c r="J1699">
        <v>31</v>
      </c>
      <c r="K1699">
        <v>0</v>
      </c>
      <c r="L1699">
        <v>0</v>
      </c>
      <c r="M1699">
        <v>0.463587045669556</v>
      </c>
      <c r="N1699">
        <v>0</v>
      </c>
      <c r="O1699">
        <v>15</v>
      </c>
      <c r="P1699">
        <v>7.1309999999999398</v>
      </c>
      <c r="Q1699">
        <f t="shared" si="6"/>
        <v>22.13099999999994</v>
      </c>
    </row>
    <row r="1700" spans="2:17" x14ac:dyDescent="0.25">
      <c r="B1700">
        <v>1627</v>
      </c>
      <c r="C1700">
        <v>19.5</v>
      </c>
      <c r="D1700">
        <v>30</v>
      </c>
      <c r="E1700">
        <v>7.34742358974359</v>
      </c>
      <c r="F1700">
        <v>7.34742358974359</v>
      </c>
      <c r="G1700">
        <v>7.34742358974359</v>
      </c>
      <c r="H1700">
        <v>7.34742358974359</v>
      </c>
      <c r="I1700">
        <v>12.3131</v>
      </c>
      <c r="J1700">
        <v>30</v>
      </c>
      <c r="K1700">
        <v>0</v>
      </c>
      <c r="L1700">
        <v>0</v>
      </c>
      <c r="M1700">
        <v>0.43658208847045898</v>
      </c>
      <c r="N1700">
        <v>0</v>
      </c>
      <c r="O1700">
        <v>15</v>
      </c>
      <c r="P1700">
        <v>7.2719999999998501</v>
      </c>
      <c r="Q1700">
        <f t="shared" si="6"/>
        <v>22.271999999999849</v>
      </c>
    </row>
    <row r="1701" spans="2:17" x14ac:dyDescent="0.25">
      <c r="B1701">
        <v>1628</v>
      </c>
      <c r="C1701">
        <v>19.5</v>
      </c>
      <c r="D1701">
        <v>29</v>
      </c>
      <c r="E1701">
        <v>6.3832277984084902</v>
      </c>
      <c r="F1701">
        <v>6.3832277984084902</v>
      </c>
      <c r="G1701">
        <v>6.5185277984084902</v>
      </c>
      <c r="H1701">
        <v>6.5185277984084902</v>
      </c>
      <c r="I1701">
        <v>13.257300000000001</v>
      </c>
      <c r="J1701">
        <v>25</v>
      </c>
      <c r="K1701">
        <v>0</v>
      </c>
      <c r="L1701">
        <v>0</v>
      </c>
      <c r="M1701">
        <v>0.37590789794921903</v>
      </c>
      <c r="N1701">
        <v>0</v>
      </c>
      <c r="O1701">
        <v>15</v>
      </c>
      <c r="P1701">
        <v>5.4540000000000104</v>
      </c>
      <c r="Q1701">
        <f t="shared" si="6"/>
        <v>20.454000000000011</v>
      </c>
    </row>
    <row r="1702" spans="2:17" x14ac:dyDescent="0.25">
      <c r="B1702">
        <v>1629</v>
      </c>
      <c r="C1702">
        <v>19.5</v>
      </c>
      <c r="D1702">
        <v>24</v>
      </c>
      <c r="E1702">
        <v>4.5090399999999997</v>
      </c>
      <c r="F1702">
        <v>4.5090399999999997</v>
      </c>
      <c r="G1702">
        <v>4.5090399999999997</v>
      </c>
      <c r="H1702">
        <v>4.5090399999999997</v>
      </c>
      <c r="I1702">
        <v>9.3093000000000892</v>
      </c>
      <c r="J1702">
        <v>18</v>
      </c>
      <c r="K1702">
        <v>0</v>
      </c>
      <c r="L1702">
        <v>0</v>
      </c>
      <c r="M1702">
        <v>0.16216802597045901</v>
      </c>
      <c r="N1702">
        <v>0</v>
      </c>
      <c r="O1702">
        <v>15</v>
      </c>
      <c r="P1702">
        <v>1.63200000000015</v>
      </c>
      <c r="Q1702">
        <f t="shared" si="6"/>
        <v>16.632000000000151</v>
      </c>
    </row>
    <row r="1703" spans="2:17" x14ac:dyDescent="0.25">
      <c r="B1703">
        <v>1630</v>
      </c>
      <c r="C1703">
        <v>19.5</v>
      </c>
      <c r="D1703">
        <v>17</v>
      </c>
      <c r="E1703">
        <v>3.4707646455505299</v>
      </c>
      <c r="F1703">
        <v>3.4707646455505299</v>
      </c>
      <c r="G1703">
        <v>3.4707646455505299</v>
      </c>
      <c r="H1703">
        <v>3.4707646455505299</v>
      </c>
      <c r="I1703">
        <v>9.7414000000000005</v>
      </c>
      <c r="J1703">
        <v>14</v>
      </c>
      <c r="K1703">
        <v>0</v>
      </c>
      <c r="L1703">
        <v>0</v>
      </c>
      <c r="M1703">
        <v>1.52971744537354E-2</v>
      </c>
      <c r="N1703">
        <v>0</v>
      </c>
      <c r="O1703">
        <v>15</v>
      </c>
      <c r="P1703">
        <v>2.6999999999873101E-2</v>
      </c>
      <c r="Q1703">
        <f t="shared" si="6"/>
        <v>15.026999999999873</v>
      </c>
    </row>
    <row r="1704" spans="2:17" x14ac:dyDescent="0.25">
      <c r="B1704">
        <v>1631</v>
      </c>
      <c r="C1704">
        <v>19.5</v>
      </c>
      <c r="D1704">
        <v>13</v>
      </c>
      <c r="E1704">
        <v>1.4394174358974401</v>
      </c>
      <c r="F1704">
        <v>1.4394174358974401</v>
      </c>
      <c r="G1704">
        <v>1.4394174358974401</v>
      </c>
      <c r="H1704">
        <v>1.4394174358974401</v>
      </c>
      <c r="I1704">
        <v>9.3284000000000002</v>
      </c>
      <c r="J1704">
        <v>12</v>
      </c>
      <c r="K1704">
        <v>0</v>
      </c>
      <c r="L1704">
        <v>0</v>
      </c>
      <c r="M1704">
        <v>1.0165929794311499E-2</v>
      </c>
      <c r="N1704">
        <v>0</v>
      </c>
      <c r="O1704">
        <v>15</v>
      </c>
      <c r="P1704">
        <v>2.1000000000015E-2</v>
      </c>
      <c r="Q1704">
        <f t="shared" si="6"/>
        <v>15.021000000000015</v>
      </c>
    </row>
    <row r="1705" spans="2:17" x14ac:dyDescent="0.25">
      <c r="B1705">
        <v>1632</v>
      </c>
      <c r="C1705">
        <v>19.5</v>
      </c>
      <c r="D1705">
        <v>11</v>
      </c>
      <c r="E1705">
        <v>0.41307282051282002</v>
      </c>
      <c r="F1705">
        <v>0.41307282051282002</v>
      </c>
      <c r="G1705">
        <v>0.41307282051282002</v>
      </c>
      <c r="H1705">
        <v>0.41307282051282002</v>
      </c>
      <c r="I1705">
        <v>9.1127000000000002</v>
      </c>
      <c r="J1705">
        <v>11</v>
      </c>
      <c r="K1705">
        <v>0</v>
      </c>
      <c r="L1705">
        <v>0</v>
      </c>
      <c r="M1705">
        <v>7.8480243682861293E-3</v>
      </c>
      <c r="N1705">
        <v>0</v>
      </c>
      <c r="O1705">
        <v>15</v>
      </c>
      <c r="P1705">
        <v>1.9000000000033899E-2</v>
      </c>
      <c r="Q1705">
        <f t="shared" si="6"/>
        <v>15.019000000000034</v>
      </c>
    </row>
    <row r="1706" spans="2:17" x14ac:dyDescent="0.25">
      <c r="B1706">
        <v>1633</v>
      </c>
      <c r="C1706">
        <v>19</v>
      </c>
      <c r="D1706">
        <v>50</v>
      </c>
      <c r="E1706">
        <v>13.3161789473684</v>
      </c>
      <c r="F1706">
        <v>13.3161789473684</v>
      </c>
      <c r="G1706">
        <v>13.9126756374067</v>
      </c>
      <c r="H1706">
        <v>13.9126756374067</v>
      </c>
      <c r="I1706">
        <v>13.861499999999999</v>
      </c>
      <c r="J1706">
        <v>49</v>
      </c>
      <c r="K1706">
        <v>0</v>
      </c>
      <c r="L1706">
        <v>0</v>
      </c>
      <c r="M1706">
        <v>0.93077087402343806</v>
      </c>
      <c r="N1706">
        <v>0</v>
      </c>
      <c r="O1706">
        <v>15</v>
      </c>
      <c r="P1706">
        <v>16.512999999999899</v>
      </c>
      <c r="Q1706">
        <f t="shared" si="6"/>
        <v>31.512999999999899</v>
      </c>
    </row>
    <row r="1707" spans="2:17" x14ac:dyDescent="0.25">
      <c r="B1707">
        <v>1634</v>
      </c>
      <c r="C1707">
        <v>19</v>
      </c>
      <c r="D1707">
        <v>48</v>
      </c>
      <c r="E1707">
        <v>12.272817543859601</v>
      </c>
      <c r="F1707">
        <v>12.272817543859601</v>
      </c>
      <c r="G1707">
        <v>12.733378335996701</v>
      </c>
      <c r="H1707">
        <v>12.733378335996701</v>
      </c>
      <c r="I1707">
        <v>15.936999999999999</v>
      </c>
      <c r="J1707">
        <v>47</v>
      </c>
      <c r="K1707">
        <v>0</v>
      </c>
      <c r="L1707">
        <v>0</v>
      </c>
      <c r="M1707">
        <v>1.0625860691070601</v>
      </c>
      <c r="N1707">
        <v>0</v>
      </c>
      <c r="O1707">
        <v>15</v>
      </c>
      <c r="P1707">
        <v>17.100000000000101</v>
      </c>
      <c r="Q1707">
        <f t="shared" si="6"/>
        <v>32.100000000000101</v>
      </c>
    </row>
    <row r="1708" spans="2:17" x14ac:dyDescent="0.25">
      <c r="B1708">
        <v>1635</v>
      </c>
      <c r="C1708">
        <v>19</v>
      </c>
      <c r="D1708">
        <v>46</v>
      </c>
      <c r="E1708">
        <v>11.355538187643001</v>
      </c>
      <c r="F1708">
        <v>11.355538187643001</v>
      </c>
      <c r="G1708">
        <v>11.8054321871345</v>
      </c>
      <c r="H1708">
        <v>11.8054321871345</v>
      </c>
      <c r="I1708">
        <v>13.264110000000001</v>
      </c>
      <c r="J1708">
        <v>42</v>
      </c>
      <c r="K1708">
        <v>0</v>
      </c>
      <c r="L1708">
        <v>0</v>
      </c>
      <c r="M1708">
        <v>1.1260178089141799</v>
      </c>
      <c r="N1708">
        <v>0</v>
      </c>
      <c r="O1708">
        <v>15</v>
      </c>
      <c r="P1708">
        <v>21.261000000000202</v>
      </c>
      <c r="Q1708">
        <f t="shared" si="6"/>
        <v>36.261000000000202</v>
      </c>
    </row>
    <row r="1709" spans="2:17" x14ac:dyDescent="0.25">
      <c r="B1709">
        <v>1636</v>
      </c>
      <c r="C1709">
        <v>19</v>
      </c>
      <c r="D1709">
        <v>41</v>
      </c>
      <c r="E1709">
        <v>10.260867368421099</v>
      </c>
      <c r="F1709">
        <v>10.260867368421099</v>
      </c>
      <c r="G1709">
        <v>10.6753133619035</v>
      </c>
      <c r="H1709">
        <v>10.6753133619035</v>
      </c>
      <c r="I1709">
        <v>16.108799999999999</v>
      </c>
      <c r="J1709">
        <v>41</v>
      </c>
      <c r="K1709">
        <v>0</v>
      </c>
      <c r="L1709">
        <v>0</v>
      </c>
      <c r="M1709">
        <v>0.85709905624389604</v>
      </c>
      <c r="N1709">
        <v>0</v>
      </c>
      <c r="O1709">
        <v>15</v>
      </c>
      <c r="P1709">
        <v>13.7170000000001</v>
      </c>
      <c r="Q1709">
        <f t="shared" si="6"/>
        <v>28.717000000000098</v>
      </c>
    </row>
    <row r="1710" spans="2:17" x14ac:dyDescent="0.25">
      <c r="B1710">
        <v>1637</v>
      </c>
      <c r="C1710">
        <v>19</v>
      </c>
      <c r="D1710">
        <v>40</v>
      </c>
      <c r="E1710">
        <v>9.3078989473684199</v>
      </c>
      <c r="F1710">
        <v>9.3078989473684199</v>
      </c>
      <c r="G1710">
        <v>9.3078989473684199</v>
      </c>
      <c r="H1710">
        <v>9.3078989473684199</v>
      </c>
      <c r="I1710">
        <v>15.774800000000001</v>
      </c>
      <c r="J1710">
        <v>36</v>
      </c>
      <c r="K1710">
        <v>0</v>
      </c>
      <c r="L1710">
        <v>0</v>
      </c>
      <c r="M1710">
        <v>0.66855382919311501</v>
      </c>
      <c r="N1710">
        <v>0</v>
      </c>
      <c r="O1710">
        <v>15</v>
      </c>
      <c r="P1710">
        <v>9.4869999999999397</v>
      </c>
      <c r="Q1710">
        <f t="shared" si="6"/>
        <v>24.486999999999938</v>
      </c>
    </row>
    <row r="1711" spans="2:17" x14ac:dyDescent="0.25">
      <c r="B1711">
        <v>1638</v>
      </c>
      <c r="C1711">
        <v>19</v>
      </c>
      <c r="D1711">
        <v>35</v>
      </c>
      <c r="E1711">
        <v>8.4121109774436107</v>
      </c>
      <c r="F1711">
        <v>8.4121109774436107</v>
      </c>
      <c r="G1711">
        <v>8.4121109774436107</v>
      </c>
      <c r="H1711">
        <v>8.4121109774436107</v>
      </c>
      <c r="I1711">
        <v>10.5533</v>
      </c>
      <c r="J1711">
        <v>32</v>
      </c>
      <c r="K1711">
        <v>0</v>
      </c>
      <c r="L1711">
        <v>0</v>
      </c>
      <c r="M1711">
        <v>0.61496400833129905</v>
      </c>
      <c r="N1711">
        <v>0</v>
      </c>
      <c r="O1711">
        <v>15</v>
      </c>
      <c r="P1711">
        <v>11.434999999999899</v>
      </c>
      <c r="Q1711">
        <f t="shared" si="6"/>
        <v>26.434999999999899</v>
      </c>
    </row>
    <row r="1712" spans="2:17" x14ac:dyDescent="0.25">
      <c r="B1712">
        <v>1639</v>
      </c>
      <c r="C1712">
        <v>19</v>
      </c>
      <c r="D1712">
        <v>31</v>
      </c>
      <c r="E1712">
        <v>8.3252715789473708</v>
      </c>
      <c r="F1712">
        <v>8.3252715789473708</v>
      </c>
      <c r="G1712">
        <v>8.4243505979317792</v>
      </c>
      <c r="H1712">
        <v>8.4243505979317792</v>
      </c>
      <c r="I1712">
        <v>13.0496</v>
      </c>
      <c r="J1712">
        <v>31</v>
      </c>
      <c r="K1712">
        <v>0</v>
      </c>
      <c r="L1712">
        <v>0</v>
      </c>
      <c r="M1712">
        <v>0.21022701263427701</v>
      </c>
      <c r="N1712">
        <v>0</v>
      </c>
      <c r="O1712">
        <v>15</v>
      </c>
      <c r="P1712">
        <v>0.40399999999999597</v>
      </c>
      <c r="Q1712">
        <f t="shared" si="6"/>
        <v>15.403999999999996</v>
      </c>
    </row>
    <row r="1713" spans="2:17" x14ac:dyDescent="0.25">
      <c r="B1713">
        <v>1640</v>
      </c>
      <c r="C1713">
        <v>19</v>
      </c>
      <c r="D1713">
        <v>30</v>
      </c>
      <c r="E1713">
        <v>7.3407768421052602</v>
      </c>
      <c r="F1713">
        <v>7.3407768421052602</v>
      </c>
      <c r="G1713">
        <v>7.3407768421052602</v>
      </c>
      <c r="H1713">
        <v>7.3407768421052602</v>
      </c>
      <c r="I1713">
        <v>12.3131</v>
      </c>
      <c r="J1713">
        <v>30</v>
      </c>
      <c r="K1713">
        <v>0</v>
      </c>
      <c r="L1713">
        <v>0</v>
      </c>
      <c r="M1713">
        <v>0.30288791656494102</v>
      </c>
      <c r="N1713">
        <v>0</v>
      </c>
      <c r="O1713">
        <v>15</v>
      </c>
      <c r="P1713">
        <v>2.8750000000000302</v>
      </c>
      <c r="Q1713">
        <f t="shared" si="6"/>
        <v>17.875000000000028</v>
      </c>
    </row>
    <row r="1714" spans="2:17" x14ac:dyDescent="0.25">
      <c r="B1714">
        <v>1641</v>
      </c>
      <c r="C1714">
        <v>19</v>
      </c>
      <c r="D1714">
        <v>29</v>
      </c>
      <c r="E1714">
        <v>6.3760713611615296</v>
      </c>
      <c r="F1714">
        <v>6.3760713611615296</v>
      </c>
      <c r="G1714">
        <v>6.3760713611615296</v>
      </c>
      <c r="H1714">
        <v>6.3760713611615296</v>
      </c>
      <c r="I1714">
        <v>13.2573000000001</v>
      </c>
      <c r="J1714">
        <v>25</v>
      </c>
      <c r="K1714">
        <v>0</v>
      </c>
      <c r="L1714">
        <v>0</v>
      </c>
      <c r="M1714">
        <v>0.29391908645629899</v>
      </c>
      <c r="N1714">
        <v>0</v>
      </c>
      <c r="O1714">
        <v>15</v>
      </c>
      <c r="P1714">
        <v>4.3850000000000202</v>
      </c>
      <c r="Q1714">
        <f t="shared" si="6"/>
        <v>19.385000000000019</v>
      </c>
    </row>
    <row r="1715" spans="2:17" x14ac:dyDescent="0.25">
      <c r="B1715">
        <v>1642</v>
      </c>
      <c r="C1715">
        <v>19</v>
      </c>
      <c r="D1715">
        <v>24</v>
      </c>
      <c r="E1715">
        <v>4.5040147368421</v>
      </c>
      <c r="F1715">
        <v>4.5040147368421</v>
      </c>
      <c r="G1715">
        <v>4.5040147368421</v>
      </c>
      <c r="H1715">
        <v>4.5040147368421</v>
      </c>
      <c r="I1715">
        <v>9.3093000000000892</v>
      </c>
      <c r="J1715">
        <v>18</v>
      </c>
      <c r="K1715">
        <v>0</v>
      </c>
      <c r="L1715">
        <v>0</v>
      </c>
      <c r="M1715">
        <v>0.14733982086181599</v>
      </c>
      <c r="N1715">
        <v>0</v>
      </c>
      <c r="O1715">
        <v>15</v>
      </c>
      <c r="P1715">
        <v>1.2579999999999201</v>
      </c>
      <c r="Q1715">
        <f t="shared" si="6"/>
        <v>16.257999999999921</v>
      </c>
    </row>
    <row r="1716" spans="2:17" x14ac:dyDescent="0.25">
      <c r="B1716">
        <v>1643</v>
      </c>
      <c r="C1716">
        <v>19</v>
      </c>
      <c r="D1716">
        <v>17</v>
      </c>
      <c r="E1716">
        <v>3.4655061300309602</v>
      </c>
      <c r="F1716">
        <v>3.4655061300309602</v>
      </c>
      <c r="G1716">
        <v>3.4655061300309602</v>
      </c>
      <c r="H1716">
        <v>3.4655061300309602</v>
      </c>
      <c r="I1716">
        <v>9.7414000000000005</v>
      </c>
      <c r="J1716">
        <v>14</v>
      </c>
      <c r="K1716">
        <v>0</v>
      </c>
      <c r="L1716">
        <v>0</v>
      </c>
      <c r="M1716">
        <v>1.53090953826904E-2</v>
      </c>
      <c r="N1716">
        <v>0</v>
      </c>
      <c r="O1716">
        <v>15</v>
      </c>
      <c r="P1716">
        <v>2.6999999999901499E-2</v>
      </c>
      <c r="Q1716">
        <f t="shared" si="6"/>
        <v>15.026999999999902</v>
      </c>
    </row>
    <row r="1717" spans="2:17" x14ac:dyDescent="0.25">
      <c r="B1717">
        <v>1644</v>
      </c>
      <c r="C1717">
        <v>19</v>
      </c>
      <c r="D1717">
        <v>13</v>
      </c>
      <c r="E1717">
        <v>1.4343818623481801</v>
      </c>
      <c r="F1717">
        <v>1.4343818623481801</v>
      </c>
      <c r="G1717">
        <v>1.4343818623481801</v>
      </c>
      <c r="H1717">
        <v>1.4343818623481801</v>
      </c>
      <c r="I1717">
        <v>9.3284000000000002</v>
      </c>
      <c r="J1717">
        <v>12</v>
      </c>
      <c r="K1717">
        <v>0</v>
      </c>
      <c r="L1717">
        <v>0</v>
      </c>
      <c r="M1717">
        <v>1.03070735931396E-2</v>
      </c>
      <c r="N1717">
        <v>0</v>
      </c>
      <c r="O1717">
        <v>15</v>
      </c>
      <c r="P1717">
        <v>2.0999999999986599E-2</v>
      </c>
      <c r="Q1717">
        <f t="shared" si="6"/>
        <v>15.020999999999987</v>
      </c>
    </row>
    <row r="1718" spans="2:17" x14ac:dyDescent="0.25">
      <c r="B1718">
        <v>1645</v>
      </c>
      <c r="C1718">
        <v>19</v>
      </c>
      <c r="D1718">
        <v>11</v>
      </c>
      <c r="E1718">
        <v>0.408153684210526</v>
      </c>
      <c r="F1718">
        <v>0.408153684210526</v>
      </c>
      <c r="G1718">
        <v>0.408153684210526</v>
      </c>
      <c r="H1718">
        <v>0.408153684210526</v>
      </c>
      <c r="I1718">
        <v>9.1127000000000002</v>
      </c>
      <c r="J1718">
        <v>11</v>
      </c>
      <c r="K1718">
        <v>0</v>
      </c>
      <c r="L1718">
        <v>0</v>
      </c>
      <c r="M1718">
        <v>7.89284706115723E-3</v>
      </c>
      <c r="N1718">
        <v>0</v>
      </c>
      <c r="O1718">
        <v>15</v>
      </c>
      <c r="P1718">
        <v>1.7000000000109601E-2</v>
      </c>
      <c r="Q1718">
        <f t="shared" si="6"/>
        <v>15.01700000000011</v>
      </c>
    </row>
    <row r="1719" spans="2:17" x14ac:dyDescent="0.25">
      <c r="B1719">
        <v>1646</v>
      </c>
      <c r="C1719">
        <v>18.5</v>
      </c>
      <c r="D1719">
        <v>50</v>
      </c>
      <c r="E1719">
        <v>13.3082918918919</v>
      </c>
      <c r="F1719">
        <v>13.3082918918919</v>
      </c>
      <c r="G1719">
        <v>13.9711948216216</v>
      </c>
      <c r="H1719">
        <v>13.9711948216216</v>
      </c>
      <c r="I1719">
        <v>13.861499999999999</v>
      </c>
      <c r="J1719">
        <v>49</v>
      </c>
      <c r="K1719">
        <v>0</v>
      </c>
      <c r="L1719">
        <v>0</v>
      </c>
      <c r="M1719">
        <v>1.10515308380127</v>
      </c>
      <c r="N1719">
        <v>0</v>
      </c>
      <c r="O1719">
        <v>15</v>
      </c>
      <c r="P1719">
        <v>18.097000000000101</v>
      </c>
      <c r="Q1719">
        <f t="shared" si="6"/>
        <v>33.097000000000101</v>
      </c>
    </row>
    <row r="1720" spans="2:17" x14ac:dyDescent="0.25">
      <c r="B1720">
        <v>1647</v>
      </c>
      <c r="C1720">
        <v>18.5</v>
      </c>
      <c r="D1720">
        <v>48</v>
      </c>
      <c r="E1720">
        <v>12.2637495495495</v>
      </c>
      <c r="F1720">
        <v>12.2637495495495</v>
      </c>
      <c r="G1720">
        <v>12.8767044578696</v>
      </c>
      <c r="H1720">
        <v>12.8767044578696</v>
      </c>
      <c r="I1720">
        <v>15.936999999999999</v>
      </c>
      <c r="J1720">
        <v>47</v>
      </c>
      <c r="K1720">
        <v>0</v>
      </c>
      <c r="L1720">
        <v>0</v>
      </c>
      <c r="M1720">
        <v>0.83114695549011197</v>
      </c>
      <c r="N1720">
        <v>0</v>
      </c>
      <c r="O1720">
        <v>15</v>
      </c>
      <c r="P1720">
        <v>17.689</v>
      </c>
      <c r="Q1720">
        <f t="shared" si="6"/>
        <v>32.689</v>
      </c>
    </row>
    <row r="1721" spans="2:17" x14ac:dyDescent="0.25">
      <c r="B1721">
        <v>1648</v>
      </c>
      <c r="C1721">
        <v>18.5</v>
      </c>
      <c r="D1721">
        <v>46</v>
      </c>
      <c r="E1721">
        <v>11.3479910411281</v>
      </c>
      <c r="F1721">
        <v>11.3479910411281</v>
      </c>
      <c r="G1721">
        <v>11.9017189136963</v>
      </c>
      <c r="H1721">
        <v>11.9017189136963</v>
      </c>
      <c r="I1721">
        <v>13.264110000000001</v>
      </c>
      <c r="J1721">
        <v>42</v>
      </c>
      <c r="K1721">
        <v>0</v>
      </c>
      <c r="L1721">
        <v>0</v>
      </c>
      <c r="M1721">
        <v>0.78881502151489302</v>
      </c>
      <c r="N1721">
        <v>0</v>
      </c>
      <c r="O1721">
        <v>15</v>
      </c>
      <c r="P1721">
        <v>15.821000000000099</v>
      </c>
      <c r="Q1721">
        <f t="shared" si="6"/>
        <v>30.821000000000097</v>
      </c>
    </row>
    <row r="1722" spans="2:17" x14ac:dyDescent="0.25">
      <c r="B1722">
        <v>1649</v>
      </c>
      <c r="C1722">
        <v>18.5</v>
      </c>
      <c r="D1722">
        <v>41</v>
      </c>
      <c r="E1722">
        <v>10.251701621621599</v>
      </c>
      <c r="F1722">
        <v>10.251701621621599</v>
      </c>
      <c r="G1722">
        <v>10.659739439244101</v>
      </c>
      <c r="H1722">
        <v>10.659739439244101</v>
      </c>
      <c r="I1722">
        <v>16.108799999999999</v>
      </c>
      <c r="J1722">
        <v>41</v>
      </c>
      <c r="K1722">
        <v>0</v>
      </c>
      <c r="L1722">
        <v>0</v>
      </c>
      <c r="M1722">
        <v>0.64733386039733898</v>
      </c>
      <c r="N1722">
        <v>0</v>
      </c>
      <c r="O1722">
        <v>15</v>
      </c>
      <c r="P1722">
        <v>10.069000000000001</v>
      </c>
      <c r="Q1722">
        <f t="shared" si="6"/>
        <v>25.069000000000003</v>
      </c>
    </row>
    <row r="1723" spans="2:17" x14ac:dyDescent="0.25">
      <c r="B1723">
        <v>1650</v>
      </c>
      <c r="C1723">
        <v>18.5</v>
      </c>
      <c r="D1723">
        <v>40</v>
      </c>
      <c r="E1723">
        <v>9.2989232432432392</v>
      </c>
      <c r="F1723">
        <v>9.2989232432432392</v>
      </c>
      <c r="G1723">
        <v>9.2989232432432392</v>
      </c>
      <c r="H1723">
        <v>9.2989232432432392</v>
      </c>
      <c r="I1723">
        <v>15.774800000000001</v>
      </c>
      <c r="J1723">
        <v>36</v>
      </c>
      <c r="K1723">
        <v>0</v>
      </c>
      <c r="L1723">
        <v>0</v>
      </c>
      <c r="M1723">
        <v>0.97717595100402799</v>
      </c>
      <c r="N1723">
        <v>0</v>
      </c>
      <c r="O1723">
        <v>15</v>
      </c>
      <c r="P1723">
        <v>17.9499999999999</v>
      </c>
      <c r="Q1723">
        <f t="shared" si="6"/>
        <v>32.949999999999903</v>
      </c>
    </row>
    <row r="1724" spans="2:17" x14ac:dyDescent="0.25">
      <c r="B1724">
        <v>1651</v>
      </c>
      <c r="C1724">
        <v>18.5</v>
      </c>
      <c r="D1724">
        <v>35</v>
      </c>
      <c r="E1724">
        <v>8.4061062548262608</v>
      </c>
      <c r="F1724">
        <v>8.4061062548262608</v>
      </c>
      <c r="G1724">
        <v>8.6351081853281908</v>
      </c>
      <c r="H1724">
        <v>8.6351081853281908</v>
      </c>
      <c r="I1724">
        <v>10.5533</v>
      </c>
      <c r="J1724">
        <v>32</v>
      </c>
      <c r="K1724">
        <v>0</v>
      </c>
      <c r="L1724">
        <v>0</v>
      </c>
      <c r="M1724">
        <v>0.49927902221679699</v>
      </c>
      <c r="N1724">
        <v>0</v>
      </c>
      <c r="O1724">
        <v>15</v>
      </c>
      <c r="P1724">
        <v>6.8639999999997796</v>
      </c>
      <c r="Q1724">
        <f t="shared" si="6"/>
        <v>21.86399999999978</v>
      </c>
    </row>
    <row r="1725" spans="2:17" x14ac:dyDescent="0.25">
      <c r="B1725">
        <v>1652</v>
      </c>
      <c r="C1725">
        <v>18.5</v>
      </c>
      <c r="D1725">
        <v>31</v>
      </c>
      <c r="E1725">
        <v>8.3178464864864896</v>
      </c>
      <c r="F1725">
        <v>8.3178464864864896</v>
      </c>
      <c r="G1725">
        <v>8.4247678032648903</v>
      </c>
      <c r="H1725">
        <v>8.4247678032648903</v>
      </c>
      <c r="I1725">
        <v>13.0496</v>
      </c>
      <c r="J1725">
        <v>31</v>
      </c>
      <c r="K1725">
        <v>0</v>
      </c>
      <c r="L1725">
        <v>0</v>
      </c>
      <c r="M1725">
        <v>0.15484786033630399</v>
      </c>
      <c r="N1725">
        <v>0</v>
      </c>
      <c r="O1725">
        <v>15</v>
      </c>
      <c r="P1725">
        <v>0.23899999999983401</v>
      </c>
      <c r="Q1725">
        <f t="shared" si="6"/>
        <v>15.238999999999834</v>
      </c>
    </row>
    <row r="1726" spans="2:17" x14ac:dyDescent="0.25">
      <c r="B1726">
        <v>1653</v>
      </c>
      <c r="C1726">
        <v>18.5</v>
      </c>
      <c r="D1726">
        <v>30</v>
      </c>
      <c r="E1726">
        <v>7.3337708108108099</v>
      </c>
      <c r="F1726">
        <v>7.3337708108108099</v>
      </c>
      <c r="G1726">
        <v>7.3337708108108099</v>
      </c>
      <c r="H1726">
        <v>7.3337708108108099</v>
      </c>
      <c r="I1726">
        <v>12.3131</v>
      </c>
      <c r="J1726">
        <v>30</v>
      </c>
      <c r="K1726">
        <v>0</v>
      </c>
      <c r="L1726">
        <v>0</v>
      </c>
      <c r="M1726">
        <v>0.260246992111206</v>
      </c>
      <c r="N1726">
        <v>0</v>
      </c>
      <c r="O1726">
        <v>15</v>
      </c>
      <c r="P1726">
        <v>0.74899999999988198</v>
      </c>
      <c r="Q1726">
        <f t="shared" si="6"/>
        <v>15.748999999999882</v>
      </c>
    </row>
    <row r="1727" spans="2:17" x14ac:dyDescent="0.25">
      <c r="B1727">
        <v>1654</v>
      </c>
      <c r="C1727">
        <v>18.5</v>
      </c>
      <c r="D1727">
        <v>29</v>
      </c>
      <c r="E1727">
        <v>6.3685280894687804</v>
      </c>
      <c r="F1727">
        <v>6.3685280894687804</v>
      </c>
      <c r="G1727">
        <v>6.3685280894687804</v>
      </c>
      <c r="H1727">
        <v>6.3685280894687804</v>
      </c>
      <c r="I1727">
        <v>13.257300000000001</v>
      </c>
      <c r="J1727">
        <v>25</v>
      </c>
      <c r="K1727">
        <v>0</v>
      </c>
      <c r="L1727">
        <v>0</v>
      </c>
      <c r="M1727">
        <v>0.29515385627746599</v>
      </c>
      <c r="N1727">
        <v>0</v>
      </c>
      <c r="O1727">
        <v>15</v>
      </c>
      <c r="P1727">
        <v>4.0859999999998999</v>
      </c>
      <c r="Q1727">
        <f t="shared" si="6"/>
        <v>19.085999999999899</v>
      </c>
    </row>
    <row r="1728" spans="2:17" x14ac:dyDescent="0.25">
      <c r="B1728">
        <v>1655</v>
      </c>
      <c r="C1728">
        <v>18.5</v>
      </c>
      <c r="D1728">
        <v>24</v>
      </c>
      <c r="E1728">
        <v>4.4987178378378401</v>
      </c>
      <c r="F1728">
        <v>4.4987178378378401</v>
      </c>
      <c r="G1728">
        <v>4.4987178378378401</v>
      </c>
      <c r="H1728">
        <v>4.4987178378378401</v>
      </c>
      <c r="I1728">
        <v>9.3093000000000892</v>
      </c>
      <c r="J1728">
        <v>18</v>
      </c>
      <c r="K1728">
        <v>0</v>
      </c>
      <c r="L1728">
        <v>0</v>
      </c>
      <c r="M1728">
        <v>0.13135004043579099</v>
      </c>
      <c r="N1728">
        <v>0</v>
      </c>
      <c r="O1728">
        <v>15</v>
      </c>
      <c r="P1728">
        <v>0.65100000000001002</v>
      </c>
      <c r="Q1728">
        <f t="shared" si="6"/>
        <v>15.65100000000001</v>
      </c>
    </row>
    <row r="1729" spans="2:17" x14ac:dyDescent="0.25">
      <c r="B1729">
        <v>1656</v>
      </c>
      <c r="C1729">
        <v>18.5</v>
      </c>
      <c r="D1729">
        <v>17</v>
      </c>
      <c r="E1729">
        <v>3.4599633704292501</v>
      </c>
      <c r="F1729">
        <v>3.4599633704292501</v>
      </c>
      <c r="G1729">
        <v>3.4599633704292501</v>
      </c>
      <c r="H1729">
        <v>3.4599633704292501</v>
      </c>
      <c r="I1729">
        <v>9.7414000000000005</v>
      </c>
      <c r="J1729">
        <v>14</v>
      </c>
      <c r="K1729">
        <v>0</v>
      </c>
      <c r="L1729">
        <v>0</v>
      </c>
      <c r="M1729">
        <v>1.5110015869140601E-2</v>
      </c>
      <c r="N1729">
        <v>0</v>
      </c>
      <c r="O1729">
        <v>15</v>
      </c>
      <c r="P1729">
        <v>2.7000000000100499E-2</v>
      </c>
      <c r="Q1729">
        <f t="shared" si="6"/>
        <v>15.0270000000001</v>
      </c>
    </row>
    <row r="1730" spans="2:17" x14ac:dyDescent="0.25">
      <c r="B1730">
        <v>1657</v>
      </c>
      <c r="C1730">
        <v>18.5</v>
      </c>
      <c r="D1730">
        <v>13</v>
      </c>
      <c r="E1730">
        <v>1.4290740956340999</v>
      </c>
      <c r="F1730">
        <v>1.4290740956340999</v>
      </c>
      <c r="G1730">
        <v>1.4290740956340999</v>
      </c>
      <c r="H1730">
        <v>1.4290740956340999</v>
      </c>
      <c r="I1730">
        <v>9.3284000000000002</v>
      </c>
      <c r="J1730">
        <v>12</v>
      </c>
      <c r="K1730">
        <v>0</v>
      </c>
      <c r="L1730">
        <v>0</v>
      </c>
      <c r="M1730">
        <v>1.0298013687133799E-2</v>
      </c>
      <c r="N1730">
        <v>0</v>
      </c>
      <c r="O1730">
        <v>15</v>
      </c>
      <c r="P1730">
        <v>2.1999999999991401E-2</v>
      </c>
      <c r="Q1730">
        <f t="shared" si="6"/>
        <v>15.021999999999991</v>
      </c>
    </row>
    <row r="1731" spans="2:17" x14ac:dyDescent="0.25">
      <c r="B1731">
        <v>1658</v>
      </c>
      <c r="C1731">
        <v>18.5</v>
      </c>
      <c r="D1731">
        <v>11</v>
      </c>
      <c r="E1731">
        <v>0.40296864864864901</v>
      </c>
      <c r="F1731">
        <v>0.40296864864864901</v>
      </c>
      <c r="G1731">
        <v>0.40296864864864901</v>
      </c>
      <c r="H1731">
        <v>0.40296864864864901</v>
      </c>
      <c r="I1731">
        <v>9.1127000000000002</v>
      </c>
      <c r="J1731">
        <v>11</v>
      </c>
      <c r="K1731">
        <v>0</v>
      </c>
      <c r="L1731">
        <v>0</v>
      </c>
      <c r="M1731">
        <v>7.9090595245361293E-3</v>
      </c>
      <c r="N1731">
        <v>0</v>
      </c>
      <c r="O1731">
        <v>15</v>
      </c>
      <c r="P1731">
        <v>1.8000000000142801E-2</v>
      </c>
      <c r="Q1731">
        <f t="shared" si="6"/>
        <v>15.018000000000143</v>
      </c>
    </row>
    <row r="1732" spans="2:17" x14ac:dyDescent="0.25">
      <c r="B1732">
        <v>1659</v>
      </c>
      <c r="C1732">
        <v>18</v>
      </c>
      <c r="D1732">
        <v>50</v>
      </c>
      <c r="E1732">
        <v>13.2999666666667</v>
      </c>
      <c r="F1732">
        <v>13.2999666666667</v>
      </c>
      <c r="G1732">
        <v>13.7107880279461</v>
      </c>
      <c r="H1732">
        <v>13.7107880279461</v>
      </c>
      <c r="I1732">
        <v>13.861499999999999</v>
      </c>
      <c r="J1732">
        <v>49</v>
      </c>
      <c r="K1732">
        <v>0</v>
      </c>
      <c r="L1732">
        <v>0</v>
      </c>
      <c r="M1732">
        <v>0.81091213226318404</v>
      </c>
      <c r="N1732">
        <v>0</v>
      </c>
      <c r="O1732">
        <v>15</v>
      </c>
      <c r="P1732">
        <v>10.309999999999899</v>
      </c>
      <c r="Q1732">
        <f t="shared" si="6"/>
        <v>25.309999999999899</v>
      </c>
    </row>
    <row r="1733" spans="2:17" x14ac:dyDescent="0.25">
      <c r="B1733">
        <v>1660</v>
      </c>
      <c r="C1733">
        <v>18</v>
      </c>
      <c r="D1733">
        <v>48</v>
      </c>
      <c r="E1733">
        <v>12.254177777778001</v>
      </c>
      <c r="F1733">
        <v>12.254177777778001</v>
      </c>
      <c r="G1733">
        <v>12.779045789473701</v>
      </c>
      <c r="H1733">
        <v>12.779045789473701</v>
      </c>
      <c r="I1733">
        <v>15.936999999999999</v>
      </c>
      <c r="J1733">
        <v>47</v>
      </c>
      <c r="K1733">
        <v>0</v>
      </c>
      <c r="L1733">
        <v>0</v>
      </c>
      <c r="M1733">
        <v>0.91386508941650402</v>
      </c>
      <c r="N1733">
        <v>0</v>
      </c>
      <c r="O1733">
        <v>15</v>
      </c>
      <c r="P1733">
        <v>16.007000000000101</v>
      </c>
      <c r="Q1733">
        <f t="shared" si="6"/>
        <v>31.007000000000101</v>
      </c>
    </row>
    <row r="1734" spans="2:17" x14ac:dyDescent="0.25">
      <c r="B1734">
        <v>1661</v>
      </c>
      <c r="C1734">
        <v>18</v>
      </c>
      <c r="D1734">
        <v>46</v>
      </c>
      <c r="E1734">
        <v>11.340025586808499</v>
      </c>
      <c r="F1734">
        <v>11.340025586808499</v>
      </c>
      <c r="G1734">
        <v>11.741585333333401</v>
      </c>
      <c r="H1734">
        <v>11.741585333333401</v>
      </c>
      <c r="I1734">
        <v>13.264110000000001</v>
      </c>
      <c r="J1734">
        <v>42</v>
      </c>
      <c r="K1734">
        <v>0</v>
      </c>
      <c r="L1734">
        <v>0</v>
      </c>
      <c r="M1734">
        <v>1.0168931484222401</v>
      </c>
      <c r="N1734">
        <v>0</v>
      </c>
      <c r="O1734">
        <v>15</v>
      </c>
      <c r="P1734">
        <v>14.9179999999999</v>
      </c>
      <c r="Q1734">
        <f t="shared" si="6"/>
        <v>29.9179999999999</v>
      </c>
    </row>
    <row r="1735" spans="2:17" x14ac:dyDescent="0.25">
      <c r="B1735">
        <v>1662</v>
      </c>
      <c r="C1735">
        <v>18</v>
      </c>
      <c r="D1735">
        <v>41</v>
      </c>
      <c r="E1735">
        <v>10.2420266666667</v>
      </c>
      <c r="F1735">
        <v>10.2420266666667</v>
      </c>
      <c r="G1735">
        <v>10.5956040914106</v>
      </c>
      <c r="H1735">
        <v>10.5956040914106</v>
      </c>
      <c r="I1735">
        <v>16.108799999999999</v>
      </c>
      <c r="J1735">
        <v>41</v>
      </c>
      <c r="K1735">
        <v>0</v>
      </c>
      <c r="L1735">
        <v>0</v>
      </c>
      <c r="M1735">
        <v>0.73819708824157704</v>
      </c>
      <c r="N1735">
        <v>0</v>
      </c>
      <c r="O1735">
        <v>15</v>
      </c>
      <c r="P1735">
        <v>10.754000000000101</v>
      </c>
      <c r="Q1735">
        <f t="shared" si="6"/>
        <v>25.754000000000101</v>
      </c>
    </row>
    <row r="1736" spans="2:17" x14ac:dyDescent="0.25">
      <c r="B1736">
        <v>1663</v>
      </c>
      <c r="C1736">
        <v>18</v>
      </c>
      <c r="D1736">
        <v>40</v>
      </c>
      <c r="E1736">
        <v>9.2894488888888898</v>
      </c>
      <c r="F1736">
        <v>9.2894488888888898</v>
      </c>
      <c r="G1736">
        <v>9.7348715470109894</v>
      </c>
      <c r="H1736">
        <v>9.7348715470109894</v>
      </c>
      <c r="I1736">
        <v>15.774800000000001</v>
      </c>
      <c r="J1736">
        <v>36</v>
      </c>
      <c r="K1736">
        <v>0</v>
      </c>
      <c r="L1736">
        <v>0</v>
      </c>
      <c r="M1736">
        <v>0.81877493858337402</v>
      </c>
      <c r="N1736">
        <v>0</v>
      </c>
      <c r="O1736">
        <v>15</v>
      </c>
      <c r="P1736">
        <v>12.5909999999999</v>
      </c>
      <c r="Q1736">
        <f t="shared" si="6"/>
        <v>27.590999999999902</v>
      </c>
    </row>
    <row r="1737" spans="2:17" x14ac:dyDescent="0.25">
      <c r="B1737">
        <v>1664</v>
      </c>
      <c r="C1737">
        <v>18</v>
      </c>
      <c r="D1737">
        <v>35</v>
      </c>
      <c r="E1737">
        <v>8.3997679365079296</v>
      </c>
      <c r="F1737">
        <v>8.3997679365079296</v>
      </c>
      <c r="G1737">
        <v>8.5125655365079407</v>
      </c>
      <c r="H1737">
        <v>8.5125655365079407</v>
      </c>
      <c r="I1737">
        <v>10.5533</v>
      </c>
      <c r="J1737">
        <v>32</v>
      </c>
      <c r="K1737">
        <v>0</v>
      </c>
      <c r="L1737">
        <v>0</v>
      </c>
      <c r="M1737">
        <v>0.511618852615356</v>
      </c>
      <c r="N1737">
        <v>0</v>
      </c>
      <c r="O1737">
        <v>15</v>
      </c>
      <c r="P1737">
        <v>7.3390000000001399</v>
      </c>
      <c r="Q1737">
        <f t="shared" si="6"/>
        <v>22.339000000000141</v>
      </c>
    </row>
    <row r="1738" spans="2:17" x14ac:dyDescent="0.25">
      <c r="B1738">
        <v>1665</v>
      </c>
      <c r="C1738">
        <v>18</v>
      </c>
      <c r="D1738">
        <v>31</v>
      </c>
      <c r="E1738">
        <v>8.3100088888888894</v>
      </c>
      <c r="F1738">
        <v>8.3100088888888894</v>
      </c>
      <c r="G1738">
        <v>8.4229914949354399</v>
      </c>
      <c r="H1738">
        <v>8.4229914949354399</v>
      </c>
      <c r="I1738">
        <v>13.0496</v>
      </c>
      <c r="J1738">
        <v>31</v>
      </c>
      <c r="K1738">
        <v>0</v>
      </c>
      <c r="L1738">
        <v>0</v>
      </c>
      <c r="M1738">
        <v>0.18593907356262199</v>
      </c>
      <c r="N1738">
        <v>0</v>
      </c>
      <c r="O1738">
        <v>15</v>
      </c>
      <c r="P1738">
        <v>0.33600000000001301</v>
      </c>
      <c r="Q1738">
        <f t="shared" si="6"/>
        <v>15.336000000000013</v>
      </c>
    </row>
    <row r="1739" spans="2:17" x14ac:dyDescent="0.25">
      <c r="B1739">
        <v>1666</v>
      </c>
      <c r="C1739">
        <v>18</v>
      </c>
      <c r="D1739">
        <v>30</v>
      </c>
      <c r="E1739">
        <v>7.3263755555555603</v>
      </c>
      <c r="F1739">
        <v>7.3263755555555603</v>
      </c>
      <c r="G1739">
        <v>7.68342056805652</v>
      </c>
      <c r="H1739">
        <v>7.68342056805652</v>
      </c>
      <c r="I1739">
        <v>12.3131</v>
      </c>
      <c r="J1739">
        <v>30</v>
      </c>
      <c r="K1739">
        <v>0</v>
      </c>
      <c r="L1739">
        <v>0</v>
      </c>
      <c r="M1739">
        <v>0.23918795585632299</v>
      </c>
      <c r="N1739">
        <v>0</v>
      </c>
      <c r="O1739">
        <v>15</v>
      </c>
      <c r="P1739">
        <v>1.41299999999998</v>
      </c>
      <c r="Q1739">
        <f t="shared" si="6"/>
        <v>16.412999999999979</v>
      </c>
    </row>
    <row r="1740" spans="2:17" x14ac:dyDescent="0.25">
      <c r="B1740">
        <v>1667</v>
      </c>
      <c r="C1740">
        <v>18</v>
      </c>
      <c r="D1740">
        <v>29</v>
      </c>
      <c r="E1740">
        <v>6.3605657471264401</v>
      </c>
      <c r="F1740">
        <v>6.3605657471264401</v>
      </c>
      <c r="G1740">
        <v>6.3605657471264401</v>
      </c>
      <c r="H1740">
        <v>6.3605657471264401</v>
      </c>
      <c r="I1740">
        <v>13.257300000000001</v>
      </c>
      <c r="J1740">
        <v>25</v>
      </c>
      <c r="K1740">
        <v>0</v>
      </c>
      <c r="L1740">
        <v>0</v>
      </c>
      <c r="M1740">
        <v>0.343713998794556</v>
      </c>
      <c r="N1740">
        <v>0</v>
      </c>
      <c r="O1740">
        <v>15</v>
      </c>
      <c r="P1740">
        <v>4.18799999999987</v>
      </c>
      <c r="Q1740">
        <f t="shared" si="6"/>
        <v>19.187999999999871</v>
      </c>
    </row>
    <row r="1741" spans="2:17" x14ac:dyDescent="0.25">
      <c r="B1741">
        <v>1668</v>
      </c>
      <c r="C1741">
        <v>18</v>
      </c>
      <c r="D1741">
        <v>24</v>
      </c>
      <c r="E1741">
        <v>4.4931266666666696</v>
      </c>
      <c r="F1741">
        <v>4.4931266666666696</v>
      </c>
      <c r="G1741">
        <v>4.4931266666666696</v>
      </c>
      <c r="H1741">
        <v>4.4931266666666696</v>
      </c>
      <c r="I1741">
        <v>9.3093000000000892</v>
      </c>
      <c r="J1741">
        <v>18</v>
      </c>
      <c r="K1741">
        <v>0</v>
      </c>
      <c r="L1741">
        <v>0</v>
      </c>
      <c r="M1741">
        <v>0.15142011642456099</v>
      </c>
      <c r="N1741">
        <v>0</v>
      </c>
      <c r="O1741">
        <v>15</v>
      </c>
      <c r="P1741">
        <v>1.28299999999987</v>
      </c>
      <c r="Q1741">
        <f t="shared" si="6"/>
        <v>16.28299999999987</v>
      </c>
    </row>
    <row r="1742" spans="2:17" x14ac:dyDescent="0.25">
      <c r="B1742">
        <v>1669</v>
      </c>
      <c r="C1742">
        <v>18</v>
      </c>
      <c r="D1742">
        <v>17</v>
      </c>
      <c r="E1742">
        <v>3.45411267973856</v>
      </c>
      <c r="F1742">
        <v>3.45411267973856</v>
      </c>
      <c r="G1742">
        <v>3.45411267973856</v>
      </c>
      <c r="H1742">
        <v>3.45411267973856</v>
      </c>
      <c r="I1742">
        <v>9.7414000000000005</v>
      </c>
      <c r="J1742">
        <v>14</v>
      </c>
      <c r="K1742">
        <v>0</v>
      </c>
      <c r="L1742">
        <v>0</v>
      </c>
      <c r="M1742">
        <v>1.5193939208984399E-2</v>
      </c>
      <c r="N1742">
        <v>0</v>
      </c>
      <c r="O1742">
        <v>15</v>
      </c>
      <c r="P1742">
        <v>2.5999999999868399E-2</v>
      </c>
      <c r="Q1742">
        <f t="shared" si="6"/>
        <v>15.025999999999868</v>
      </c>
    </row>
    <row r="1743" spans="2:17" x14ac:dyDescent="0.25">
      <c r="B1743">
        <v>1670</v>
      </c>
      <c r="C1743">
        <v>18</v>
      </c>
      <c r="D1743">
        <v>13</v>
      </c>
      <c r="E1743">
        <v>1.4234714529914501</v>
      </c>
      <c r="F1743">
        <v>1.4234714529914501</v>
      </c>
      <c r="G1743">
        <v>1.4234714529914501</v>
      </c>
      <c r="H1743">
        <v>1.4234714529914501</v>
      </c>
      <c r="I1743">
        <v>9.3284000000000002</v>
      </c>
      <c r="J1743">
        <v>12</v>
      </c>
      <c r="K1743">
        <v>0</v>
      </c>
      <c r="L1743">
        <v>0</v>
      </c>
      <c r="M1743">
        <v>9.6180438995361293E-3</v>
      </c>
      <c r="N1743">
        <v>0</v>
      </c>
      <c r="O1743">
        <v>15</v>
      </c>
      <c r="P1743">
        <v>2.0000000000038699E-2</v>
      </c>
      <c r="Q1743">
        <f t="shared" si="6"/>
        <v>15.020000000000039</v>
      </c>
    </row>
    <row r="1744" spans="2:17" x14ac:dyDescent="0.25">
      <c r="B1744">
        <v>1671</v>
      </c>
      <c r="C1744">
        <v>18</v>
      </c>
      <c r="D1744">
        <v>11</v>
      </c>
      <c r="E1744">
        <v>0.39749555555555499</v>
      </c>
      <c r="F1744">
        <v>0.39749555555555499</v>
      </c>
      <c r="G1744">
        <v>0.39749555555555499</v>
      </c>
      <c r="H1744">
        <v>0.39749555555555499</v>
      </c>
      <c r="I1744">
        <v>9.1127000000000002</v>
      </c>
      <c r="J1744">
        <v>11</v>
      </c>
      <c r="K1744">
        <v>0</v>
      </c>
      <c r="L1744">
        <v>0</v>
      </c>
      <c r="M1744">
        <v>7.9598426818847708E-3</v>
      </c>
      <c r="N1744">
        <v>0</v>
      </c>
      <c r="O1744">
        <v>15</v>
      </c>
      <c r="P1744">
        <v>1.9000000000090701E-2</v>
      </c>
      <c r="Q1744">
        <f t="shared" si="6"/>
        <v>15.019000000000091</v>
      </c>
    </row>
    <row r="1745" spans="2:17" x14ac:dyDescent="0.25">
      <c r="B1745">
        <v>1672</v>
      </c>
      <c r="C1745">
        <v>17.5</v>
      </c>
      <c r="D1745">
        <v>50</v>
      </c>
      <c r="E1745">
        <v>13.2911657142857</v>
      </c>
      <c r="F1745">
        <v>13.2911657142857</v>
      </c>
      <c r="G1745">
        <v>13.9483399428571</v>
      </c>
      <c r="H1745">
        <v>13.9483399428571</v>
      </c>
      <c r="I1745">
        <v>13.8614999999999</v>
      </c>
      <c r="J1745">
        <v>49</v>
      </c>
      <c r="K1745">
        <v>0</v>
      </c>
      <c r="L1745">
        <v>0</v>
      </c>
      <c r="M1745">
        <v>0.69750308990478505</v>
      </c>
      <c r="N1745">
        <v>0</v>
      </c>
      <c r="O1745">
        <v>15</v>
      </c>
      <c r="P1745">
        <v>8.4040000000000195</v>
      </c>
      <c r="Q1745">
        <f t="shared" si="6"/>
        <v>23.404000000000018</v>
      </c>
    </row>
    <row r="1746" spans="2:17" x14ac:dyDescent="0.25">
      <c r="B1746">
        <v>1673</v>
      </c>
      <c r="C1746">
        <v>17.5</v>
      </c>
      <c r="D1746">
        <v>48</v>
      </c>
      <c r="E1746">
        <v>12.244059047619</v>
      </c>
      <c r="F1746">
        <v>12.244059047619</v>
      </c>
      <c r="G1746">
        <v>12.791349367982299</v>
      </c>
      <c r="H1746">
        <v>12.791349367982299</v>
      </c>
      <c r="I1746">
        <v>15.937000000000101</v>
      </c>
      <c r="J1746">
        <v>47</v>
      </c>
      <c r="K1746">
        <v>0</v>
      </c>
      <c r="L1746">
        <v>0</v>
      </c>
      <c r="M1746">
        <v>1.02302813529968</v>
      </c>
      <c r="N1746">
        <v>0</v>
      </c>
      <c r="O1746">
        <v>15</v>
      </c>
      <c r="P1746">
        <v>18.824000000000101</v>
      </c>
      <c r="Q1746">
        <f t="shared" si="6"/>
        <v>33.824000000000098</v>
      </c>
    </row>
    <row r="1747" spans="2:17" x14ac:dyDescent="0.25">
      <c r="B1747">
        <v>1674</v>
      </c>
      <c r="C1747">
        <v>17.5</v>
      </c>
      <c r="D1747">
        <v>46</v>
      </c>
      <c r="E1747">
        <v>11.331602951552799</v>
      </c>
      <c r="F1747">
        <v>11.331602951552799</v>
      </c>
      <c r="G1747">
        <v>11.3490759009524</v>
      </c>
      <c r="H1747">
        <v>11.3490759009524</v>
      </c>
      <c r="I1747">
        <v>13.2641099999991</v>
      </c>
      <c r="J1747">
        <v>42</v>
      </c>
      <c r="K1747">
        <v>0</v>
      </c>
      <c r="L1747">
        <v>0</v>
      </c>
      <c r="M1747">
        <v>0.93323707580566395</v>
      </c>
      <c r="N1747">
        <v>0</v>
      </c>
      <c r="O1747">
        <v>15</v>
      </c>
      <c r="P1747">
        <v>11.878000000000201</v>
      </c>
      <c r="Q1747">
        <f t="shared" si="6"/>
        <v>26.878000000000199</v>
      </c>
    </row>
    <row r="1748" spans="2:17" x14ac:dyDescent="0.25">
      <c r="B1748">
        <v>1675</v>
      </c>
      <c r="C1748">
        <v>17.5</v>
      </c>
      <c r="D1748">
        <v>41</v>
      </c>
      <c r="E1748">
        <v>10.2317988571429</v>
      </c>
      <c r="F1748">
        <v>10.2317988571429</v>
      </c>
      <c r="G1748">
        <v>10.689449197677099</v>
      </c>
      <c r="H1748">
        <v>10.689449197677099</v>
      </c>
      <c r="I1748">
        <v>16.108799999999999</v>
      </c>
      <c r="J1748">
        <v>41</v>
      </c>
      <c r="K1748">
        <v>0</v>
      </c>
      <c r="L1748">
        <v>0</v>
      </c>
      <c r="M1748">
        <v>0.74543714523315396</v>
      </c>
      <c r="N1748">
        <v>0</v>
      </c>
      <c r="O1748">
        <v>15</v>
      </c>
      <c r="P1748">
        <v>10.420999999999999</v>
      </c>
      <c r="Q1748">
        <f t="shared" ref="Q1748:Q1807" si="7">+SUM(N1748:P1748)</f>
        <v>25.420999999999999</v>
      </c>
    </row>
    <row r="1749" spans="2:17" x14ac:dyDescent="0.25">
      <c r="B1749">
        <v>1676</v>
      </c>
      <c r="C1749">
        <v>17.5</v>
      </c>
      <c r="D1749">
        <v>40</v>
      </c>
      <c r="E1749">
        <v>9.2794331428571404</v>
      </c>
      <c r="F1749">
        <v>9.2794331428571404</v>
      </c>
      <c r="G1749">
        <v>9.4658138285714202</v>
      </c>
      <c r="H1749">
        <v>9.4658138285714202</v>
      </c>
      <c r="I1749">
        <v>15.774800000000001</v>
      </c>
      <c r="J1749">
        <v>36</v>
      </c>
      <c r="K1749">
        <v>0</v>
      </c>
      <c r="L1749">
        <v>0</v>
      </c>
      <c r="M1749">
        <v>0.99283790588378895</v>
      </c>
      <c r="N1749">
        <v>0</v>
      </c>
      <c r="O1749">
        <v>15</v>
      </c>
      <c r="P1749">
        <v>15.026000000000099</v>
      </c>
      <c r="Q1749">
        <f t="shared" si="7"/>
        <v>30.026000000000099</v>
      </c>
    </row>
    <row r="1750" spans="2:17" x14ac:dyDescent="0.25">
      <c r="B1750">
        <v>1677</v>
      </c>
      <c r="C1750">
        <v>17.5</v>
      </c>
      <c r="D1750">
        <v>35</v>
      </c>
      <c r="E1750">
        <v>8.3930674285714293</v>
      </c>
      <c r="F1750">
        <v>8.3930674285714293</v>
      </c>
      <c r="G1750">
        <v>8.7992498041873493</v>
      </c>
      <c r="H1750">
        <v>8.7992498041873493</v>
      </c>
      <c r="I1750">
        <v>10.5533</v>
      </c>
      <c r="J1750">
        <v>32</v>
      </c>
      <c r="K1750">
        <v>0</v>
      </c>
      <c r="L1750">
        <v>0</v>
      </c>
      <c r="M1750">
        <v>0.49968218803405801</v>
      </c>
      <c r="N1750">
        <v>0</v>
      </c>
      <c r="O1750">
        <v>15</v>
      </c>
      <c r="P1750">
        <v>6.9300000000000397</v>
      </c>
      <c r="Q1750">
        <f t="shared" si="7"/>
        <v>21.930000000000039</v>
      </c>
    </row>
    <row r="1751" spans="2:17" x14ac:dyDescent="0.25">
      <c r="B1751">
        <v>1678</v>
      </c>
      <c r="C1751">
        <v>17.5</v>
      </c>
      <c r="D1751">
        <v>31</v>
      </c>
      <c r="E1751">
        <v>8.3017234285714299</v>
      </c>
      <c r="F1751">
        <v>8.3017234285714299</v>
      </c>
      <c r="G1751">
        <v>8.4081384673558297</v>
      </c>
      <c r="H1751">
        <v>8.4081384673558297</v>
      </c>
      <c r="I1751">
        <v>13.0496</v>
      </c>
      <c r="J1751">
        <v>31</v>
      </c>
      <c r="K1751">
        <v>0</v>
      </c>
      <c r="L1751">
        <v>0</v>
      </c>
      <c r="M1751">
        <v>0.19041681289672899</v>
      </c>
      <c r="N1751">
        <v>0</v>
      </c>
      <c r="O1751">
        <v>15</v>
      </c>
      <c r="P1751">
        <v>0.36099999999987598</v>
      </c>
      <c r="Q1751">
        <f t="shared" si="7"/>
        <v>15.360999999999876</v>
      </c>
    </row>
    <row r="1752" spans="2:17" x14ac:dyDescent="0.25">
      <c r="B1752">
        <v>1679</v>
      </c>
      <c r="C1752">
        <v>17.5</v>
      </c>
      <c r="D1752">
        <v>30</v>
      </c>
      <c r="E1752">
        <v>7.3185577142857099</v>
      </c>
      <c r="F1752">
        <v>7.3185577142857099</v>
      </c>
      <c r="G1752">
        <v>7.3185577142857099</v>
      </c>
      <c r="H1752">
        <v>7.3185577142857099</v>
      </c>
      <c r="I1752">
        <v>12.3131</v>
      </c>
      <c r="J1752">
        <v>30</v>
      </c>
      <c r="K1752">
        <v>0</v>
      </c>
      <c r="L1752">
        <v>0</v>
      </c>
      <c r="M1752">
        <v>0.267992973327637</v>
      </c>
      <c r="N1752">
        <v>0</v>
      </c>
      <c r="O1752">
        <v>15</v>
      </c>
      <c r="P1752">
        <v>1.05499999999992</v>
      </c>
      <c r="Q1752">
        <f t="shared" si="7"/>
        <v>16.054999999999922</v>
      </c>
    </row>
    <row r="1753" spans="2:17" x14ac:dyDescent="0.25">
      <c r="B1753">
        <v>1680</v>
      </c>
      <c r="C1753">
        <v>17.5</v>
      </c>
      <c r="D1753">
        <v>29</v>
      </c>
      <c r="E1753">
        <v>6.3521484137930999</v>
      </c>
      <c r="F1753">
        <v>6.3521484137930999</v>
      </c>
      <c r="G1753">
        <v>6.3521484137930999</v>
      </c>
      <c r="H1753">
        <v>6.3521484137930999</v>
      </c>
      <c r="I1753">
        <v>13.257300000000001</v>
      </c>
      <c r="J1753">
        <v>25</v>
      </c>
      <c r="K1753">
        <v>0</v>
      </c>
      <c r="L1753">
        <v>0</v>
      </c>
      <c r="M1753">
        <v>0.32249212265014598</v>
      </c>
      <c r="N1753">
        <v>0</v>
      </c>
      <c r="O1753">
        <v>15</v>
      </c>
      <c r="P1753">
        <v>3.8909999999999298</v>
      </c>
      <c r="Q1753">
        <f t="shared" si="7"/>
        <v>18.890999999999931</v>
      </c>
    </row>
    <row r="1754" spans="2:17" x14ac:dyDescent="0.25">
      <c r="B1754">
        <v>1681</v>
      </c>
      <c r="C1754">
        <v>17.5</v>
      </c>
      <c r="D1754">
        <v>24</v>
      </c>
      <c r="E1754">
        <v>4.4872160000000001</v>
      </c>
      <c r="F1754">
        <v>4.4872160000000001</v>
      </c>
      <c r="G1754">
        <v>4.5487082199428599</v>
      </c>
      <c r="H1754">
        <v>4.5487082199428599</v>
      </c>
      <c r="I1754">
        <v>9.3093000000000892</v>
      </c>
      <c r="J1754">
        <v>18</v>
      </c>
      <c r="K1754">
        <v>0</v>
      </c>
      <c r="L1754">
        <v>0</v>
      </c>
      <c r="M1754">
        <v>0.13986301422119099</v>
      </c>
      <c r="N1754">
        <v>0</v>
      </c>
      <c r="O1754">
        <v>15</v>
      </c>
      <c r="P1754">
        <v>1.01700000000017</v>
      </c>
      <c r="Q1754">
        <f t="shared" si="7"/>
        <v>16.01700000000017</v>
      </c>
    </row>
    <row r="1755" spans="2:17" x14ac:dyDescent="0.25">
      <c r="B1755">
        <v>1682</v>
      </c>
      <c r="C1755">
        <v>17.5</v>
      </c>
      <c r="D1755">
        <v>17</v>
      </c>
      <c r="E1755">
        <v>3.4479276638655501</v>
      </c>
      <c r="F1755">
        <v>3.4479276638655501</v>
      </c>
      <c r="G1755">
        <v>3.4479276638655501</v>
      </c>
      <c r="H1755">
        <v>3.4479276638655501</v>
      </c>
      <c r="I1755">
        <v>9.7414000000000005</v>
      </c>
      <c r="J1755">
        <v>14</v>
      </c>
      <c r="K1755">
        <v>0</v>
      </c>
      <c r="L1755">
        <v>0</v>
      </c>
      <c r="M1755">
        <v>1.49469375610352E-2</v>
      </c>
      <c r="N1755">
        <v>0</v>
      </c>
      <c r="O1755">
        <v>15</v>
      </c>
      <c r="P1755">
        <v>2.6999999999873101E-2</v>
      </c>
      <c r="Q1755">
        <f t="shared" si="7"/>
        <v>15.026999999999873</v>
      </c>
    </row>
    <row r="1756" spans="2:17" x14ac:dyDescent="0.25">
      <c r="B1756">
        <v>1683</v>
      </c>
      <c r="C1756">
        <v>17.5</v>
      </c>
      <c r="D1756">
        <v>13</v>
      </c>
      <c r="E1756">
        <v>1.4175486593406601</v>
      </c>
      <c r="F1756">
        <v>1.4175486593406601</v>
      </c>
      <c r="G1756">
        <v>1.4175486593406601</v>
      </c>
      <c r="H1756">
        <v>1.4175486593406601</v>
      </c>
      <c r="I1756">
        <v>9.3284000000000002</v>
      </c>
      <c r="J1756">
        <v>12</v>
      </c>
      <c r="K1756">
        <v>0</v>
      </c>
      <c r="L1756">
        <v>0</v>
      </c>
      <c r="M1756">
        <v>1.0134935379028299E-2</v>
      </c>
      <c r="N1756">
        <v>0</v>
      </c>
      <c r="O1756">
        <v>15</v>
      </c>
      <c r="P1756">
        <v>2.0999999999986599E-2</v>
      </c>
      <c r="Q1756">
        <f t="shared" si="7"/>
        <v>15.020999999999987</v>
      </c>
    </row>
    <row r="1757" spans="2:17" x14ac:dyDescent="0.25">
      <c r="B1757">
        <v>1684</v>
      </c>
      <c r="C1757">
        <v>17.5</v>
      </c>
      <c r="D1757">
        <v>11</v>
      </c>
      <c r="E1757">
        <v>0.39170971428571399</v>
      </c>
      <c r="F1757">
        <v>0.39170971428571399</v>
      </c>
      <c r="G1757">
        <v>0.39170971428571399</v>
      </c>
      <c r="H1757">
        <v>0.39170971428571399</v>
      </c>
      <c r="I1757">
        <v>9.1127000000000002</v>
      </c>
      <c r="J1757">
        <v>11</v>
      </c>
      <c r="K1757">
        <v>0</v>
      </c>
      <c r="L1757">
        <v>0</v>
      </c>
      <c r="M1757">
        <v>7.7071189880371102E-3</v>
      </c>
      <c r="N1757">
        <v>0</v>
      </c>
      <c r="O1757">
        <v>15</v>
      </c>
      <c r="P1757">
        <v>1.8000000000057501E-2</v>
      </c>
      <c r="Q1757">
        <f t="shared" si="7"/>
        <v>15.018000000000058</v>
      </c>
    </row>
    <row r="1758" spans="2:17" x14ac:dyDescent="0.25">
      <c r="B1758">
        <v>1685</v>
      </c>
      <c r="C1758">
        <v>17</v>
      </c>
      <c r="D1758">
        <v>50</v>
      </c>
      <c r="E1758">
        <v>13.2693929411765</v>
      </c>
      <c r="F1758">
        <v>13.2693929411765</v>
      </c>
      <c r="G1758">
        <v>13.882564128342199</v>
      </c>
      <c r="H1758">
        <v>13.882564128342199</v>
      </c>
      <c r="I1758">
        <v>14.050800000000001</v>
      </c>
      <c r="J1758">
        <v>50</v>
      </c>
      <c r="K1758">
        <v>0</v>
      </c>
      <c r="L1758">
        <v>0</v>
      </c>
      <c r="M1758">
        <v>0.70911598205566395</v>
      </c>
      <c r="N1758">
        <v>0</v>
      </c>
      <c r="O1758">
        <v>15</v>
      </c>
      <c r="P1758">
        <v>9.26400000000001</v>
      </c>
      <c r="Q1758">
        <f t="shared" si="7"/>
        <v>24.26400000000001</v>
      </c>
    </row>
    <row r="1759" spans="2:17" x14ac:dyDescent="0.25">
      <c r="B1759">
        <v>1686</v>
      </c>
      <c r="C1759">
        <v>17</v>
      </c>
      <c r="D1759">
        <v>49</v>
      </c>
      <c r="E1759">
        <v>13.273847058823501</v>
      </c>
      <c r="F1759">
        <v>13.273847058823501</v>
      </c>
      <c r="G1759">
        <v>13.393922649452</v>
      </c>
      <c r="H1759">
        <v>13.393922649452</v>
      </c>
      <c r="I1759">
        <v>13.861499999999999</v>
      </c>
      <c r="J1759">
        <v>49</v>
      </c>
      <c r="K1759">
        <v>0</v>
      </c>
      <c r="L1759">
        <v>0</v>
      </c>
      <c r="M1759">
        <v>0.49478006362915</v>
      </c>
      <c r="N1759">
        <v>0</v>
      </c>
      <c r="O1759">
        <v>15</v>
      </c>
      <c r="P1759">
        <v>5.4010000000000096</v>
      </c>
      <c r="Q1759">
        <f t="shared" si="7"/>
        <v>20.40100000000001</v>
      </c>
    </row>
    <row r="1760" spans="2:17" x14ac:dyDescent="0.25">
      <c r="B1760">
        <v>1687</v>
      </c>
      <c r="C1760">
        <v>17</v>
      </c>
      <c r="D1760">
        <v>48</v>
      </c>
      <c r="E1760">
        <v>12.2333450980392</v>
      </c>
      <c r="F1760">
        <v>12.2333450980392</v>
      </c>
      <c r="G1760">
        <v>12.396085138292401</v>
      </c>
      <c r="H1760">
        <v>12.396085138292401</v>
      </c>
      <c r="I1760">
        <v>15.936999999999999</v>
      </c>
      <c r="J1760">
        <v>47</v>
      </c>
      <c r="K1760">
        <v>0</v>
      </c>
      <c r="L1760">
        <v>0</v>
      </c>
      <c r="M1760">
        <v>0.98830199241638195</v>
      </c>
      <c r="N1760">
        <v>0</v>
      </c>
      <c r="O1760">
        <v>15</v>
      </c>
      <c r="P1760">
        <v>20.2300000000001</v>
      </c>
      <c r="Q1760">
        <f t="shared" si="7"/>
        <v>35.230000000000103</v>
      </c>
    </row>
    <row r="1761" spans="2:17" x14ac:dyDescent="0.25">
      <c r="B1761">
        <v>1688</v>
      </c>
      <c r="C1761">
        <v>17</v>
      </c>
      <c r="D1761">
        <v>46</v>
      </c>
      <c r="E1761">
        <v>11.3226859028133</v>
      </c>
      <c r="F1761">
        <v>11.3226859028133</v>
      </c>
      <c r="G1761">
        <v>11.3226859028133</v>
      </c>
      <c r="H1761">
        <v>11.3226859028133</v>
      </c>
      <c r="I1761">
        <v>13.264110000000001</v>
      </c>
      <c r="J1761">
        <v>42</v>
      </c>
      <c r="K1761">
        <v>0</v>
      </c>
      <c r="L1761">
        <v>0</v>
      </c>
      <c r="M1761">
        <v>0.92583703994750999</v>
      </c>
      <c r="N1761">
        <v>0</v>
      </c>
      <c r="O1761">
        <v>15</v>
      </c>
      <c r="P1761">
        <v>11.5039999999999</v>
      </c>
      <c r="Q1761">
        <f t="shared" si="7"/>
        <v>26.503999999999898</v>
      </c>
    </row>
    <row r="1762" spans="2:17" x14ac:dyDescent="0.25">
      <c r="B1762">
        <v>1689</v>
      </c>
      <c r="C1762">
        <v>17</v>
      </c>
      <c r="D1762">
        <v>41</v>
      </c>
      <c r="E1762">
        <v>10.220969411764701</v>
      </c>
      <c r="F1762">
        <v>10.220969411764701</v>
      </c>
      <c r="G1762">
        <v>10.5244979800131</v>
      </c>
      <c r="H1762">
        <v>10.5244979800131</v>
      </c>
      <c r="I1762">
        <v>16.108799999999999</v>
      </c>
      <c r="J1762">
        <v>41</v>
      </c>
      <c r="K1762">
        <v>0</v>
      </c>
      <c r="L1762">
        <v>0</v>
      </c>
      <c r="M1762">
        <v>0.72283315658569303</v>
      </c>
      <c r="N1762">
        <v>0</v>
      </c>
      <c r="O1762">
        <v>15</v>
      </c>
      <c r="P1762">
        <v>9.9490000000000407</v>
      </c>
      <c r="Q1762">
        <f t="shared" si="7"/>
        <v>24.949000000000041</v>
      </c>
    </row>
    <row r="1763" spans="2:17" x14ac:dyDescent="0.25">
      <c r="B1763">
        <v>1690</v>
      </c>
      <c r="C1763">
        <v>17</v>
      </c>
      <c r="D1763">
        <v>40</v>
      </c>
      <c r="E1763">
        <v>9.2688282352941194</v>
      </c>
      <c r="F1763">
        <v>9.2688282352941194</v>
      </c>
      <c r="G1763">
        <v>9.6631489118442904</v>
      </c>
      <c r="H1763">
        <v>9.6631489118442904</v>
      </c>
      <c r="I1763">
        <v>15.774800000000001</v>
      </c>
      <c r="J1763">
        <v>36</v>
      </c>
      <c r="K1763">
        <v>0</v>
      </c>
      <c r="L1763">
        <v>0</v>
      </c>
      <c r="M1763">
        <v>0.84639286994934104</v>
      </c>
      <c r="N1763">
        <v>0</v>
      </c>
      <c r="O1763">
        <v>15</v>
      </c>
      <c r="P1763">
        <v>13.754</v>
      </c>
      <c r="Q1763">
        <f t="shared" si="7"/>
        <v>28.753999999999998</v>
      </c>
    </row>
    <row r="1764" spans="2:17" x14ac:dyDescent="0.25">
      <c r="B1764">
        <v>1691</v>
      </c>
      <c r="C1764">
        <v>17</v>
      </c>
      <c r="D1764">
        <v>35</v>
      </c>
      <c r="E1764">
        <v>8.3859727731092395</v>
      </c>
      <c r="F1764">
        <v>8.3859727731092395</v>
      </c>
      <c r="G1764">
        <v>8.8050020317460298</v>
      </c>
      <c r="H1764">
        <v>8.8050020317460298</v>
      </c>
      <c r="I1764">
        <v>10.5533</v>
      </c>
      <c r="J1764">
        <v>32</v>
      </c>
      <c r="K1764">
        <v>0</v>
      </c>
      <c r="L1764">
        <v>0</v>
      </c>
      <c r="M1764">
        <v>0.69044184684753396</v>
      </c>
      <c r="N1764">
        <v>0</v>
      </c>
      <c r="O1764">
        <v>15</v>
      </c>
      <c r="P1764">
        <v>13.156999999999799</v>
      </c>
      <c r="Q1764">
        <f t="shared" si="7"/>
        <v>28.156999999999798</v>
      </c>
    </row>
    <row r="1765" spans="2:17" x14ac:dyDescent="0.25">
      <c r="B1765">
        <v>1692</v>
      </c>
      <c r="C1765">
        <v>17</v>
      </c>
      <c r="D1765">
        <v>31</v>
      </c>
      <c r="E1765">
        <v>8.2929505882352892</v>
      </c>
      <c r="F1765">
        <v>8.2929505882352892</v>
      </c>
      <c r="G1765">
        <v>8.4041570460327506</v>
      </c>
      <c r="H1765">
        <v>8.4041570460327506</v>
      </c>
      <c r="I1765">
        <v>13.0496</v>
      </c>
      <c r="J1765">
        <v>31</v>
      </c>
      <c r="K1765">
        <v>0</v>
      </c>
      <c r="L1765">
        <v>0</v>
      </c>
      <c r="M1765">
        <v>0.17018699645996099</v>
      </c>
      <c r="N1765">
        <v>0</v>
      </c>
      <c r="O1765">
        <v>15</v>
      </c>
      <c r="P1765">
        <v>0.29300000000017701</v>
      </c>
      <c r="Q1765">
        <f t="shared" si="7"/>
        <v>15.293000000000177</v>
      </c>
    </row>
    <row r="1766" spans="2:17" x14ac:dyDescent="0.25">
      <c r="B1766">
        <v>1693</v>
      </c>
      <c r="C1766">
        <v>17</v>
      </c>
      <c r="D1766">
        <v>30</v>
      </c>
      <c r="E1766">
        <v>7.3102799999999997</v>
      </c>
      <c r="F1766">
        <v>7.3102799999999997</v>
      </c>
      <c r="G1766">
        <v>7.3102799999999997</v>
      </c>
      <c r="H1766">
        <v>7.3102799999999997</v>
      </c>
      <c r="I1766">
        <v>12.3131</v>
      </c>
      <c r="J1766">
        <v>30</v>
      </c>
      <c r="K1766">
        <v>0</v>
      </c>
      <c r="L1766">
        <v>0</v>
      </c>
      <c r="M1766">
        <v>0.19318890571594199</v>
      </c>
      <c r="N1766">
        <v>0</v>
      </c>
      <c r="O1766">
        <v>15</v>
      </c>
      <c r="P1766">
        <v>0.65500000000003</v>
      </c>
      <c r="Q1766">
        <f t="shared" si="7"/>
        <v>15.65500000000003</v>
      </c>
    </row>
    <row r="1767" spans="2:17" x14ac:dyDescent="0.25">
      <c r="B1767">
        <v>1694</v>
      </c>
      <c r="C1767">
        <v>17</v>
      </c>
      <c r="D1767">
        <v>29</v>
      </c>
      <c r="E1767">
        <v>6.3432359432048697</v>
      </c>
      <c r="F1767">
        <v>6.3432359432048697</v>
      </c>
      <c r="G1767">
        <v>6.4230992304686101</v>
      </c>
      <c r="H1767">
        <v>6.4230992304686101</v>
      </c>
      <c r="I1767">
        <v>13.257300000000001</v>
      </c>
      <c r="J1767">
        <v>25</v>
      </c>
      <c r="K1767">
        <v>0</v>
      </c>
      <c r="L1767">
        <v>0</v>
      </c>
      <c r="M1767">
        <v>0.32887983322143599</v>
      </c>
      <c r="N1767">
        <v>0</v>
      </c>
      <c r="O1767">
        <v>15</v>
      </c>
      <c r="P1767">
        <v>4.8130000000000503</v>
      </c>
      <c r="Q1767">
        <f t="shared" si="7"/>
        <v>19.813000000000052</v>
      </c>
    </row>
    <row r="1768" spans="2:17" x14ac:dyDescent="0.25">
      <c r="B1768">
        <v>1695</v>
      </c>
      <c r="C1768">
        <v>17</v>
      </c>
      <c r="D1768">
        <v>24</v>
      </c>
      <c r="E1768">
        <v>4.4809576470588199</v>
      </c>
      <c r="F1768">
        <v>4.4809576470588199</v>
      </c>
      <c r="G1768">
        <v>4.4809576470588199</v>
      </c>
      <c r="H1768">
        <v>4.4809576470588199</v>
      </c>
      <c r="I1768">
        <v>9.3093000000000892</v>
      </c>
      <c r="J1768">
        <v>18</v>
      </c>
      <c r="K1768">
        <v>0</v>
      </c>
      <c r="L1768">
        <v>0</v>
      </c>
      <c r="M1768">
        <v>0.13782596588134799</v>
      </c>
      <c r="N1768">
        <v>0</v>
      </c>
      <c r="O1768">
        <v>15</v>
      </c>
      <c r="P1768">
        <v>0.97800000000017895</v>
      </c>
      <c r="Q1768">
        <f t="shared" si="7"/>
        <v>15.978000000000179</v>
      </c>
    </row>
    <row r="1769" spans="2:17" x14ac:dyDescent="0.25">
      <c r="B1769">
        <v>1696</v>
      </c>
      <c r="C1769">
        <v>17</v>
      </c>
      <c r="D1769">
        <v>17</v>
      </c>
      <c r="E1769">
        <v>3.4413788235294098</v>
      </c>
      <c r="F1769">
        <v>3.4413788235294098</v>
      </c>
      <c r="G1769">
        <v>3.4413788235294098</v>
      </c>
      <c r="H1769">
        <v>3.4413788235294098</v>
      </c>
      <c r="I1769">
        <v>9.7414000000000005</v>
      </c>
      <c r="J1769">
        <v>14</v>
      </c>
      <c r="K1769">
        <v>0</v>
      </c>
      <c r="L1769">
        <v>0</v>
      </c>
      <c r="M1769">
        <v>1.5294075012207E-2</v>
      </c>
      <c r="N1769">
        <v>0</v>
      </c>
      <c r="O1769">
        <v>15</v>
      </c>
      <c r="P1769">
        <v>2.7000000000072098E-2</v>
      </c>
      <c r="Q1769">
        <f t="shared" si="7"/>
        <v>15.027000000000072</v>
      </c>
    </row>
    <row r="1770" spans="2:17" x14ac:dyDescent="0.25">
      <c r="B1770">
        <v>1697</v>
      </c>
      <c r="C1770">
        <v>17</v>
      </c>
      <c r="D1770">
        <v>13</v>
      </c>
      <c r="E1770">
        <v>1.41127746606335</v>
      </c>
      <c r="F1770">
        <v>1.41127746606335</v>
      </c>
      <c r="G1770">
        <v>1.41127746606335</v>
      </c>
      <c r="H1770">
        <v>1.41127746606335</v>
      </c>
      <c r="I1770">
        <v>9.3284000000000002</v>
      </c>
      <c r="J1770">
        <v>12</v>
      </c>
      <c r="K1770">
        <v>0</v>
      </c>
      <c r="L1770">
        <v>0</v>
      </c>
      <c r="M1770">
        <v>1.0313987731933601E-2</v>
      </c>
      <c r="N1770">
        <v>0</v>
      </c>
      <c r="O1770">
        <v>15</v>
      </c>
      <c r="P1770">
        <v>2.0999999999986599E-2</v>
      </c>
      <c r="Q1770">
        <f t="shared" si="7"/>
        <v>15.020999999999987</v>
      </c>
    </row>
    <row r="1771" spans="2:17" x14ac:dyDescent="0.25">
      <c r="B1771">
        <v>1698</v>
      </c>
      <c r="C1771">
        <v>17</v>
      </c>
      <c r="D1771">
        <v>11</v>
      </c>
      <c r="E1771">
        <v>0.38558352941176499</v>
      </c>
      <c r="F1771">
        <v>0.38558352941176499</v>
      </c>
      <c r="G1771">
        <v>0.38558352941176499</v>
      </c>
      <c r="H1771">
        <v>0.38558352941176499</v>
      </c>
      <c r="I1771">
        <v>9.1127000000000002</v>
      </c>
      <c r="J1771">
        <v>11</v>
      </c>
      <c r="K1771">
        <v>0</v>
      </c>
      <c r="L1771">
        <v>0</v>
      </c>
      <c r="M1771">
        <v>7.6780319213867196E-3</v>
      </c>
      <c r="N1771">
        <v>0</v>
      </c>
      <c r="O1771">
        <v>15</v>
      </c>
      <c r="P1771">
        <v>1.9000000000005499E-2</v>
      </c>
      <c r="Q1771">
        <f t="shared" si="7"/>
        <v>15.019000000000005</v>
      </c>
    </row>
    <row r="1772" spans="2:17" x14ac:dyDescent="0.25">
      <c r="B1772">
        <v>1699</v>
      </c>
      <c r="C1772">
        <v>16.5</v>
      </c>
      <c r="D1772">
        <v>50</v>
      </c>
      <c r="E1772">
        <v>13.2719636363636</v>
      </c>
      <c r="F1772">
        <v>13.2719636363636</v>
      </c>
      <c r="G1772">
        <v>13.710058052092201</v>
      </c>
      <c r="H1772">
        <v>13.710058052092201</v>
      </c>
      <c r="I1772">
        <v>13.861499999999999</v>
      </c>
      <c r="J1772">
        <v>49</v>
      </c>
      <c r="K1772">
        <v>0</v>
      </c>
      <c r="L1772">
        <v>0</v>
      </c>
      <c r="M1772">
        <v>0.70324087142944303</v>
      </c>
      <c r="N1772">
        <v>0</v>
      </c>
      <c r="O1772">
        <v>15</v>
      </c>
      <c r="P1772">
        <v>13.065000000000101</v>
      </c>
      <c r="Q1772">
        <f t="shared" si="7"/>
        <v>28.065000000000101</v>
      </c>
    </row>
    <row r="1773" spans="2:17" x14ac:dyDescent="0.25">
      <c r="B1773">
        <v>1700</v>
      </c>
      <c r="C1773">
        <v>16.5</v>
      </c>
      <c r="D1773">
        <v>48</v>
      </c>
      <c r="E1773">
        <v>12.221981818181799</v>
      </c>
      <c r="F1773">
        <v>12.221981818181799</v>
      </c>
      <c r="G1773">
        <v>12.6789285438169</v>
      </c>
      <c r="H1773">
        <v>12.6789285438169</v>
      </c>
      <c r="I1773">
        <v>15.936999999999999</v>
      </c>
      <c r="J1773">
        <v>47</v>
      </c>
      <c r="K1773">
        <v>0</v>
      </c>
      <c r="L1773">
        <v>0</v>
      </c>
      <c r="M1773">
        <v>0.81990694999694802</v>
      </c>
      <c r="N1773">
        <v>0</v>
      </c>
      <c r="O1773">
        <v>15</v>
      </c>
      <c r="P1773">
        <v>14.8510000000001</v>
      </c>
      <c r="Q1773">
        <f t="shared" si="7"/>
        <v>29.851000000000099</v>
      </c>
    </row>
    <row r="1774" spans="2:17" x14ac:dyDescent="0.25">
      <c r="B1774">
        <v>1701</v>
      </c>
      <c r="C1774">
        <v>16.5</v>
      </c>
      <c r="D1774">
        <v>46</v>
      </c>
      <c r="E1774">
        <v>11.313228426877499</v>
      </c>
      <c r="F1774">
        <v>11.313228426877499</v>
      </c>
      <c r="G1774">
        <v>11.7576133692043</v>
      </c>
      <c r="H1774">
        <v>11.7576133692043</v>
      </c>
      <c r="I1774">
        <v>13.264110000000001</v>
      </c>
      <c r="J1774">
        <v>42</v>
      </c>
      <c r="K1774">
        <v>0</v>
      </c>
      <c r="L1774">
        <v>0</v>
      </c>
      <c r="M1774">
        <v>0.99792885780334495</v>
      </c>
      <c r="N1774">
        <v>0</v>
      </c>
      <c r="O1774">
        <v>15</v>
      </c>
      <c r="P1774">
        <v>16.239999999999899</v>
      </c>
      <c r="Q1774">
        <f t="shared" si="7"/>
        <v>31.239999999999899</v>
      </c>
    </row>
    <row r="1775" spans="2:17" x14ac:dyDescent="0.25">
      <c r="B1775">
        <v>1702</v>
      </c>
      <c r="C1775">
        <v>16.5</v>
      </c>
      <c r="D1775">
        <v>41</v>
      </c>
      <c r="E1775">
        <v>10.209483636363601</v>
      </c>
      <c r="F1775">
        <v>10.209483636363601</v>
      </c>
      <c r="G1775">
        <v>10.209483636363601</v>
      </c>
      <c r="H1775">
        <v>10.209483636363601</v>
      </c>
      <c r="I1775">
        <v>16.108799999999999</v>
      </c>
      <c r="J1775">
        <v>41</v>
      </c>
      <c r="K1775">
        <v>0</v>
      </c>
      <c r="L1775">
        <v>0</v>
      </c>
      <c r="M1775">
        <v>0.85851788520812999</v>
      </c>
      <c r="N1775">
        <v>0</v>
      </c>
      <c r="O1775">
        <v>15</v>
      </c>
      <c r="P1775">
        <v>14.981</v>
      </c>
      <c r="Q1775">
        <f t="shared" si="7"/>
        <v>29.981000000000002</v>
      </c>
    </row>
    <row r="1776" spans="2:17" x14ac:dyDescent="0.25">
      <c r="B1776">
        <v>1703</v>
      </c>
      <c r="C1776">
        <v>16.5</v>
      </c>
      <c r="D1776">
        <v>40</v>
      </c>
      <c r="E1776">
        <v>9.2575806060606105</v>
      </c>
      <c r="F1776">
        <v>9.2575806060606105</v>
      </c>
      <c r="G1776">
        <v>9.2575806060606105</v>
      </c>
      <c r="H1776">
        <v>9.2575806060606105</v>
      </c>
      <c r="I1776">
        <v>15.774800000000001</v>
      </c>
      <c r="J1776">
        <v>36</v>
      </c>
      <c r="K1776">
        <v>0</v>
      </c>
      <c r="L1776">
        <v>0</v>
      </c>
      <c r="M1776">
        <v>0.923839092254639</v>
      </c>
      <c r="N1776">
        <v>0</v>
      </c>
      <c r="O1776">
        <v>15</v>
      </c>
      <c r="P1776">
        <v>14.695</v>
      </c>
      <c r="Q1776">
        <f t="shared" si="7"/>
        <v>29.695</v>
      </c>
    </row>
    <row r="1777" spans="2:17" x14ac:dyDescent="0.25">
      <c r="B1777">
        <v>1704</v>
      </c>
      <c r="C1777">
        <v>16.5</v>
      </c>
      <c r="D1777">
        <v>35</v>
      </c>
      <c r="E1777">
        <v>8.3784481385281406</v>
      </c>
      <c r="F1777">
        <v>8.3784481385281406</v>
      </c>
      <c r="G1777">
        <v>8.3784481385281406</v>
      </c>
      <c r="H1777">
        <v>8.3784481385281406</v>
      </c>
      <c r="I1777">
        <v>10.5533</v>
      </c>
      <c r="J1777">
        <v>32</v>
      </c>
      <c r="K1777">
        <v>0</v>
      </c>
      <c r="L1777">
        <v>0</v>
      </c>
      <c r="M1777">
        <v>0.59636092185974099</v>
      </c>
      <c r="N1777">
        <v>0</v>
      </c>
      <c r="O1777">
        <v>15</v>
      </c>
      <c r="P1777">
        <v>11.1600000000001</v>
      </c>
      <c r="Q1777">
        <f t="shared" si="7"/>
        <v>26.1600000000001</v>
      </c>
    </row>
    <row r="1778" spans="2:17" x14ac:dyDescent="0.25">
      <c r="B1778">
        <v>1705</v>
      </c>
      <c r="C1778">
        <v>16.5</v>
      </c>
      <c r="D1778">
        <v>31</v>
      </c>
      <c r="E1778">
        <v>8.2836460606060598</v>
      </c>
      <c r="F1778">
        <v>8.2836460606060598</v>
      </c>
      <c r="G1778">
        <v>8.3771250276362998</v>
      </c>
      <c r="H1778">
        <v>8.3771250276362998</v>
      </c>
      <c r="I1778">
        <v>13.0496</v>
      </c>
      <c r="J1778">
        <v>31</v>
      </c>
      <c r="K1778">
        <v>0</v>
      </c>
      <c r="L1778">
        <v>0</v>
      </c>
      <c r="M1778">
        <v>0.229995012283325</v>
      </c>
      <c r="N1778">
        <v>0</v>
      </c>
      <c r="O1778">
        <v>15</v>
      </c>
      <c r="P1778">
        <v>0.46800000000007502</v>
      </c>
      <c r="Q1778">
        <f t="shared" si="7"/>
        <v>15.468000000000075</v>
      </c>
    </row>
    <row r="1779" spans="2:17" x14ac:dyDescent="0.25">
      <c r="B1779">
        <v>1706</v>
      </c>
      <c r="C1779">
        <v>16.5</v>
      </c>
      <c r="D1779">
        <v>30</v>
      </c>
      <c r="E1779">
        <v>7.3015006060606096</v>
      </c>
      <c r="F1779">
        <v>7.3015006060606096</v>
      </c>
      <c r="G1779">
        <v>7.3015006060606096</v>
      </c>
      <c r="H1779">
        <v>7.3015006060606096</v>
      </c>
      <c r="I1779">
        <v>12.3131</v>
      </c>
      <c r="J1779">
        <v>30</v>
      </c>
      <c r="K1779">
        <v>0</v>
      </c>
      <c r="L1779">
        <v>0</v>
      </c>
      <c r="M1779">
        <v>0.3319411277771</v>
      </c>
      <c r="N1779">
        <v>0</v>
      </c>
      <c r="O1779">
        <v>15</v>
      </c>
      <c r="P1779">
        <v>3.3879999999998098</v>
      </c>
      <c r="Q1779">
        <f t="shared" si="7"/>
        <v>18.38799999999981</v>
      </c>
    </row>
    <row r="1780" spans="2:17" x14ac:dyDescent="0.25">
      <c r="B1780">
        <v>1707</v>
      </c>
      <c r="C1780">
        <v>16.5</v>
      </c>
      <c r="D1780">
        <v>29</v>
      </c>
      <c r="E1780">
        <v>6.3337833228840097</v>
      </c>
      <c r="F1780">
        <v>6.3337833228840097</v>
      </c>
      <c r="G1780">
        <v>6.3337833228840097</v>
      </c>
      <c r="H1780">
        <v>6.3337833228840097</v>
      </c>
      <c r="I1780">
        <v>13.257300000000001</v>
      </c>
      <c r="J1780">
        <v>25</v>
      </c>
      <c r="K1780">
        <v>0</v>
      </c>
      <c r="L1780">
        <v>0</v>
      </c>
      <c r="M1780">
        <v>0.30477118492126498</v>
      </c>
      <c r="N1780">
        <v>0</v>
      </c>
      <c r="O1780">
        <v>15</v>
      </c>
      <c r="P1780">
        <v>3.24900000000008</v>
      </c>
      <c r="Q1780">
        <f t="shared" si="7"/>
        <v>18.24900000000008</v>
      </c>
    </row>
    <row r="1781" spans="2:17" x14ac:dyDescent="0.25">
      <c r="B1781">
        <v>1708</v>
      </c>
      <c r="C1781">
        <v>16.5</v>
      </c>
      <c r="D1781">
        <v>24</v>
      </c>
      <c r="E1781">
        <v>4.4743199999999996</v>
      </c>
      <c r="F1781">
        <v>4.4743199999999996</v>
      </c>
      <c r="G1781">
        <v>4.4743199999999996</v>
      </c>
      <c r="H1781">
        <v>4.4743199999999996</v>
      </c>
      <c r="I1781">
        <v>9.3093000000000892</v>
      </c>
      <c r="J1781">
        <v>18</v>
      </c>
      <c r="K1781">
        <v>0</v>
      </c>
      <c r="L1781">
        <v>0</v>
      </c>
      <c r="M1781">
        <v>0.115766048431396</v>
      </c>
      <c r="N1781">
        <v>0</v>
      </c>
      <c r="O1781">
        <v>15</v>
      </c>
      <c r="P1781">
        <v>0.346000000000174</v>
      </c>
      <c r="Q1781">
        <f t="shared" si="7"/>
        <v>15.346000000000174</v>
      </c>
    </row>
    <row r="1782" spans="2:17" x14ac:dyDescent="0.25">
      <c r="B1782">
        <v>1709</v>
      </c>
      <c r="C1782">
        <v>16.5</v>
      </c>
      <c r="D1782">
        <v>17</v>
      </c>
      <c r="E1782">
        <v>3.4344330837789698</v>
      </c>
      <c r="F1782">
        <v>3.4344330837789698</v>
      </c>
      <c r="G1782">
        <v>3.4344330837789698</v>
      </c>
      <c r="H1782">
        <v>3.4344330837789698</v>
      </c>
      <c r="I1782">
        <v>9.7414000000000005</v>
      </c>
      <c r="J1782">
        <v>14</v>
      </c>
      <c r="K1782">
        <v>0</v>
      </c>
      <c r="L1782">
        <v>0</v>
      </c>
      <c r="M1782">
        <v>1.4924049377441399E-2</v>
      </c>
      <c r="N1782">
        <v>0</v>
      </c>
      <c r="O1782">
        <v>15</v>
      </c>
      <c r="P1782">
        <v>2.4999999999948799E-2</v>
      </c>
      <c r="Q1782">
        <f t="shared" si="7"/>
        <v>15.024999999999949</v>
      </c>
    </row>
    <row r="1783" spans="2:17" x14ac:dyDescent="0.25">
      <c r="B1783">
        <v>1710</v>
      </c>
      <c r="C1783">
        <v>16.5</v>
      </c>
      <c r="D1783">
        <v>13</v>
      </c>
      <c r="E1783">
        <v>1.4046262004662</v>
      </c>
      <c r="F1783">
        <v>1.4046262004662</v>
      </c>
      <c r="G1783">
        <v>1.4046262004662</v>
      </c>
      <c r="H1783">
        <v>1.4046262004662</v>
      </c>
      <c r="I1783">
        <v>9.3284000000000002</v>
      </c>
      <c r="J1783">
        <v>12</v>
      </c>
      <c r="K1783">
        <v>0</v>
      </c>
      <c r="L1783">
        <v>0</v>
      </c>
      <c r="M1783">
        <v>1.00879669189453E-2</v>
      </c>
      <c r="N1783">
        <v>0</v>
      </c>
      <c r="O1783">
        <v>15</v>
      </c>
      <c r="P1783">
        <v>2.0999999999986599E-2</v>
      </c>
      <c r="Q1783">
        <f t="shared" si="7"/>
        <v>15.020999999999987</v>
      </c>
    </row>
    <row r="1784" spans="2:17" x14ac:dyDescent="0.25">
      <c r="B1784">
        <v>1711</v>
      </c>
      <c r="C1784">
        <v>16.5</v>
      </c>
      <c r="D1784">
        <v>11</v>
      </c>
      <c r="E1784">
        <v>0.37908606060605998</v>
      </c>
      <c r="F1784">
        <v>0.37908606060605998</v>
      </c>
      <c r="G1784">
        <v>0.37908606060605998</v>
      </c>
      <c r="H1784">
        <v>0.37908606060605998</v>
      </c>
      <c r="I1784">
        <v>9.1127000000000002</v>
      </c>
      <c r="J1784">
        <v>11</v>
      </c>
      <c r="K1784">
        <v>0</v>
      </c>
      <c r="L1784">
        <v>0</v>
      </c>
      <c r="M1784">
        <v>7.8167915344238299E-3</v>
      </c>
      <c r="N1784">
        <v>0</v>
      </c>
      <c r="O1784">
        <v>15</v>
      </c>
      <c r="P1784">
        <v>1.80000000001144E-2</v>
      </c>
      <c r="Q1784">
        <f t="shared" si="7"/>
        <v>15.018000000000114</v>
      </c>
    </row>
    <row r="1785" spans="2:17" x14ac:dyDescent="0.25">
      <c r="B1785">
        <v>1712</v>
      </c>
      <c r="C1785">
        <v>16</v>
      </c>
      <c r="D1785">
        <v>50</v>
      </c>
      <c r="E1785">
        <v>13.2614625</v>
      </c>
      <c r="F1785">
        <v>13.2614625</v>
      </c>
      <c r="G1785">
        <v>13.876864821917801</v>
      </c>
      <c r="H1785">
        <v>13.876864821917801</v>
      </c>
      <c r="I1785">
        <v>13.861499999999999</v>
      </c>
      <c r="J1785">
        <v>49</v>
      </c>
      <c r="K1785">
        <v>0</v>
      </c>
      <c r="L1785">
        <v>0</v>
      </c>
      <c r="M1785">
        <v>0.77661299705505404</v>
      </c>
      <c r="N1785">
        <v>0</v>
      </c>
      <c r="O1785">
        <v>15</v>
      </c>
      <c r="P1785">
        <v>12.152999999999899</v>
      </c>
      <c r="Q1785">
        <f t="shared" si="7"/>
        <v>27.152999999999899</v>
      </c>
    </row>
    <row r="1786" spans="2:17" x14ac:dyDescent="0.25">
      <c r="B1786">
        <v>1713</v>
      </c>
      <c r="C1786">
        <v>16</v>
      </c>
      <c r="D1786">
        <v>48</v>
      </c>
      <c r="E1786">
        <v>12.209908333333299</v>
      </c>
      <c r="F1786">
        <v>12.209908333333299</v>
      </c>
      <c r="G1786">
        <v>12.444600711493001</v>
      </c>
      <c r="H1786">
        <v>12.444600711493001</v>
      </c>
      <c r="I1786">
        <v>15.937000000000101</v>
      </c>
      <c r="J1786">
        <v>47</v>
      </c>
      <c r="K1786">
        <v>0</v>
      </c>
      <c r="L1786">
        <v>0</v>
      </c>
      <c r="M1786">
        <v>0.748058080673218</v>
      </c>
      <c r="N1786">
        <v>0</v>
      </c>
      <c r="O1786">
        <v>15</v>
      </c>
      <c r="P1786">
        <v>15.849</v>
      </c>
      <c r="Q1786">
        <f t="shared" si="7"/>
        <v>30.849</v>
      </c>
    </row>
    <row r="1787" spans="2:17" x14ac:dyDescent="0.25">
      <c r="B1787">
        <v>1714</v>
      </c>
      <c r="C1787">
        <v>16</v>
      </c>
      <c r="D1787">
        <v>46</v>
      </c>
      <c r="E1787">
        <v>11.3031798586957</v>
      </c>
      <c r="F1787">
        <v>11.3031798586957</v>
      </c>
      <c r="G1787">
        <v>11.8640047469629</v>
      </c>
      <c r="H1787">
        <v>11.8640047469629</v>
      </c>
      <c r="I1787">
        <v>13.264110000000001</v>
      </c>
      <c r="J1787">
        <v>42</v>
      </c>
      <c r="K1787">
        <v>0</v>
      </c>
      <c r="L1787">
        <v>0</v>
      </c>
      <c r="M1787">
        <v>0.98557686805725098</v>
      </c>
      <c r="N1787">
        <v>0</v>
      </c>
      <c r="O1787">
        <v>15</v>
      </c>
      <c r="P1787">
        <v>15.6099999999999</v>
      </c>
      <c r="Q1787">
        <f t="shared" si="7"/>
        <v>30.6099999999999</v>
      </c>
    </row>
    <row r="1788" spans="2:17" x14ac:dyDescent="0.25">
      <c r="B1788">
        <v>1715</v>
      </c>
      <c r="C1788">
        <v>16</v>
      </c>
      <c r="D1788">
        <v>41</v>
      </c>
      <c r="E1788">
        <v>9.2893950000000007</v>
      </c>
      <c r="F1788">
        <v>9.2893950000000007</v>
      </c>
      <c r="G1788">
        <v>9.5910335934959097</v>
      </c>
      <c r="H1788">
        <v>9.5910335934959097</v>
      </c>
      <c r="I1788">
        <v>12.424200000000001</v>
      </c>
      <c r="J1788">
        <v>41</v>
      </c>
      <c r="K1788">
        <v>0</v>
      </c>
      <c r="L1788">
        <v>0</v>
      </c>
      <c r="M1788">
        <v>0.85403919219970703</v>
      </c>
      <c r="N1788">
        <v>0</v>
      </c>
      <c r="O1788">
        <v>15</v>
      </c>
      <c r="P1788">
        <v>15.068</v>
      </c>
      <c r="Q1788">
        <f t="shared" si="7"/>
        <v>30.067999999999998</v>
      </c>
    </row>
    <row r="1789" spans="2:17" x14ac:dyDescent="0.25">
      <c r="B1789">
        <v>1716</v>
      </c>
      <c r="C1789">
        <v>16</v>
      </c>
      <c r="D1789">
        <v>40</v>
      </c>
      <c r="E1789">
        <v>9.2456300000000002</v>
      </c>
      <c r="F1789">
        <v>9.2456300000000002</v>
      </c>
      <c r="G1789">
        <v>9.2456300000000002</v>
      </c>
      <c r="H1789">
        <v>9.2456300000000002</v>
      </c>
      <c r="I1789">
        <v>15.774800000000001</v>
      </c>
      <c r="J1789">
        <v>36</v>
      </c>
      <c r="K1789">
        <v>0</v>
      </c>
      <c r="L1789">
        <v>0</v>
      </c>
      <c r="M1789">
        <v>0.79746890068054199</v>
      </c>
      <c r="N1789">
        <v>0</v>
      </c>
      <c r="O1789">
        <v>15</v>
      </c>
      <c r="P1789">
        <v>13.142000000000101</v>
      </c>
      <c r="Q1789">
        <f t="shared" si="7"/>
        <v>28.142000000000102</v>
      </c>
    </row>
    <row r="1790" spans="2:17" x14ac:dyDescent="0.25">
      <c r="B1790">
        <v>1717</v>
      </c>
      <c r="C1790">
        <v>16</v>
      </c>
      <c r="D1790">
        <v>35</v>
      </c>
      <c r="E1790">
        <v>8.3704532142857104</v>
      </c>
      <c r="F1790">
        <v>8.3704532142857104</v>
      </c>
      <c r="G1790">
        <v>8.7684202126952293</v>
      </c>
      <c r="H1790">
        <v>8.7684202126952293</v>
      </c>
      <c r="I1790">
        <v>10.5533</v>
      </c>
      <c r="J1790">
        <v>32</v>
      </c>
      <c r="K1790">
        <v>0</v>
      </c>
      <c r="L1790">
        <v>0</v>
      </c>
      <c r="M1790">
        <v>0.51432585716247603</v>
      </c>
      <c r="N1790">
        <v>0</v>
      </c>
      <c r="O1790">
        <v>15</v>
      </c>
      <c r="P1790">
        <v>7.7850000000000303</v>
      </c>
      <c r="Q1790">
        <f t="shared" si="7"/>
        <v>22.785000000000032</v>
      </c>
    </row>
    <row r="1791" spans="2:17" x14ac:dyDescent="0.25">
      <c r="B1791">
        <v>1718</v>
      </c>
      <c r="C1791">
        <v>16</v>
      </c>
      <c r="D1791">
        <v>31</v>
      </c>
      <c r="E1791">
        <v>8.2737599999999993</v>
      </c>
      <c r="F1791">
        <v>8.2737599999999993</v>
      </c>
      <c r="G1791">
        <v>8.36959202230498</v>
      </c>
      <c r="H1791">
        <v>8.36959202230498</v>
      </c>
      <c r="I1791">
        <v>13.0496</v>
      </c>
      <c r="J1791">
        <v>31</v>
      </c>
      <c r="K1791">
        <v>0</v>
      </c>
      <c r="L1791">
        <v>0</v>
      </c>
      <c r="M1791">
        <v>0.23902702331542999</v>
      </c>
      <c r="N1791">
        <v>0</v>
      </c>
      <c r="O1791">
        <v>15</v>
      </c>
      <c r="P1791">
        <v>0.49400000000014199</v>
      </c>
      <c r="Q1791">
        <f t="shared" si="7"/>
        <v>15.494000000000142</v>
      </c>
    </row>
    <row r="1792" spans="2:17" x14ac:dyDescent="0.25">
      <c r="B1792">
        <v>1719</v>
      </c>
      <c r="C1792">
        <v>16</v>
      </c>
      <c r="D1792">
        <v>30</v>
      </c>
      <c r="E1792">
        <v>7.2921725000000004</v>
      </c>
      <c r="F1792">
        <v>7.2921725000000004</v>
      </c>
      <c r="G1792">
        <v>7.6237316666666697</v>
      </c>
      <c r="H1792">
        <v>7.6237316666666697</v>
      </c>
      <c r="I1792">
        <v>12.3131</v>
      </c>
      <c r="J1792">
        <v>30</v>
      </c>
      <c r="K1792">
        <v>0</v>
      </c>
      <c r="L1792">
        <v>0</v>
      </c>
      <c r="M1792">
        <v>0.33301591873168901</v>
      </c>
      <c r="N1792">
        <v>0</v>
      </c>
      <c r="O1792">
        <v>15</v>
      </c>
      <c r="P1792">
        <v>3.89200000000011</v>
      </c>
      <c r="Q1792">
        <f t="shared" si="7"/>
        <v>18.89200000000011</v>
      </c>
    </row>
    <row r="1793" spans="2:17" x14ac:dyDescent="0.25">
      <c r="B1793">
        <v>1720</v>
      </c>
      <c r="C1793">
        <v>16</v>
      </c>
      <c r="D1793">
        <v>29</v>
      </c>
      <c r="E1793">
        <v>6.3237399137930996</v>
      </c>
      <c r="F1793">
        <v>6.3237399137930996</v>
      </c>
      <c r="G1793">
        <v>6.4136378962187104</v>
      </c>
      <c r="H1793">
        <v>6.4136378962187104</v>
      </c>
      <c r="I1793">
        <v>13.257300000000001</v>
      </c>
      <c r="J1793">
        <v>25</v>
      </c>
      <c r="K1793">
        <v>0</v>
      </c>
      <c r="L1793">
        <v>0</v>
      </c>
      <c r="M1793">
        <v>0.30841088294982899</v>
      </c>
      <c r="N1793">
        <v>0</v>
      </c>
      <c r="O1793">
        <v>15</v>
      </c>
      <c r="P1793">
        <v>2.9060000000000601</v>
      </c>
      <c r="Q1793">
        <f t="shared" si="7"/>
        <v>17.906000000000059</v>
      </c>
    </row>
    <row r="1794" spans="2:17" x14ac:dyDescent="0.25">
      <c r="B1794">
        <v>1721</v>
      </c>
      <c r="C1794">
        <v>16</v>
      </c>
      <c r="D1794">
        <v>24</v>
      </c>
      <c r="E1794">
        <v>4.4672675000000002</v>
      </c>
      <c r="F1794">
        <v>4.4672675000000002</v>
      </c>
      <c r="G1794">
        <v>4.4672675000000002</v>
      </c>
      <c r="H1794">
        <v>4.4672675000000002</v>
      </c>
      <c r="I1794">
        <v>9.3093000000000892</v>
      </c>
      <c r="J1794">
        <v>18</v>
      </c>
      <c r="K1794">
        <v>0</v>
      </c>
      <c r="L1794">
        <v>0</v>
      </c>
      <c r="M1794">
        <v>0.15351414680480999</v>
      </c>
      <c r="N1794">
        <v>0</v>
      </c>
      <c r="O1794">
        <v>15</v>
      </c>
      <c r="P1794">
        <v>1.10800000000006</v>
      </c>
      <c r="Q1794">
        <f t="shared" si="7"/>
        <v>16.108000000000061</v>
      </c>
    </row>
    <row r="1795" spans="2:17" x14ac:dyDescent="0.25">
      <c r="B1795">
        <v>1722</v>
      </c>
      <c r="C1795">
        <v>16</v>
      </c>
      <c r="D1795">
        <v>17</v>
      </c>
      <c r="E1795">
        <v>3.4270532352941201</v>
      </c>
      <c r="F1795">
        <v>3.4270532352941201</v>
      </c>
      <c r="G1795">
        <v>3.4270532352941201</v>
      </c>
      <c r="H1795">
        <v>3.4270532352941201</v>
      </c>
      <c r="I1795">
        <v>9.7414000000000005</v>
      </c>
      <c r="J1795">
        <v>14</v>
      </c>
      <c r="K1795">
        <v>0</v>
      </c>
      <c r="L1795">
        <v>0</v>
      </c>
      <c r="M1795">
        <v>1.50520801544189E-2</v>
      </c>
      <c r="N1795">
        <v>0</v>
      </c>
      <c r="O1795">
        <v>15</v>
      </c>
      <c r="P1795">
        <v>2.7000000000072098E-2</v>
      </c>
      <c r="Q1795">
        <f t="shared" si="7"/>
        <v>15.027000000000072</v>
      </c>
    </row>
    <row r="1796" spans="2:17" x14ac:dyDescent="0.25">
      <c r="B1796">
        <v>1723</v>
      </c>
      <c r="C1796">
        <v>16</v>
      </c>
      <c r="D1796">
        <v>13</v>
      </c>
      <c r="E1796">
        <v>1.3975592307692299</v>
      </c>
      <c r="F1796">
        <v>1.3975592307692299</v>
      </c>
      <c r="G1796">
        <v>1.3975592307692299</v>
      </c>
      <c r="H1796">
        <v>1.3975592307692299</v>
      </c>
      <c r="I1796">
        <v>9.3284000000000002</v>
      </c>
      <c r="J1796">
        <v>12</v>
      </c>
      <c r="K1796">
        <v>0</v>
      </c>
      <c r="L1796">
        <v>0</v>
      </c>
      <c r="M1796">
        <v>1.01981163024902E-2</v>
      </c>
      <c r="N1796">
        <v>0</v>
      </c>
      <c r="O1796">
        <v>15</v>
      </c>
      <c r="P1796">
        <v>2.1000000000043401E-2</v>
      </c>
      <c r="Q1796">
        <f t="shared" si="7"/>
        <v>15.021000000000043</v>
      </c>
    </row>
    <row r="1797" spans="2:17" x14ac:dyDescent="0.25">
      <c r="B1797">
        <v>1724</v>
      </c>
      <c r="C1797">
        <v>16</v>
      </c>
      <c r="D1797">
        <v>11</v>
      </c>
      <c r="E1797">
        <v>0.37218250000000003</v>
      </c>
      <c r="F1797">
        <v>0.37218250000000003</v>
      </c>
      <c r="G1797">
        <v>0.37218250000000003</v>
      </c>
      <c r="H1797">
        <v>0.37218250000000003</v>
      </c>
      <c r="I1797">
        <v>9.1127000000000002</v>
      </c>
      <c r="J1797">
        <v>11</v>
      </c>
      <c r="K1797">
        <v>0</v>
      </c>
      <c r="L1797">
        <v>0</v>
      </c>
      <c r="M1797">
        <v>7.6520442962646502E-3</v>
      </c>
      <c r="N1797">
        <v>0</v>
      </c>
      <c r="O1797">
        <v>15</v>
      </c>
      <c r="P1797">
        <v>1.9000000000090701E-2</v>
      </c>
      <c r="Q1797">
        <f t="shared" si="7"/>
        <v>15.019000000000091</v>
      </c>
    </row>
    <row r="1798" spans="2:17" x14ac:dyDescent="0.25">
      <c r="B1798">
        <v>1725</v>
      </c>
      <c r="C1798">
        <v>15.5</v>
      </c>
      <c r="D1798">
        <v>50</v>
      </c>
      <c r="E1798">
        <v>13.250283870967699</v>
      </c>
      <c r="F1798">
        <v>13.250283870967699</v>
      </c>
      <c r="G1798">
        <v>13.6567615690726</v>
      </c>
      <c r="H1798">
        <v>13.6567615690726</v>
      </c>
      <c r="I1798">
        <v>13.8614999999999</v>
      </c>
      <c r="J1798">
        <v>49</v>
      </c>
      <c r="K1798">
        <v>0</v>
      </c>
      <c r="L1798">
        <v>0</v>
      </c>
      <c r="M1798">
        <v>0.84738683700561501</v>
      </c>
      <c r="N1798">
        <v>0</v>
      </c>
      <c r="O1798">
        <v>15</v>
      </c>
      <c r="P1798">
        <v>10.007</v>
      </c>
      <c r="Q1798">
        <f t="shared" si="7"/>
        <v>25.006999999999998</v>
      </c>
    </row>
    <row r="1799" spans="2:17" x14ac:dyDescent="0.25">
      <c r="B1799">
        <v>1726</v>
      </c>
      <c r="C1799">
        <v>15.5</v>
      </c>
      <c r="D1799">
        <v>48</v>
      </c>
      <c r="E1799">
        <v>11.3077003870968</v>
      </c>
      <c r="F1799">
        <v>11.3077003870968</v>
      </c>
      <c r="G1799">
        <v>11.7124070230415</v>
      </c>
      <c r="H1799">
        <v>11.7124070230415</v>
      </c>
      <c r="I1799">
        <v>13.264110000000001</v>
      </c>
      <c r="J1799">
        <v>42</v>
      </c>
      <c r="K1799">
        <v>0</v>
      </c>
      <c r="L1799">
        <v>0</v>
      </c>
      <c r="M1799">
        <v>1.0154781341552701</v>
      </c>
      <c r="N1799">
        <v>0</v>
      </c>
      <c r="O1799">
        <v>15</v>
      </c>
      <c r="P1799">
        <v>18.137999999999899</v>
      </c>
      <c r="Q1799">
        <f t="shared" si="7"/>
        <v>33.137999999999899</v>
      </c>
    </row>
    <row r="1800" spans="2:17" x14ac:dyDescent="0.25">
      <c r="B1800">
        <v>1727</v>
      </c>
      <c r="C1800">
        <v>15.5</v>
      </c>
      <c r="D1800">
        <v>41</v>
      </c>
      <c r="E1800">
        <v>9.2793754838709699</v>
      </c>
      <c r="F1800">
        <v>9.2793754838709699</v>
      </c>
      <c r="G1800">
        <v>9.7098788750696592</v>
      </c>
      <c r="H1800">
        <v>9.7098788750696592</v>
      </c>
      <c r="I1800">
        <v>12.424200000000001</v>
      </c>
      <c r="J1800">
        <v>41</v>
      </c>
      <c r="K1800">
        <v>0</v>
      </c>
      <c r="L1800">
        <v>0</v>
      </c>
      <c r="M1800">
        <v>0.962047100067139</v>
      </c>
      <c r="N1800">
        <v>0</v>
      </c>
      <c r="O1800">
        <v>15</v>
      </c>
      <c r="P1800">
        <v>17.292000000000101</v>
      </c>
      <c r="Q1800">
        <f t="shared" si="7"/>
        <v>32.292000000000101</v>
      </c>
    </row>
    <row r="1801" spans="2:17" x14ac:dyDescent="0.25">
      <c r="B1801">
        <v>1728</v>
      </c>
      <c r="C1801">
        <v>15.5</v>
      </c>
      <c r="D1801">
        <v>40</v>
      </c>
      <c r="E1801">
        <v>8.4076567741935495</v>
      </c>
      <c r="F1801">
        <v>8.4076567741935495</v>
      </c>
      <c r="G1801">
        <v>8.4076567741935495</v>
      </c>
      <c r="H1801">
        <v>8.4076567741935495</v>
      </c>
      <c r="I1801">
        <v>10.5533</v>
      </c>
      <c r="J1801">
        <v>32</v>
      </c>
      <c r="K1801">
        <v>0</v>
      </c>
      <c r="L1801">
        <v>0</v>
      </c>
      <c r="M1801">
        <v>0.77314400672912598</v>
      </c>
      <c r="N1801">
        <v>0</v>
      </c>
      <c r="O1801">
        <v>15</v>
      </c>
      <c r="P1801">
        <v>10.1199999999998</v>
      </c>
      <c r="Q1801">
        <f t="shared" si="7"/>
        <v>25.119999999999798</v>
      </c>
    </row>
    <row r="1802" spans="2:17" x14ac:dyDescent="0.25">
      <c r="B1802">
        <v>1729</v>
      </c>
      <c r="C1802">
        <v>15.5</v>
      </c>
      <c r="D1802">
        <v>31</v>
      </c>
      <c r="E1802">
        <v>8.2632361290322596</v>
      </c>
      <c r="F1802">
        <v>8.2632361290322596</v>
      </c>
      <c r="G1802">
        <v>8.3703152798456006</v>
      </c>
      <c r="H1802">
        <v>8.3703152798456006</v>
      </c>
      <c r="I1802">
        <v>13.0496</v>
      </c>
      <c r="J1802">
        <v>31</v>
      </c>
      <c r="K1802">
        <v>0</v>
      </c>
      <c r="L1802">
        <v>0</v>
      </c>
      <c r="M1802">
        <v>0.36524891853332497</v>
      </c>
      <c r="N1802">
        <v>0</v>
      </c>
      <c r="O1802">
        <v>15</v>
      </c>
      <c r="P1802">
        <v>4.4709999999999797</v>
      </c>
      <c r="Q1802">
        <f t="shared" si="7"/>
        <v>19.470999999999979</v>
      </c>
    </row>
    <row r="1803" spans="2:17" x14ac:dyDescent="0.25">
      <c r="B1803">
        <v>1730</v>
      </c>
      <c r="C1803">
        <v>15.5</v>
      </c>
      <c r="D1803">
        <v>30</v>
      </c>
      <c r="E1803">
        <v>7.2822425806451596</v>
      </c>
      <c r="F1803">
        <v>7.2822425806451596</v>
      </c>
      <c r="G1803">
        <v>7.2822425806451596</v>
      </c>
      <c r="H1803">
        <v>7.2822425806451596</v>
      </c>
      <c r="I1803">
        <v>12.3131</v>
      </c>
      <c r="J1803">
        <v>30</v>
      </c>
      <c r="K1803">
        <v>0</v>
      </c>
      <c r="L1803">
        <v>0</v>
      </c>
      <c r="M1803">
        <v>0.33294510841369601</v>
      </c>
      <c r="N1803">
        <v>0</v>
      </c>
      <c r="O1803">
        <v>15</v>
      </c>
      <c r="P1803">
        <v>3.6720000000000299</v>
      </c>
      <c r="Q1803">
        <f t="shared" si="7"/>
        <v>18.672000000000029</v>
      </c>
    </row>
    <row r="1804" spans="2:17" x14ac:dyDescent="0.25">
      <c r="B1804">
        <v>1731</v>
      </c>
      <c r="C1804">
        <v>15.5</v>
      </c>
      <c r="D1804">
        <v>29</v>
      </c>
      <c r="E1804">
        <v>6.31304854282536</v>
      </c>
      <c r="F1804">
        <v>6.31304854282536</v>
      </c>
      <c r="G1804">
        <v>6.31304854282536</v>
      </c>
      <c r="H1804">
        <v>6.31304854282536</v>
      </c>
      <c r="I1804">
        <v>13.257299999999899</v>
      </c>
      <c r="J1804">
        <v>25</v>
      </c>
      <c r="K1804">
        <v>0</v>
      </c>
      <c r="L1804">
        <v>0</v>
      </c>
      <c r="M1804">
        <v>0.35504484176635698</v>
      </c>
      <c r="N1804">
        <v>0</v>
      </c>
      <c r="O1804">
        <v>15</v>
      </c>
      <c r="P1804">
        <v>4.3140000000000196</v>
      </c>
      <c r="Q1804">
        <f t="shared" si="7"/>
        <v>19.314000000000021</v>
      </c>
    </row>
    <row r="1805" spans="2:17" x14ac:dyDescent="0.25">
      <c r="B1805">
        <v>1732</v>
      </c>
      <c r="C1805">
        <v>15.5</v>
      </c>
      <c r="D1805">
        <v>24</v>
      </c>
      <c r="E1805">
        <v>4.4597600000000002</v>
      </c>
      <c r="F1805">
        <v>4.4597600000000002</v>
      </c>
      <c r="G1805">
        <v>4.4597600000000002</v>
      </c>
      <c r="H1805">
        <v>4.4597600000000002</v>
      </c>
      <c r="I1805">
        <v>9.3093000000000892</v>
      </c>
      <c r="J1805">
        <v>18</v>
      </c>
      <c r="K1805">
        <v>0</v>
      </c>
      <c r="L1805">
        <v>0</v>
      </c>
      <c r="M1805">
        <v>0.15121006965637199</v>
      </c>
      <c r="N1805">
        <v>0</v>
      </c>
      <c r="O1805">
        <v>15</v>
      </c>
      <c r="P1805">
        <v>1.11099999999996</v>
      </c>
      <c r="Q1805">
        <f t="shared" si="7"/>
        <v>16.110999999999962</v>
      </c>
    </row>
    <row r="1806" spans="2:17" x14ac:dyDescent="0.25">
      <c r="B1806">
        <v>1733</v>
      </c>
      <c r="C1806">
        <v>15.5</v>
      </c>
      <c r="D1806">
        <v>17</v>
      </c>
      <c r="E1806">
        <v>3.41919726755218</v>
      </c>
      <c r="F1806">
        <v>3.41919726755218</v>
      </c>
      <c r="G1806">
        <v>3.41919726755218</v>
      </c>
      <c r="H1806">
        <v>3.41919726755218</v>
      </c>
      <c r="I1806">
        <v>9.7414000000000005</v>
      </c>
      <c r="J1806">
        <v>14</v>
      </c>
      <c r="K1806">
        <v>0</v>
      </c>
      <c r="L1806">
        <v>0</v>
      </c>
      <c r="M1806">
        <v>1.4886856079101601E-2</v>
      </c>
      <c r="N1806">
        <v>0</v>
      </c>
      <c r="O1806">
        <v>15</v>
      </c>
      <c r="P1806">
        <v>2.70000000001289E-2</v>
      </c>
      <c r="Q1806">
        <f t="shared" si="7"/>
        <v>15.027000000000129</v>
      </c>
    </row>
    <row r="1807" spans="2:17" x14ac:dyDescent="0.25">
      <c r="B1807">
        <v>1734</v>
      </c>
      <c r="C1807">
        <v>15.5</v>
      </c>
      <c r="D1807">
        <v>13</v>
      </c>
      <c r="E1807">
        <v>1.39003632754342</v>
      </c>
      <c r="F1807">
        <v>1.39003632754342</v>
      </c>
      <c r="G1807">
        <v>1.39003632754342</v>
      </c>
      <c r="H1807">
        <v>1.39003632754342</v>
      </c>
      <c r="I1807">
        <v>9.3284000000000002</v>
      </c>
      <c r="J1807">
        <v>12</v>
      </c>
      <c r="K1807">
        <v>0</v>
      </c>
      <c r="L1807">
        <v>0</v>
      </c>
      <c r="M1807">
        <v>1.03020668029785E-2</v>
      </c>
      <c r="N1807">
        <v>0</v>
      </c>
      <c r="O1807">
        <v>15</v>
      </c>
      <c r="P1807">
        <v>2.1000000000015E-2</v>
      </c>
      <c r="Q1807">
        <f t="shared" si="7"/>
        <v>15.021000000000015</v>
      </c>
    </row>
    <row r="1808" spans="2:17" x14ac:dyDescent="0.25">
      <c r="B1808">
        <v>1735</v>
      </c>
      <c r="C1808">
        <v>15.5</v>
      </c>
      <c r="D1808">
        <v>11</v>
      </c>
      <c r="E1808">
        <v>0.36483354838709697</v>
      </c>
      <c r="F1808">
        <v>0.36483354838709697</v>
      </c>
      <c r="G1808">
        <v>0.36483354838709697</v>
      </c>
      <c r="H1808">
        <v>0.36483354838709697</v>
      </c>
      <c r="I1808">
        <v>9.1127000000000002</v>
      </c>
      <c r="J1808">
        <v>11</v>
      </c>
      <c r="K1808">
        <v>0</v>
      </c>
      <c r="L1808">
        <v>0</v>
      </c>
      <c r="M1808">
        <v>7.9360008239746094E-3</v>
      </c>
      <c r="N1808">
        <v>0</v>
      </c>
      <c r="O1808">
        <v>15</v>
      </c>
      <c r="P1808">
        <v>1.90000000000623E-2</v>
      </c>
      <c r="Q1808">
        <f t="shared" ref="Q1808:Q1866" si="8">+SUM(N1808:P1808)</f>
        <v>15.019000000000062</v>
      </c>
    </row>
    <row r="1809" spans="2:17" x14ac:dyDescent="0.25">
      <c r="B1809">
        <v>1736</v>
      </c>
      <c r="C1809">
        <v>15</v>
      </c>
      <c r="D1809">
        <v>50</v>
      </c>
      <c r="E1809">
        <v>13.23836</v>
      </c>
      <c r="F1809">
        <v>13.23836</v>
      </c>
      <c r="G1809">
        <v>13.7109829333333</v>
      </c>
      <c r="H1809">
        <v>13.7109829333333</v>
      </c>
      <c r="I1809">
        <v>13.861499999999999</v>
      </c>
      <c r="J1809">
        <v>49</v>
      </c>
      <c r="K1809">
        <v>0</v>
      </c>
      <c r="L1809">
        <v>0</v>
      </c>
      <c r="M1809">
        <v>0.88711214065551802</v>
      </c>
      <c r="N1809">
        <v>0</v>
      </c>
      <c r="O1809">
        <v>15</v>
      </c>
      <c r="P1809">
        <v>14.7080000000001</v>
      </c>
      <c r="Q1809">
        <f t="shared" si="8"/>
        <v>29.708000000000098</v>
      </c>
    </row>
    <row r="1810" spans="2:17" x14ac:dyDescent="0.25">
      <c r="B1810">
        <v>1737</v>
      </c>
      <c r="C1810">
        <v>15</v>
      </c>
      <c r="D1810">
        <v>48</v>
      </c>
      <c r="E1810">
        <v>11.296402666666699</v>
      </c>
      <c r="F1810">
        <v>11.296402666666699</v>
      </c>
      <c r="G1810">
        <v>11.372010250000001</v>
      </c>
      <c r="H1810">
        <v>11.372010250000001</v>
      </c>
      <c r="I1810">
        <v>12.6349</v>
      </c>
      <c r="J1810">
        <v>44</v>
      </c>
      <c r="K1810">
        <v>0</v>
      </c>
      <c r="L1810">
        <v>0</v>
      </c>
      <c r="M1810">
        <v>0.74898600578308105</v>
      </c>
      <c r="N1810">
        <v>0</v>
      </c>
      <c r="O1810">
        <v>15</v>
      </c>
      <c r="P1810">
        <v>15.787999999999901</v>
      </c>
      <c r="Q1810">
        <f t="shared" si="8"/>
        <v>30.787999999999901</v>
      </c>
    </row>
    <row r="1811" spans="2:17" x14ac:dyDescent="0.25">
      <c r="B1811">
        <v>1738</v>
      </c>
      <c r="C1811">
        <v>15</v>
      </c>
      <c r="D1811">
        <v>43</v>
      </c>
      <c r="E1811">
        <v>11.2555927966061</v>
      </c>
      <c r="F1811">
        <v>11.2555927966061</v>
      </c>
      <c r="G1811">
        <v>11.7869537107232</v>
      </c>
      <c r="H1811">
        <v>11.7869537107232</v>
      </c>
      <c r="I1811">
        <v>13.264110000000001</v>
      </c>
      <c r="J1811">
        <v>42</v>
      </c>
      <c r="K1811">
        <v>0</v>
      </c>
      <c r="L1811">
        <v>0</v>
      </c>
      <c r="M1811">
        <v>0.498544931411743</v>
      </c>
      <c r="N1811">
        <v>0</v>
      </c>
      <c r="O1811">
        <v>15</v>
      </c>
      <c r="P1811">
        <v>7.6930000000001497</v>
      </c>
      <c r="Q1811">
        <f t="shared" si="8"/>
        <v>22.693000000000151</v>
      </c>
    </row>
    <row r="1812" spans="2:17" x14ac:dyDescent="0.25">
      <c r="B1812">
        <v>1739</v>
      </c>
      <c r="C1812">
        <v>15</v>
      </c>
      <c r="D1812">
        <v>41</v>
      </c>
      <c r="E1812">
        <v>9.2686879999999991</v>
      </c>
      <c r="F1812">
        <v>9.2686879999999991</v>
      </c>
      <c r="G1812">
        <v>9.6564732154656703</v>
      </c>
      <c r="H1812">
        <v>9.6564732154656703</v>
      </c>
      <c r="I1812">
        <v>12.424200000000001</v>
      </c>
      <c r="J1812">
        <v>41</v>
      </c>
      <c r="K1812">
        <v>0</v>
      </c>
      <c r="L1812">
        <v>0</v>
      </c>
      <c r="M1812">
        <v>0.89604496955871604</v>
      </c>
      <c r="N1812">
        <v>0</v>
      </c>
      <c r="O1812">
        <v>15</v>
      </c>
      <c r="P1812">
        <v>14.9160000000001</v>
      </c>
      <c r="Q1812">
        <f t="shared" si="8"/>
        <v>29.9160000000001</v>
      </c>
    </row>
    <row r="1813" spans="2:17" x14ac:dyDescent="0.25">
      <c r="B1813">
        <v>1740</v>
      </c>
      <c r="C1813">
        <v>15</v>
      </c>
      <c r="D1813">
        <v>40</v>
      </c>
      <c r="E1813">
        <v>8.3985786666666709</v>
      </c>
      <c r="F1813">
        <v>8.3985786666666709</v>
      </c>
      <c r="G1813">
        <v>8.3985786666666709</v>
      </c>
      <c r="H1813">
        <v>8.3985786666666709</v>
      </c>
      <c r="I1813">
        <v>10.5533</v>
      </c>
      <c r="J1813">
        <v>32</v>
      </c>
      <c r="K1813">
        <v>0</v>
      </c>
      <c r="L1813">
        <v>0</v>
      </c>
      <c r="M1813">
        <v>1.0582408905029299</v>
      </c>
      <c r="N1813">
        <v>0</v>
      </c>
      <c r="O1813">
        <v>15</v>
      </c>
      <c r="P1813">
        <v>17.6009999999999</v>
      </c>
      <c r="Q1813">
        <f t="shared" si="8"/>
        <v>32.6009999999999</v>
      </c>
    </row>
    <row r="1814" spans="2:17" x14ac:dyDescent="0.25">
      <c r="B1814">
        <v>1741</v>
      </c>
      <c r="C1814">
        <v>15</v>
      </c>
      <c r="D1814">
        <v>31</v>
      </c>
      <c r="E1814">
        <v>8.2520106666666706</v>
      </c>
      <c r="F1814">
        <v>8.2520106666666706</v>
      </c>
      <c r="G1814">
        <v>8.3340020258064502</v>
      </c>
      <c r="H1814">
        <v>8.3340020258064502</v>
      </c>
      <c r="I1814">
        <v>13.0496</v>
      </c>
      <c r="J1814">
        <v>31</v>
      </c>
      <c r="K1814">
        <v>0</v>
      </c>
      <c r="L1814">
        <v>0</v>
      </c>
      <c r="M1814">
        <v>0.17679715156555201</v>
      </c>
      <c r="N1814">
        <v>0</v>
      </c>
      <c r="O1814">
        <v>15</v>
      </c>
      <c r="P1814">
        <v>0.43900000000002098</v>
      </c>
      <c r="Q1814">
        <f t="shared" si="8"/>
        <v>15.439000000000021</v>
      </c>
    </row>
    <row r="1815" spans="2:17" x14ac:dyDescent="0.25">
      <c r="B1815">
        <v>1742</v>
      </c>
      <c r="C1815">
        <v>15</v>
      </c>
      <c r="D1815">
        <v>30</v>
      </c>
      <c r="E1815">
        <v>7.2716506666666696</v>
      </c>
      <c r="F1815">
        <v>7.2716506666666696</v>
      </c>
      <c r="G1815">
        <v>7.2716506666666696</v>
      </c>
      <c r="H1815">
        <v>7.2716506666666696</v>
      </c>
      <c r="I1815">
        <v>12.3131</v>
      </c>
      <c r="J1815">
        <v>30</v>
      </c>
      <c r="K1815">
        <v>0</v>
      </c>
      <c r="L1815">
        <v>0</v>
      </c>
      <c r="M1815">
        <v>0.25784397125244102</v>
      </c>
      <c r="N1815">
        <v>0</v>
      </c>
      <c r="O1815">
        <v>15</v>
      </c>
      <c r="P1815">
        <v>0.74600000000009503</v>
      </c>
      <c r="Q1815">
        <f t="shared" si="8"/>
        <v>15.746000000000095</v>
      </c>
    </row>
    <row r="1816" spans="2:17" x14ac:dyDescent="0.25">
      <c r="B1816">
        <v>1743</v>
      </c>
      <c r="C1816">
        <v>15</v>
      </c>
      <c r="D1816">
        <v>29</v>
      </c>
      <c r="E1816">
        <v>6.3016444137930998</v>
      </c>
      <c r="F1816">
        <v>6.3016444137930998</v>
      </c>
      <c r="G1816">
        <v>6.3016444137930998</v>
      </c>
      <c r="H1816">
        <v>6.3016444137930998</v>
      </c>
      <c r="I1816">
        <v>13.257300000000001</v>
      </c>
      <c r="J1816">
        <v>25</v>
      </c>
      <c r="K1816">
        <v>0</v>
      </c>
      <c r="L1816">
        <v>0</v>
      </c>
      <c r="M1816">
        <v>0.344043970108032</v>
      </c>
      <c r="N1816">
        <v>0</v>
      </c>
      <c r="O1816">
        <v>15</v>
      </c>
      <c r="P1816">
        <v>4.1910000000000904</v>
      </c>
      <c r="Q1816">
        <f t="shared" si="8"/>
        <v>19.191000000000091</v>
      </c>
    </row>
    <row r="1817" spans="2:17" x14ac:dyDescent="0.25">
      <c r="B1817">
        <v>1744</v>
      </c>
      <c r="C1817">
        <v>15</v>
      </c>
      <c r="D1817">
        <v>24</v>
      </c>
      <c r="E1817">
        <v>4.4517519999999999</v>
      </c>
      <c r="F1817">
        <v>4.4517519999999999</v>
      </c>
      <c r="G1817">
        <v>4.4517519999999999</v>
      </c>
      <c r="H1817">
        <v>4.4517519999999999</v>
      </c>
      <c r="I1817">
        <v>9.3093000000000803</v>
      </c>
      <c r="J1817">
        <v>18</v>
      </c>
      <c r="K1817">
        <v>0</v>
      </c>
      <c r="L1817">
        <v>0</v>
      </c>
      <c r="M1817">
        <v>0.15940809249877899</v>
      </c>
      <c r="N1817">
        <v>0</v>
      </c>
      <c r="O1817">
        <v>15</v>
      </c>
      <c r="P1817">
        <v>1.3619999999999699</v>
      </c>
      <c r="Q1817">
        <f t="shared" si="8"/>
        <v>16.36199999999997</v>
      </c>
    </row>
    <row r="1818" spans="2:17" x14ac:dyDescent="0.25">
      <c r="B1818">
        <v>1745</v>
      </c>
      <c r="C1818">
        <v>15</v>
      </c>
      <c r="D1818">
        <v>17</v>
      </c>
      <c r="E1818">
        <v>3.4108175686274498</v>
      </c>
      <c r="F1818">
        <v>3.4108175686274498</v>
      </c>
      <c r="G1818">
        <v>3.4108175686274498</v>
      </c>
      <c r="H1818">
        <v>3.4108175686274498</v>
      </c>
      <c r="I1818">
        <v>9.7414000000000005</v>
      </c>
      <c r="J1818">
        <v>14</v>
      </c>
      <c r="K1818">
        <v>0</v>
      </c>
      <c r="L1818">
        <v>0</v>
      </c>
      <c r="M1818">
        <v>1.4951944351196299E-2</v>
      </c>
      <c r="N1818">
        <v>0</v>
      </c>
      <c r="O1818">
        <v>15</v>
      </c>
      <c r="P1818">
        <v>2.7000000000100499E-2</v>
      </c>
      <c r="Q1818">
        <f t="shared" si="8"/>
        <v>15.0270000000001</v>
      </c>
    </row>
    <row r="1819" spans="2:17" x14ac:dyDescent="0.25">
      <c r="B1819">
        <v>1746</v>
      </c>
      <c r="C1819">
        <v>15</v>
      </c>
      <c r="D1819">
        <v>13</v>
      </c>
      <c r="E1819">
        <v>1.3820118974358999</v>
      </c>
      <c r="F1819">
        <v>1.3820118974358999</v>
      </c>
      <c r="G1819">
        <v>1.3820118974358999</v>
      </c>
      <c r="H1819">
        <v>1.3820118974358999</v>
      </c>
      <c r="I1819">
        <v>9.3284000000000002</v>
      </c>
      <c r="J1819">
        <v>12</v>
      </c>
      <c r="K1819">
        <v>0</v>
      </c>
      <c r="L1819">
        <v>0</v>
      </c>
      <c r="M1819">
        <v>1.0653972625732399E-2</v>
      </c>
      <c r="N1819">
        <v>0</v>
      </c>
      <c r="O1819">
        <v>15</v>
      </c>
      <c r="P1819">
        <v>2.1999999999991401E-2</v>
      </c>
      <c r="Q1819">
        <f t="shared" si="8"/>
        <v>15.021999999999991</v>
      </c>
    </row>
    <row r="1820" spans="2:17" x14ac:dyDescent="0.25">
      <c r="B1820">
        <v>1747</v>
      </c>
      <c r="C1820">
        <v>15</v>
      </c>
      <c r="D1820">
        <v>11</v>
      </c>
      <c r="E1820">
        <v>0.35699466666666702</v>
      </c>
      <c r="F1820">
        <v>0.35699466666666702</v>
      </c>
      <c r="G1820">
        <v>0.35699466666666702</v>
      </c>
      <c r="H1820">
        <v>0.35699466666666702</v>
      </c>
      <c r="I1820">
        <v>9.1127000000000002</v>
      </c>
      <c r="J1820">
        <v>11</v>
      </c>
      <c r="K1820">
        <v>0</v>
      </c>
      <c r="L1820">
        <v>0</v>
      </c>
      <c r="M1820">
        <v>7.5979232788085903E-3</v>
      </c>
      <c r="N1820">
        <v>0</v>
      </c>
      <c r="O1820">
        <v>15</v>
      </c>
      <c r="P1820">
        <v>1.9000000000005499E-2</v>
      </c>
      <c r="Q1820">
        <f t="shared" si="8"/>
        <v>15.019000000000005</v>
      </c>
    </row>
    <row r="1821" spans="2:17" x14ac:dyDescent="0.25">
      <c r="B1821">
        <v>1748</v>
      </c>
      <c r="C1821">
        <v>14.5</v>
      </c>
      <c r="D1821">
        <v>50</v>
      </c>
      <c r="E1821">
        <v>13.225613793103401</v>
      </c>
      <c r="F1821">
        <v>13.225613793103401</v>
      </c>
      <c r="G1821">
        <v>13.716135682758599</v>
      </c>
      <c r="H1821">
        <v>13.716135682758599</v>
      </c>
      <c r="I1821">
        <v>13.861499999999999</v>
      </c>
      <c r="J1821">
        <v>49</v>
      </c>
      <c r="K1821">
        <v>0</v>
      </c>
      <c r="L1821">
        <v>0</v>
      </c>
      <c r="M1821">
        <v>1.15843105316162</v>
      </c>
      <c r="N1821">
        <v>0</v>
      </c>
      <c r="O1821">
        <v>15</v>
      </c>
      <c r="P1821">
        <v>16.290999999999801</v>
      </c>
      <c r="Q1821">
        <f t="shared" si="8"/>
        <v>31.290999999999801</v>
      </c>
    </row>
    <row r="1822" spans="2:17" x14ac:dyDescent="0.25">
      <c r="B1822">
        <v>1749</v>
      </c>
      <c r="C1822">
        <v>14.5</v>
      </c>
      <c r="D1822">
        <v>48</v>
      </c>
      <c r="E1822">
        <v>11.2847843678161</v>
      </c>
      <c r="F1822">
        <v>11.2847843678161</v>
      </c>
      <c r="G1822">
        <v>11.8153965489621</v>
      </c>
      <c r="H1822">
        <v>11.8153965489621</v>
      </c>
      <c r="I1822">
        <v>12.6349</v>
      </c>
      <c r="J1822">
        <v>44</v>
      </c>
      <c r="K1822">
        <v>0</v>
      </c>
      <c r="L1822">
        <v>0</v>
      </c>
      <c r="M1822">
        <v>0.97493290901184104</v>
      </c>
      <c r="N1822">
        <v>0</v>
      </c>
      <c r="O1822">
        <v>15</v>
      </c>
      <c r="P1822">
        <v>17.508000000000099</v>
      </c>
      <c r="Q1822">
        <f t="shared" si="8"/>
        <v>32.508000000000095</v>
      </c>
    </row>
    <row r="1823" spans="2:17" x14ac:dyDescent="0.25">
      <c r="B1823">
        <v>1750</v>
      </c>
      <c r="C1823">
        <v>14.5</v>
      </c>
      <c r="D1823">
        <v>43</v>
      </c>
      <c r="E1823">
        <v>11.2433958428228</v>
      </c>
      <c r="F1823">
        <v>11.2433958428228</v>
      </c>
      <c r="G1823">
        <v>11.629751598918901</v>
      </c>
      <c r="H1823">
        <v>11.629751598918901</v>
      </c>
      <c r="I1823">
        <v>13.264110000000001</v>
      </c>
      <c r="J1823">
        <v>42</v>
      </c>
      <c r="K1823">
        <v>0</v>
      </c>
      <c r="L1823">
        <v>0</v>
      </c>
      <c r="M1823">
        <v>0.59610319137573198</v>
      </c>
      <c r="N1823">
        <v>0</v>
      </c>
      <c r="O1823">
        <v>15</v>
      </c>
      <c r="P1823">
        <v>10.906000000000001</v>
      </c>
      <c r="Q1823">
        <f t="shared" si="8"/>
        <v>25.905999999999999</v>
      </c>
    </row>
    <row r="1824" spans="2:17" x14ac:dyDescent="0.25">
      <c r="B1824">
        <v>1751</v>
      </c>
      <c r="C1824">
        <v>14.5</v>
      </c>
      <c r="D1824">
        <v>41</v>
      </c>
      <c r="E1824">
        <v>9.2572634482758591</v>
      </c>
      <c r="F1824">
        <v>9.2572634482758591</v>
      </c>
      <c r="G1824">
        <v>9.5194309890664393</v>
      </c>
      <c r="H1824">
        <v>9.5194309890664393</v>
      </c>
      <c r="I1824">
        <v>12.424200000000001</v>
      </c>
      <c r="J1824">
        <v>41</v>
      </c>
      <c r="K1824">
        <v>0</v>
      </c>
      <c r="L1824">
        <v>0</v>
      </c>
      <c r="M1824">
        <v>1.04210805892944</v>
      </c>
      <c r="N1824">
        <v>0</v>
      </c>
      <c r="O1824">
        <v>15</v>
      </c>
      <c r="P1824">
        <v>17.933</v>
      </c>
      <c r="Q1824">
        <f t="shared" si="8"/>
        <v>32.933</v>
      </c>
    </row>
    <row r="1825" spans="2:17" x14ac:dyDescent="0.25">
      <c r="B1825">
        <v>1752</v>
      </c>
      <c r="C1825">
        <v>14.5</v>
      </c>
      <c r="D1825">
        <v>40</v>
      </c>
      <c r="E1825">
        <v>8.3888744827586201</v>
      </c>
      <c r="F1825">
        <v>8.3888744827586201</v>
      </c>
      <c r="G1825">
        <v>8.3888744827586201</v>
      </c>
      <c r="H1825">
        <v>8.3888744827586201</v>
      </c>
      <c r="I1825">
        <v>10.5533</v>
      </c>
      <c r="J1825">
        <v>32</v>
      </c>
      <c r="K1825">
        <v>0</v>
      </c>
      <c r="L1825">
        <v>0</v>
      </c>
      <c r="M1825">
        <v>0.828349828720093</v>
      </c>
      <c r="N1825">
        <v>0</v>
      </c>
      <c r="O1825">
        <v>15</v>
      </c>
      <c r="P1825">
        <v>10.7859999999999</v>
      </c>
      <c r="Q1825">
        <f t="shared" si="8"/>
        <v>25.785999999999902</v>
      </c>
    </row>
    <row r="1826" spans="2:17" x14ac:dyDescent="0.25">
      <c r="B1826">
        <v>1753</v>
      </c>
      <c r="C1826">
        <v>14.5</v>
      </c>
      <c r="D1826">
        <v>31</v>
      </c>
      <c r="E1826">
        <v>8.2400110344827606</v>
      </c>
      <c r="F1826">
        <v>8.2400110344827606</v>
      </c>
      <c r="G1826">
        <v>8.3324293330367105</v>
      </c>
      <c r="H1826">
        <v>8.3324293330367105</v>
      </c>
      <c r="I1826">
        <v>13.0496</v>
      </c>
      <c r="J1826">
        <v>31</v>
      </c>
      <c r="K1826">
        <v>0</v>
      </c>
      <c r="L1826">
        <v>0</v>
      </c>
      <c r="M1826">
        <v>0.247225046157837</v>
      </c>
      <c r="N1826">
        <v>0</v>
      </c>
      <c r="O1826">
        <v>15</v>
      </c>
      <c r="P1826">
        <v>0.51799999999997204</v>
      </c>
      <c r="Q1826">
        <f t="shared" si="8"/>
        <v>15.517999999999972</v>
      </c>
    </row>
    <row r="1827" spans="2:17" x14ac:dyDescent="0.25">
      <c r="B1827">
        <v>1754</v>
      </c>
      <c r="C1827">
        <v>14.5</v>
      </c>
      <c r="D1827">
        <v>30</v>
      </c>
      <c r="E1827">
        <v>7.2603282758620704</v>
      </c>
      <c r="F1827">
        <v>7.2603282758620704</v>
      </c>
      <c r="G1827">
        <v>7.2603282758620704</v>
      </c>
      <c r="H1827">
        <v>7.2603282758620704</v>
      </c>
      <c r="I1827">
        <v>12.3131</v>
      </c>
      <c r="J1827">
        <v>30</v>
      </c>
      <c r="K1827">
        <v>0</v>
      </c>
      <c r="L1827">
        <v>0</v>
      </c>
      <c r="M1827">
        <v>0.24951601028442399</v>
      </c>
      <c r="N1827">
        <v>0</v>
      </c>
      <c r="O1827">
        <v>15</v>
      </c>
      <c r="P1827">
        <v>0.76800000000008595</v>
      </c>
      <c r="Q1827">
        <f t="shared" si="8"/>
        <v>15.768000000000086</v>
      </c>
    </row>
    <row r="1828" spans="2:17" x14ac:dyDescent="0.25">
      <c r="B1828">
        <v>1755</v>
      </c>
      <c r="C1828">
        <v>14.5</v>
      </c>
      <c r="D1828">
        <v>29</v>
      </c>
      <c r="E1828">
        <v>6.2894537931034504</v>
      </c>
      <c r="F1828">
        <v>6.2894537931034504</v>
      </c>
      <c r="G1828">
        <v>6.2894537931034504</v>
      </c>
      <c r="H1828">
        <v>6.2894537931034504</v>
      </c>
      <c r="I1828">
        <v>13.257300000000001</v>
      </c>
      <c r="J1828">
        <v>25</v>
      </c>
      <c r="K1828">
        <v>0</v>
      </c>
      <c r="L1828">
        <v>0</v>
      </c>
      <c r="M1828">
        <v>0.29980397224426297</v>
      </c>
      <c r="N1828">
        <v>0</v>
      </c>
      <c r="O1828">
        <v>15</v>
      </c>
      <c r="P1828">
        <v>3.7020000000000599</v>
      </c>
      <c r="Q1828">
        <f t="shared" si="8"/>
        <v>18.702000000000059</v>
      </c>
    </row>
    <row r="1829" spans="2:17" x14ac:dyDescent="0.25">
      <c r="B1829">
        <v>1756</v>
      </c>
      <c r="C1829">
        <v>14.5</v>
      </c>
      <c r="D1829">
        <v>24</v>
      </c>
      <c r="E1829">
        <v>4.4431917241379297</v>
      </c>
      <c r="F1829">
        <v>4.4431917241379297</v>
      </c>
      <c r="G1829">
        <v>4.4431917241379297</v>
      </c>
      <c r="H1829">
        <v>4.4431917241379297</v>
      </c>
      <c r="I1829">
        <v>9.3093000000000892</v>
      </c>
      <c r="J1829">
        <v>18</v>
      </c>
      <c r="K1829">
        <v>0</v>
      </c>
      <c r="L1829">
        <v>0</v>
      </c>
      <c r="M1829">
        <v>0.14119887351989699</v>
      </c>
      <c r="N1829">
        <v>0</v>
      </c>
      <c r="O1829">
        <v>15</v>
      </c>
      <c r="P1829">
        <v>1.30400000000009</v>
      </c>
      <c r="Q1829">
        <f t="shared" si="8"/>
        <v>16.304000000000091</v>
      </c>
    </row>
    <row r="1830" spans="2:17" x14ac:dyDescent="0.25">
      <c r="B1830">
        <v>1757</v>
      </c>
      <c r="C1830">
        <v>14.5</v>
      </c>
      <c r="D1830">
        <v>17</v>
      </c>
      <c r="E1830">
        <v>3.4018599594320502</v>
      </c>
      <c r="F1830">
        <v>3.4018599594320502</v>
      </c>
      <c r="G1830">
        <v>3.4018599594320502</v>
      </c>
      <c r="H1830">
        <v>3.4018599594320502</v>
      </c>
      <c r="I1830">
        <v>9.7414000000000005</v>
      </c>
      <c r="J1830">
        <v>14</v>
      </c>
      <c r="K1830">
        <v>0</v>
      </c>
      <c r="L1830">
        <v>0</v>
      </c>
      <c r="M1830">
        <v>1.50229930877686E-2</v>
      </c>
      <c r="N1830">
        <v>0</v>
      </c>
      <c r="O1830">
        <v>15</v>
      </c>
      <c r="P1830">
        <v>2.6999999999873101E-2</v>
      </c>
      <c r="Q1830">
        <f t="shared" si="8"/>
        <v>15.026999999999873</v>
      </c>
    </row>
    <row r="1831" spans="2:17" x14ac:dyDescent="0.25">
      <c r="B1831">
        <v>1758</v>
      </c>
      <c r="C1831">
        <v>14.5</v>
      </c>
      <c r="D1831">
        <v>13</v>
      </c>
      <c r="E1831">
        <v>1.3734340583554401</v>
      </c>
      <c r="F1831">
        <v>1.3734340583554401</v>
      </c>
      <c r="G1831">
        <v>1.3734340583554401</v>
      </c>
      <c r="H1831">
        <v>1.3734340583554401</v>
      </c>
      <c r="I1831">
        <v>9.3284000000000002</v>
      </c>
      <c r="J1831">
        <v>12</v>
      </c>
      <c r="K1831">
        <v>0</v>
      </c>
      <c r="L1831">
        <v>0</v>
      </c>
      <c r="M1831">
        <v>1.0267972946167001E-2</v>
      </c>
      <c r="N1831">
        <v>0</v>
      </c>
      <c r="O1831">
        <v>15</v>
      </c>
      <c r="P1831">
        <v>2.1000000000015E-2</v>
      </c>
      <c r="Q1831">
        <f t="shared" si="8"/>
        <v>15.021000000000015</v>
      </c>
    </row>
    <row r="1832" spans="2:17" x14ac:dyDescent="0.25">
      <c r="B1832">
        <v>1759</v>
      </c>
      <c r="C1832">
        <v>14.5</v>
      </c>
      <c r="D1832">
        <v>11</v>
      </c>
      <c r="E1832">
        <v>0.34861517241379297</v>
      </c>
      <c r="F1832">
        <v>0.34861517241379297</v>
      </c>
      <c r="G1832">
        <v>0.34861517241379297</v>
      </c>
      <c r="H1832">
        <v>0.34861517241379297</v>
      </c>
      <c r="I1832">
        <v>9.1127000000000002</v>
      </c>
      <c r="J1832">
        <v>11</v>
      </c>
      <c r="K1832">
        <v>0</v>
      </c>
      <c r="L1832">
        <v>0</v>
      </c>
      <c r="M1832">
        <v>7.7540874481201198E-3</v>
      </c>
      <c r="N1832">
        <v>0</v>
      </c>
      <c r="O1832">
        <v>15</v>
      </c>
      <c r="P1832">
        <v>1.80000000000291E-2</v>
      </c>
      <c r="Q1832">
        <f t="shared" si="8"/>
        <v>15.018000000000029</v>
      </c>
    </row>
    <row r="1833" spans="2:17" x14ac:dyDescent="0.25">
      <c r="B1833">
        <v>1760</v>
      </c>
      <c r="C1833">
        <v>14</v>
      </c>
      <c r="D1833">
        <v>50</v>
      </c>
      <c r="E1833">
        <v>13.2119571428571</v>
      </c>
      <c r="F1833">
        <v>13.2119571428571</v>
      </c>
      <c r="G1833">
        <v>13.8311091988936</v>
      </c>
      <c r="H1833">
        <v>13.8311091988936</v>
      </c>
      <c r="I1833">
        <v>13.861499999999999</v>
      </c>
      <c r="J1833">
        <v>49</v>
      </c>
      <c r="K1833">
        <v>0</v>
      </c>
      <c r="L1833">
        <v>0</v>
      </c>
      <c r="M1833">
        <v>0.84038710594177202</v>
      </c>
      <c r="N1833">
        <v>0</v>
      </c>
      <c r="O1833">
        <v>15</v>
      </c>
      <c r="P1833">
        <v>13.734000000000201</v>
      </c>
      <c r="Q1833">
        <f t="shared" si="8"/>
        <v>28.734000000000201</v>
      </c>
    </row>
    <row r="1834" spans="2:17" x14ac:dyDescent="0.25">
      <c r="B1834">
        <v>1761</v>
      </c>
      <c r="C1834">
        <v>14</v>
      </c>
      <c r="D1834">
        <v>48</v>
      </c>
      <c r="E1834">
        <v>11.272336190476199</v>
      </c>
      <c r="F1834">
        <v>11.272336190476199</v>
      </c>
      <c r="G1834">
        <v>11.631222588574399</v>
      </c>
      <c r="H1834">
        <v>11.631222588574399</v>
      </c>
      <c r="I1834">
        <v>12.6349</v>
      </c>
      <c r="J1834">
        <v>44</v>
      </c>
      <c r="K1834">
        <v>0</v>
      </c>
      <c r="L1834">
        <v>0</v>
      </c>
      <c r="M1834">
        <v>1.09829878807068</v>
      </c>
      <c r="N1834">
        <v>0</v>
      </c>
      <c r="O1834">
        <v>15</v>
      </c>
      <c r="P1834">
        <v>22.577000000000002</v>
      </c>
      <c r="Q1834">
        <f t="shared" si="8"/>
        <v>37.576999999999998</v>
      </c>
    </row>
    <row r="1835" spans="2:17" x14ac:dyDescent="0.25">
      <c r="B1835">
        <v>1762</v>
      </c>
      <c r="C1835">
        <v>14</v>
      </c>
      <c r="D1835">
        <v>43</v>
      </c>
      <c r="E1835">
        <v>11.2303277541528</v>
      </c>
      <c r="F1835">
        <v>11.2303277541528</v>
      </c>
      <c r="G1835">
        <v>11.5913133396205</v>
      </c>
      <c r="H1835">
        <v>11.5913133396205</v>
      </c>
      <c r="I1835">
        <v>13.264110000000001</v>
      </c>
      <c r="J1835">
        <v>42</v>
      </c>
      <c r="K1835">
        <v>0</v>
      </c>
      <c r="L1835">
        <v>0</v>
      </c>
      <c r="M1835">
        <v>0.373204946517944</v>
      </c>
      <c r="N1835">
        <v>0</v>
      </c>
      <c r="O1835">
        <v>15</v>
      </c>
      <c r="P1835">
        <v>6.3360000000000696</v>
      </c>
      <c r="Q1835">
        <f t="shared" si="8"/>
        <v>21.33600000000007</v>
      </c>
    </row>
    <row r="1836" spans="2:17" x14ac:dyDescent="0.25">
      <c r="B1836">
        <v>1763</v>
      </c>
      <c r="C1836">
        <v>14</v>
      </c>
      <c r="D1836">
        <v>41</v>
      </c>
      <c r="E1836">
        <v>9.2450228571428603</v>
      </c>
      <c r="F1836">
        <v>9.2450228571428603</v>
      </c>
      <c r="G1836">
        <v>9.6685881883484708</v>
      </c>
      <c r="H1836">
        <v>9.6685881883484708</v>
      </c>
      <c r="I1836">
        <v>12.424200000000001</v>
      </c>
      <c r="J1836">
        <v>41</v>
      </c>
      <c r="K1836">
        <v>0</v>
      </c>
      <c r="L1836">
        <v>0</v>
      </c>
      <c r="M1836">
        <v>0.84380698204040505</v>
      </c>
      <c r="N1836">
        <v>0</v>
      </c>
      <c r="O1836">
        <v>15</v>
      </c>
      <c r="P1836">
        <v>14.938999999999799</v>
      </c>
      <c r="Q1836">
        <f t="shared" si="8"/>
        <v>29.938999999999801</v>
      </c>
    </row>
    <row r="1837" spans="2:17" x14ac:dyDescent="0.25">
      <c r="B1837">
        <v>1764</v>
      </c>
      <c r="C1837">
        <v>14</v>
      </c>
      <c r="D1837">
        <v>40</v>
      </c>
      <c r="E1837">
        <v>8.3784771428571503</v>
      </c>
      <c r="F1837">
        <v>8.3784771428571503</v>
      </c>
      <c r="G1837">
        <v>8.3784771428571503</v>
      </c>
      <c r="H1837">
        <v>8.3784771428571503</v>
      </c>
      <c r="I1837">
        <v>10.5533</v>
      </c>
      <c r="J1837">
        <v>32</v>
      </c>
      <c r="K1837">
        <v>0</v>
      </c>
      <c r="L1837">
        <v>0</v>
      </c>
      <c r="M1837">
        <v>0.828114032745361</v>
      </c>
      <c r="N1837">
        <v>0</v>
      </c>
      <c r="O1837">
        <v>15</v>
      </c>
      <c r="P1837">
        <v>12.1299999999999</v>
      </c>
      <c r="Q1837">
        <f t="shared" si="8"/>
        <v>27.1299999999999</v>
      </c>
    </row>
    <row r="1838" spans="2:17" x14ac:dyDescent="0.25">
      <c r="B1838">
        <v>1765</v>
      </c>
      <c r="C1838">
        <v>14</v>
      </c>
      <c r="D1838">
        <v>31</v>
      </c>
      <c r="E1838">
        <v>8.2271542857142901</v>
      </c>
      <c r="F1838">
        <v>8.2271542857142901</v>
      </c>
      <c r="G1838">
        <v>8.3140805115207392</v>
      </c>
      <c r="H1838">
        <v>8.3140805115207392</v>
      </c>
      <c r="I1838">
        <v>13.0496</v>
      </c>
      <c r="J1838">
        <v>31</v>
      </c>
      <c r="K1838">
        <v>0</v>
      </c>
      <c r="L1838">
        <v>0</v>
      </c>
      <c r="M1838">
        <v>0.24783992767334001</v>
      </c>
      <c r="N1838">
        <v>0</v>
      </c>
      <c r="O1838">
        <v>15</v>
      </c>
      <c r="P1838">
        <v>0.52100000000001501</v>
      </c>
      <c r="Q1838">
        <f t="shared" si="8"/>
        <v>15.521000000000015</v>
      </c>
    </row>
    <row r="1839" spans="2:17" x14ac:dyDescent="0.25">
      <c r="B1839">
        <v>1766</v>
      </c>
      <c r="C1839">
        <v>14</v>
      </c>
      <c r="D1839">
        <v>30</v>
      </c>
      <c r="E1839">
        <v>7.2481971428571397</v>
      </c>
      <c r="F1839">
        <v>7.2481971428571397</v>
      </c>
      <c r="G1839">
        <v>7.2481971428571397</v>
      </c>
      <c r="H1839">
        <v>7.2481971428571397</v>
      </c>
      <c r="I1839">
        <v>12.3131</v>
      </c>
      <c r="J1839">
        <v>30</v>
      </c>
      <c r="K1839">
        <v>0</v>
      </c>
      <c r="L1839">
        <v>0</v>
      </c>
      <c r="M1839">
        <v>0.28203988075256298</v>
      </c>
      <c r="N1839">
        <v>0</v>
      </c>
      <c r="O1839">
        <v>15</v>
      </c>
      <c r="P1839">
        <v>3.11800000000011</v>
      </c>
      <c r="Q1839">
        <f t="shared" si="8"/>
        <v>18.118000000000109</v>
      </c>
    </row>
    <row r="1840" spans="2:17" x14ac:dyDescent="0.25">
      <c r="B1840">
        <v>1767</v>
      </c>
      <c r="C1840">
        <v>14</v>
      </c>
      <c r="D1840">
        <v>29</v>
      </c>
      <c r="E1840">
        <v>6.2763924137930998</v>
      </c>
      <c r="F1840">
        <v>6.2763924137930998</v>
      </c>
      <c r="G1840">
        <v>6.2763924137930998</v>
      </c>
      <c r="H1840">
        <v>6.2763924137930998</v>
      </c>
      <c r="I1840">
        <v>13.257299999999899</v>
      </c>
      <c r="J1840">
        <v>25</v>
      </c>
      <c r="K1840">
        <v>0</v>
      </c>
      <c r="L1840">
        <v>0</v>
      </c>
      <c r="M1840">
        <v>0.29414105415344199</v>
      </c>
      <c r="N1840">
        <v>0</v>
      </c>
      <c r="O1840">
        <v>15</v>
      </c>
      <c r="P1840">
        <v>4.4900000000000704</v>
      </c>
      <c r="Q1840">
        <f t="shared" si="8"/>
        <v>19.490000000000069</v>
      </c>
    </row>
    <row r="1841" spans="2:17" x14ac:dyDescent="0.25">
      <c r="B1841">
        <v>1768</v>
      </c>
      <c r="C1841">
        <v>14</v>
      </c>
      <c r="D1841">
        <v>24</v>
      </c>
      <c r="E1841">
        <v>4.4340200000000003</v>
      </c>
      <c r="F1841">
        <v>4.4340200000000003</v>
      </c>
      <c r="G1841">
        <v>4.4340200000000003</v>
      </c>
      <c r="H1841">
        <v>4.4340200000000003</v>
      </c>
      <c r="I1841">
        <v>9.3093000000000306</v>
      </c>
      <c r="J1841">
        <v>18</v>
      </c>
      <c r="K1841">
        <v>0</v>
      </c>
      <c r="L1841">
        <v>0</v>
      </c>
      <c r="M1841">
        <v>0.12260890007019</v>
      </c>
      <c r="N1841">
        <v>0</v>
      </c>
      <c r="O1841">
        <v>15</v>
      </c>
      <c r="P1841">
        <v>0.42100000000016302</v>
      </c>
      <c r="Q1841">
        <f t="shared" si="8"/>
        <v>15.421000000000163</v>
      </c>
    </row>
    <row r="1842" spans="2:17" x14ac:dyDescent="0.25">
      <c r="B1842">
        <v>1769</v>
      </c>
      <c r="C1842">
        <v>14</v>
      </c>
      <c r="D1842">
        <v>17</v>
      </c>
      <c r="E1842">
        <v>3.3922625210084001</v>
      </c>
      <c r="F1842">
        <v>3.3922625210084001</v>
      </c>
      <c r="G1842">
        <v>3.3922625210084001</v>
      </c>
      <c r="H1842">
        <v>3.3922625210084001</v>
      </c>
      <c r="I1842">
        <v>9.7414000000000005</v>
      </c>
      <c r="J1842">
        <v>14</v>
      </c>
      <c r="K1842">
        <v>0</v>
      </c>
      <c r="L1842">
        <v>0</v>
      </c>
      <c r="M1842">
        <v>1.5081882476806601E-2</v>
      </c>
      <c r="N1842">
        <v>0</v>
      </c>
      <c r="O1842">
        <v>15</v>
      </c>
      <c r="P1842">
        <v>2.7000000000100499E-2</v>
      </c>
      <c r="Q1842">
        <f t="shared" si="8"/>
        <v>15.0270000000001</v>
      </c>
    </row>
    <row r="1843" spans="2:17" x14ac:dyDescent="0.25">
      <c r="B1843">
        <v>1770</v>
      </c>
      <c r="C1843">
        <v>14</v>
      </c>
      <c r="D1843">
        <v>13</v>
      </c>
      <c r="E1843">
        <v>1.36424351648352</v>
      </c>
      <c r="F1843">
        <v>1.36424351648352</v>
      </c>
      <c r="G1843">
        <v>1.36424351648352</v>
      </c>
      <c r="H1843">
        <v>1.36424351648352</v>
      </c>
      <c r="I1843">
        <v>9.3284000000000002</v>
      </c>
      <c r="J1843">
        <v>12</v>
      </c>
      <c r="K1843">
        <v>0</v>
      </c>
      <c r="L1843">
        <v>0</v>
      </c>
      <c r="M1843">
        <v>1.0385036468505899E-2</v>
      </c>
      <c r="N1843">
        <v>0</v>
      </c>
      <c r="O1843">
        <v>15</v>
      </c>
      <c r="P1843">
        <v>2.1000000000071899E-2</v>
      </c>
      <c r="Q1843">
        <f t="shared" si="8"/>
        <v>15.021000000000072</v>
      </c>
    </row>
    <row r="1844" spans="2:17" x14ac:dyDescent="0.25">
      <c r="B1844">
        <v>1771</v>
      </c>
      <c r="C1844">
        <v>14</v>
      </c>
      <c r="D1844">
        <v>11</v>
      </c>
      <c r="E1844">
        <v>0.33963714285714303</v>
      </c>
      <c r="F1844">
        <v>0.33963714285714303</v>
      </c>
      <c r="G1844">
        <v>0.33963714285714303</v>
      </c>
      <c r="H1844">
        <v>0.33963714285714303</v>
      </c>
      <c r="I1844">
        <v>9.1127000000000002</v>
      </c>
      <c r="J1844">
        <v>11</v>
      </c>
      <c r="K1844">
        <v>0</v>
      </c>
      <c r="L1844">
        <v>0</v>
      </c>
      <c r="M1844">
        <v>7.8601837158203108E-3</v>
      </c>
      <c r="N1844">
        <v>0</v>
      </c>
      <c r="O1844">
        <v>15</v>
      </c>
      <c r="P1844">
        <v>1.8999999999834899E-2</v>
      </c>
      <c r="Q1844">
        <f t="shared" si="8"/>
        <v>15.018999999999835</v>
      </c>
    </row>
    <row r="1845" spans="2:17" x14ac:dyDescent="0.25">
      <c r="B1845">
        <v>1772</v>
      </c>
      <c r="C1845">
        <v>13.5</v>
      </c>
      <c r="D1845">
        <v>50</v>
      </c>
      <c r="E1845">
        <v>11.2945105185185</v>
      </c>
      <c r="F1845">
        <v>11.2945105185185</v>
      </c>
      <c r="G1845">
        <v>11.2945105185185</v>
      </c>
      <c r="H1845">
        <v>11.2945105185185</v>
      </c>
      <c r="I1845">
        <v>10.580270000000001</v>
      </c>
      <c r="J1845">
        <v>49</v>
      </c>
      <c r="K1845">
        <v>0</v>
      </c>
      <c r="L1845">
        <v>0</v>
      </c>
      <c r="M1845">
        <v>1.11007404327393</v>
      </c>
      <c r="N1845">
        <v>0</v>
      </c>
      <c r="O1845">
        <v>15</v>
      </c>
      <c r="P1845">
        <v>21.4220000000001</v>
      </c>
      <c r="Q1845">
        <f t="shared" si="8"/>
        <v>36.422000000000097</v>
      </c>
    </row>
    <row r="1846" spans="2:17" x14ac:dyDescent="0.25">
      <c r="B1846">
        <v>1773</v>
      </c>
      <c r="C1846">
        <v>13.5</v>
      </c>
      <c r="D1846">
        <v>48</v>
      </c>
      <c r="E1846">
        <v>11.258965925925899</v>
      </c>
      <c r="F1846">
        <v>11.258965925925899</v>
      </c>
      <c r="G1846">
        <v>11.501656473632501</v>
      </c>
      <c r="H1846">
        <v>11.501656473632501</v>
      </c>
      <c r="I1846">
        <v>12.6349</v>
      </c>
      <c r="J1846">
        <v>44</v>
      </c>
      <c r="K1846">
        <v>0</v>
      </c>
      <c r="L1846">
        <v>0</v>
      </c>
      <c r="M1846">
        <v>0.92655014991760298</v>
      </c>
      <c r="N1846">
        <v>0</v>
      </c>
      <c r="O1846">
        <v>15</v>
      </c>
      <c r="P1846">
        <v>19.754000000000001</v>
      </c>
      <c r="Q1846">
        <f t="shared" si="8"/>
        <v>34.754000000000005</v>
      </c>
    </row>
    <row r="1847" spans="2:17" x14ac:dyDescent="0.25">
      <c r="B1847">
        <v>1774</v>
      </c>
      <c r="C1847">
        <v>13.5</v>
      </c>
      <c r="D1847">
        <v>43</v>
      </c>
      <c r="E1847">
        <v>11.216291658914701</v>
      </c>
      <c r="F1847">
        <v>11.216291658914701</v>
      </c>
      <c r="G1847">
        <v>11.5806411014552</v>
      </c>
      <c r="H1847">
        <v>11.5806411014552</v>
      </c>
      <c r="I1847">
        <v>13.264110000000001</v>
      </c>
      <c r="J1847">
        <v>42</v>
      </c>
      <c r="K1847">
        <v>0</v>
      </c>
      <c r="L1847">
        <v>0</v>
      </c>
      <c r="M1847">
        <v>0.43679785728454601</v>
      </c>
      <c r="N1847">
        <v>0</v>
      </c>
      <c r="O1847">
        <v>15</v>
      </c>
      <c r="P1847">
        <v>6.4060000000000104</v>
      </c>
      <c r="Q1847">
        <f t="shared" si="8"/>
        <v>21.406000000000009</v>
      </c>
    </row>
    <row r="1848" spans="2:17" x14ac:dyDescent="0.25">
      <c r="B1848">
        <v>1775</v>
      </c>
      <c r="C1848">
        <v>13.5</v>
      </c>
      <c r="D1848">
        <v>41</v>
      </c>
      <c r="E1848">
        <v>9.2318755555555594</v>
      </c>
      <c r="F1848">
        <v>9.2318755555555594</v>
      </c>
      <c r="G1848">
        <v>9.3517223182312694</v>
      </c>
      <c r="H1848">
        <v>9.3517223182312694</v>
      </c>
      <c r="I1848">
        <v>12.424200000000001</v>
      </c>
      <c r="J1848">
        <v>41</v>
      </c>
      <c r="K1848">
        <v>0</v>
      </c>
      <c r="L1848">
        <v>0</v>
      </c>
      <c r="M1848">
        <v>0.83300113677978505</v>
      </c>
      <c r="N1848">
        <v>0</v>
      </c>
      <c r="O1848">
        <v>15</v>
      </c>
      <c r="P1848">
        <v>10.785999999999699</v>
      </c>
      <c r="Q1848">
        <f t="shared" si="8"/>
        <v>25.785999999999699</v>
      </c>
    </row>
    <row r="1849" spans="2:17" x14ac:dyDescent="0.25">
      <c r="B1849">
        <v>1776</v>
      </c>
      <c r="C1849">
        <v>13.5</v>
      </c>
      <c r="D1849">
        <v>40</v>
      </c>
      <c r="E1849">
        <v>8.3673096296296308</v>
      </c>
      <c r="F1849">
        <v>8.3673096296296308</v>
      </c>
      <c r="G1849">
        <v>8.3673096296296308</v>
      </c>
      <c r="H1849">
        <v>8.3673096296296308</v>
      </c>
      <c r="I1849">
        <v>10.5533</v>
      </c>
      <c r="J1849">
        <v>32</v>
      </c>
      <c r="K1849">
        <v>0</v>
      </c>
      <c r="L1849">
        <v>0</v>
      </c>
      <c r="M1849">
        <v>0.76418900489807096</v>
      </c>
      <c r="N1849">
        <v>0</v>
      </c>
      <c r="O1849">
        <v>15</v>
      </c>
      <c r="P1849">
        <v>9.7559999999996307</v>
      </c>
      <c r="Q1849">
        <f t="shared" si="8"/>
        <v>24.755999999999631</v>
      </c>
    </row>
    <row r="1850" spans="2:17" x14ac:dyDescent="0.25">
      <c r="B1850">
        <v>1777</v>
      </c>
      <c r="C1850">
        <v>13.5</v>
      </c>
      <c r="D1850">
        <v>31</v>
      </c>
      <c r="E1850">
        <v>8.2133451851851795</v>
      </c>
      <c r="F1850">
        <v>8.2133451851851795</v>
      </c>
      <c r="G1850">
        <v>8.2133451851851795</v>
      </c>
      <c r="H1850">
        <v>8.2133451851851795</v>
      </c>
      <c r="I1850">
        <v>13.049600000000099</v>
      </c>
      <c r="J1850">
        <v>31</v>
      </c>
      <c r="K1850">
        <v>0</v>
      </c>
      <c r="L1850">
        <v>0</v>
      </c>
      <c r="M1850">
        <v>0.16213393211364699</v>
      </c>
      <c r="N1850">
        <v>0</v>
      </c>
      <c r="O1850">
        <v>15</v>
      </c>
      <c r="P1850">
        <v>0.60400000000004195</v>
      </c>
      <c r="Q1850">
        <f t="shared" si="8"/>
        <v>15.604000000000042</v>
      </c>
    </row>
    <row r="1851" spans="2:17" x14ac:dyDescent="0.25">
      <c r="B1851">
        <v>1778</v>
      </c>
      <c r="C1851">
        <v>13.5</v>
      </c>
      <c r="D1851">
        <v>30</v>
      </c>
      <c r="E1851">
        <v>7.2351674074074097</v>
      </c>
      <c r="F1851">
        <v>7.2351674074074097</v>
      </c>
      <c r="G1851">
        <v>7.2351674074074097</v>
      </c>
      <c r="H1851">
        <v>7.2351674074074097</v>
      </c>
      <c r="I1851">
        <v>12.3131</v>
      </c>
      <c r="J1851">
        <v>30</v>
      </c>
      <c r="K1851">
        <v>0</v>
      </c>
      <c r="L1851">
        <v>0</v>
      </c>
      <c r="M1851">
        <v>0.304188013076782</v>
      </c>
      <c r="N1851">
        <v>0</v>
      </c>
      <c r="O1851">
        <v>15</v>
      </c>
      <c r="P1851">
        <v>2.6289999999996798</v>
      </c>
      <c r="Q1851">
        <f t="shared" si="8"/>
        <v>17.628999999999678</v>
      </c>
    </row>
    <row r="1852" spans="2:17" x14ac:dyDescent="0.25">
      <c r="B1852">
        <v>1779</v>
      </c>
      <c r="C1852">
        <v>13.5</v>
      </c>
      <c r="D1852">
        <v>29</v>
      </c>
      <c r="E1852">
        <v>6.2623635249042104</v>
      </c>
      <c r="F1852">
        <v>6.2623635249042104</v>
      </c>
      <c r="G1852">
        <v>6.2623635249042104</v>
      </c>
      <c r="H1852">
        <v>6.2623635249042104</v>
      </c>
      <c r="I1852">
        <v>13.257300000000001</v>
      </c>
      <c r="J1852">
        <v>25</v>
      </c>
      <c r="K1852">
        <v>0</v>
      </c>
      <c r="L1852">
        <v>0</v>
      </c>
      <c r="M1852">
        <v>0.28487491607665999</v>
      </c>
      <c r="N1852">
        <v>0</v>
      </c>
      <c r="O1852">
        <v>15</v>
      </c>
      <c r="P1852">
        <v>2.78899999999987</v>
      </c>
      <c r="Q1852">
        <f t="shared" si="8"/>
        <v>17.78899999999987</v>
      </c>
    </row>
    <row r="1853" spans="2:17" x14ac:dyDescent="0.25">
      <c r="B1853">
        <v>1780</v>
      </c>
      <c r="C1853">
        <v>13.5</v>
      </c>
      <c r="D1853">
        <v>24</v>
      </c>
      <c r="E1853">
        <v>4.4241688888888904</v>
      </c>
      <c r="F1853">
        <v>4.4241688888888904</v>
      </c>
      <c r="G1853">
        <v>4.4241688888888904</v>
      </c>
      <c r="H1853">
        <v>4.4241688888888904</v>
      </c>
      <c r="I1853">
        <v>9.3093000000000306</v>
      </c>
      <c r="J1853">
        <v>18</v>
      </c>
      <c r="K1853">
        <v>0</v>
      </c>
      <c r="L1853">
        <v>0</v>
      </c>
      <c r="M1853">
        <v>0.110381126403809</v>
      </c>
      <c r="N1853">
        <v>0</v>
      </c>
      <c r="O1853">
        <v>15</v>
      </c>
      <c r="P1853">
        <v>0.47699999999963399</v>
      </c>
      <c r="Q1853">
        <f t="shared" si="8"/>
        <v>15.476999999999634</v>
      </c>
    </row>
    <row r="1854" spans="2:17" x14ac:dyDescent="0.25">
      <c r="B1854">
        <v>1781</v>
      </c>
      <c r="C1854">
        <v>13.5</v>
      </c>
      <c r="D1854">
        <v>17</v>
      </c>
      <c r="E1854">
        <v>3.3819541612200399</v>
      </c>
      <c r="F1854">
        <v>3.3819541612200399</v>
      </c>
      <c r="G1854">
        <v>3.3819541612200399</v>
      </c>
      <c r="H1854">
        <v>3.3819541612200399</v>
      </c>
      <c r="I1854">
        <v>9.7414000000000005</v>
      </c>
      <c r="J1854">
        <v>14</v>
      </c>
      <c r="K1854">
        <v>0</v>
      </c>
      <c r="L1854">
        <v>0</v>
      </c>
      <c r="M1854">
        <v>1.4800071716308601E-2</v>
      </c>
      <c r="N1854">
        <v>0</v>
      </c>
      <c r="O1854">
        <v>15</v>
      </c>
      <c r="P1854">
        <v>2.6000000000124101E-2</v>
      </c>
      <c r="Q1854">
        <f t="shared" si="8"/>
        <v>15.026000000000124</v>
      </c>
    </row>
    <row r="1855" spans="2:17" x14ac:dyDescent="0.25">
      <c r="B1855">
        <v>1782</v>
      </c>
      <c r="C1855">
        <v>13.5</v>
      </c>
      <c r="D1855">
        <v>13</v>
      </c>
      <c r="E1855">
        <v>1.35437219373219</v>
      </c>
      <c r="F1855">
        <v>1.35437219373219</v>
      </c>
      <c r="G1855">
        <v>1.35437219373219</v>
      </c>
      <c r="H1855">
        <v>1.35437219373219</v>
      </c>
      <c r="I1855">
        <v>9.3284000000000002</v>
      </c>
      <c r="J1855">
        <v>12</v>
      </c>
      <c r="K1855">
        <v>0</v>
      </c>
      <c r="L1855">
        <v>0</v>
      </c>
      <c r="M1855">
        <v>6.5400600433349601E-3</v>
      </c>
      <c r="N1855">
        <v>0</v>
      </c>
      <c r="O1855">
        <v>15</v>
      </c>
      <c r="P1855">
        <v>1.4999999999702101E-2</v>
      </c>
      <c r="Q1855">
        <f t="shared" si="8"/>
        <v>15.014999999999702</v>
      </c>
    </row>
    <row r="1856" spans="2:17" x14ac:dyDescent="0.25">
      <c r="B1856">
        <v>1783</v>
      </c>
      <c r="C1856">
        <v>13.5</v>
      </c>
      <c r="D1856">
        <v>11</v>
      </c>
      <c r="E1856">
        <v>0.329994074074074</v>
      </c>
      <c r="F1856">
        <v>0.329994074074074</v>
      </c>
      <c r="G1856">
        <v>0.329994074074074</v>
      </c>
      <c r="H1856">
        <v>0.329994074074074</v>
      </c>
      <c r="I1856">
        <v>9.1127000000000002</v>
      </c>
      <c r="J1856">
        <v>11</v>
      </c>
      <c r="K1856">
        <v>0</v>
      </c>
      <c r="L1856">
        <v>0</v>
      </c>
      <c r="M1856">
        <v>7.8330039978027292E-3</v>
      </c>
      <c r="N1856">
        <v>0</v>
      </c>
      <c r="O1856">
        <v>15</v>
      </c>
      <c r="P1856">
        <v>1.9000000000289698E-2</v>
      </c>
      <c r="Q1856">
        <f t="shared" si="8"/>
        <v>15.01900000000029</v>
      </c>
    </row>
    <row r="1857" spans="2:17" x14ac:dyDescent="0.25">
      <c r="B1857">
        <v>1784</v>
      </c>
      <c r="C1857">
        <v>13</v>
      </c>
      <c r="D1857">
        <v>50</v>
      </c>
      <c r="E1857">
        <v>11.2824532307692</v>
      </c>
      <c r="F1857">
        <v>11.2824532307692</v>
      </c>
      <c r="G1857">
        <v>11.773901151728699</v>
      </c>
      <c r="H1857">
        <v>11.773901151728699</v>
      </c>
      <c r="I1857">
        <v>10.580270000000001</v>
      </c>
      <c r="J1857">
        <v>49</v>
      </c>
      <c r="K1857">
        <v>0</v>
      </c>
      <c r="L1857">
        <v>0</v>
      </c>
      <c r="M1857">
        <v>1.12876296043396</v>
      </c>
      <c r="N1857">
        <v>0</v>
      </c>
      <c r="O1857">
        <v>15</v>
      </c>
      <c r="P1857">
        <v>18.893000000000001</v>
      </c>
      <c r="Q1857">
        <f t="shared" si="8"/>
        <v>33.893000000000001</v>
      </c>
    </row>
    <row r="1858" spans="2:17" x14ac:dyDescent="0.25">
      <c r="B1858">
        <v>1785</v>
      </c>
      <c r="C1858">
        <v>13</v>
      </c>
      <c r="D1858">
        <v>48</v>
      </c>
      <c r="E1858">
        <v>11.2445671794872</v>
      </c>
      <c r="F1858">
        <v>11.2445671794872</v>
      </c>
      <c r="G1858">
        <v>11.7711940203338</v>
      </c>
      <c r="H1858">
        <v>11.7711940203338</v>
      </c>
      <c r="I1858">
        <v>12.6349</v>
      </c>
      <c r="J1858">
        <v>44</v>
      </c>
      <c r="K1858">
        <v>0</v>
      </c>
      <c r="L1858">
        <v>0</v>
      </c>
      <c r="M1858">
        <v>1.0089149475097701</v>
      </c>
      <c r="N1858">
        <v>0</v>
      </c>
      <c r="O1858">
        <v>15</v>
      </c>
      <c r="P1858">
        <v>15.1310000000003</v>
      </c>
      <c r="Q1858">
        <f t="shared" si="8"/>
        <v>30.131000000000299</v>
      </c>
    </row>
    <row r="1859" spans="2:17" x14ac:dyDescent="0.25">
      <c r="B1859">
        <v>1786</v>
      </c>
      <c r="C1859">
        <v>13</v>
      </c>
      <c r="D1859">
        <v>43</v>
      </c>
      <c r="E1859">
        <v>9.2987823255813993</v>
      </c>
      <c r="F1859">
        <v>9.2987823255813993</v>
      </c>
      <c r="G1859">
        <v>9.2987823255813993</v>
      </c>
      <c r="H1859">
        <v>9.2987823255813993</v>
      </c>
      <c r="I1859">
        <v>10.091900000000001</v>
      </c>
      <c r="J1859">
        <v>42</v>
      </c>
      <c r="K1859">
        <v>0</v>
      </c>
      <c r="L1859">
        <v>0</v>
      </c>
      <c r="M1859">
        <v>1.10698890686035</v>
      </c>
      <c r="N1859">
        <v>0</v>
      </c>
      <c r="O1859">
        <v>15</v>
      </c>
      <c r="P1859">
        <v>16.392000000000198</v>
      </c>
      <c r="Q1859">
        <f t="shared" si="8"/>
        <v>31.392000000000198</v>
      </c>
    </row>
    <row r="1860" spans="2:17" x14ac:dyDescent="0.25">
      <c r="B1860">
        <v>1787</v>
      </c>
      <c r="C1860">
        <v>13</v>
      </c>
      <c r="D1860">
        <v>41</v>
      </c>
      <c r="E1860">
        <v>9.2177169230769493</v>
      </c>
      <c r="F1860">
        <v>9.2177169230769493</v>
      </c>
      <c r="G1860">
        <v>9.6244969927001094</v>
      </c>
      <c r="H1860">
        <v>9.6244969927001094</v>
      </c>
      <c r="I1860">
        <v>12.4242000000001</v>
      </c>
      <c r="J1860">
        <v>40.999999999999901</v>
      </c>
      <c r="K1860">
        <v>0</v>
      </c>
      <c r="L1860">
        <v>0</v>
      </c>
      <c r="M1860">
        <v>0.73947906494140603</v>
      </c>
      <c r="N1860">
        <v>0</v>
      </c>
      <c r="O1860">
        <v>15</v>
      </c>
      <c r="P1860">
        <v>10.837000000000099</v>
      </c>
      <c r="Q1860">
        <f t="shared" si="8"/>
        <v>25.837000000000099</v>
      </c>
    </row>
    <row r="1861" spans="2:17" x14ac:dyDescent="0.25">
      <c r="B1861">
        <v>1788</v>
      </c>
      <c r="C1861">
        <v>13</v>
      </c>
      <c r="D1861">
        <v>39.999999999999901</v>
      </c>
      <c r="E1861">
        <v>8.3552830769230706</v>
      </c>
      <c r="F1861">
        <v>8.3552830769230706</v>
      </c>
      <c r="G1861">
        <v>8.3552830769230706</v>
      </c>
      <c r="H1861">
        <v>8.3552830769230706</v>
      </c>
      <c r="I1861">
        <v>10.5533</v>
      </c>
      <c r="J1861">
        <v>32</v>
      </c>
      <c r="K1861">
        <v>0</v>
      </c>
      <c r="L1861">
        <v>0</v>
      </c>
      <c r="M1861">
        <v>0.92181801795959495</v>
      </c>
      <c r="N1861">
        <v>0</v>
      </c>
      <c r="O1861">
        <v>15</v>
      </c>
      <c r="P1861">
        <v>11.154000000000099</v>
      </c>
      <c r="Q1861">
        <f t="shared" si="8"/>
        <v>26.154000000000099</v>
      </c>
    </row>
    <row r="1862" spans="2:17" x14ac:dyDescent="0.25">
      <c r="B1862">
        <v>1789</v>
      </c>
      <c r="C1862">
        <v>13</v>
      </c>
      <c r="D1862">
        <v>31</v>
      </c>
      <c r="E1862">
        <v>7.2340386104218402</v>
      </c>
      <c r="F1862">
        <v>7.2340386104218402</v>
      </c>
      <c r="G1862">
        <v>7.2340386104218402</v>
      </c>
      <c r="H1862">
        <v>7.2340386104218402</v>
      </c>
      <c r="I1862">
        <v>12.3131</v>
      </c>
      <c r="J1862">
        <v>30</v>
      </c>
      <c r="K1862">
        <v>0</v>
      </c>
      <c r="L1862">
        <v>0</v>
      </c>
      <c r="M1862">
        <v>0.40030789375305198</v>
      </c>
      <c r="N1862">
        <v>0</v>
      </c>
      <c r="O1862">
        <v>15</v>
      </c>
      <c r="P1862">
        <v>5.3509999999996598</v>
      </c>
      <c r="Q1862">
        <f t="shared" si="8"/>
        <v>20.350999999999658</v>
      </c>
    </row>
    <row r="1863" spans="2:17" x14ac:dyDescent="0.25">
      <c r="B1863">
        <v>1790</v>
      </c>
      <c r="C1863">
        <v>13</v>
      </c>
      <c r="D1863">
        <v>29</v>
      </c>
      <c r="E1863">
        <v>5.31661931034483</v>
      </c>
      <c r="F1863">
        <v>5.31661931034483</v>
      </c>
      <c r="G1863">
        <v>5.31661931034483</v>
      </c>
      <c r="H1863">
        <v>5.31661931034483</v>
      </c>
      <c r="I1863">
        <v>10.5547</v>
      </c>
      <c r="J1863">
        <v>26</v>
      </c>
      <c r="K1863">
        <v>0</v>
      </c>
      <c r="L1863">
        <v>0</v>
      </c>
      <c r="M1863">
        <v>0.41482591629028298</v>
      </c>
      <c r="N1863">
        <v>0</v>
      </c>
      <c r="O1863">
        <v>15</v>
      </c>
      <c r="P1863">
        <v>6.1970000000002896</v>
      </c>
      <c r="Q1863">
        <f t="shared" si="8"/>
        <v>21.19700000000029</v>
      </c>
    </row>
    <row r="1864" spans="2:17" x14ac:dyDescent="0.25">
      <c r="B1864">
        <v>1791</v>
      </c>
      <c r="C1864">
        <v>13</v>
      </c>
      <c r="D1864">
        <v>25</v>
      </c>
      <c r="E1864">
        <v>4.4255599999999999</v>
      </c>
      <c r="F1864">
        <v>4.4255599999999999</v>
      </c>
      <c r="G1864">
        <v>4.4255599999999999</v>
      </c>
      <c r="H1864">
        <v>4.4255599999999999</v>
      </c>
      <c r="I1864">
        <v>9.3093000000000306</v>
      </c>
      <c r="J1864">
        <v>18</v>
      </c>
      <c r="K1864">
        <v>0</v>
      </c>
      <c r="L1864">
        <v>0</v>
      </c>
      <c r="M1864">
        <v>0.18901085853576699</v>
      </c>
      <c r="N1864">
        <v>0</v>
      </c>
      <c r="O1864">
        <v>15</v>
      </c>
      <c r="P1864">
        <v>2.4580000000000801</v>
      </c>
      <c r="Q1864">
        <f t="shared" si="8"/>
        <v>17.45800000000008</v>
      </c>
    </row>
    <row r="1865" spans="2:17" x14ac:dyDescent="0.25">
      <c r="B1865">
        <v>1792</v>
      </c>
      <c r="C1865">
        <v>13</v>
      </c>
      <c r="D1865">
        <v>17</v>
      </c>
      <c r="E1865">
        <v>3.3708528506787299</v>
      </c>
      <c r="F1865">
        <v>3.3708528506787299</v>
      </c>
      <c r="G1865">
        <v>3.3708528506787299</v>
      </c>
      <c r="H1865">
        <v>3.3708528506787299</v>
      </c>
      <c r="I1865">
        <v>9.7414000000000005</v>
      </c>
      <c r="J1865">
        <v>14</v>
      </c>
      <c r="K1865">
        <v>0</v>
      </c>
      <c r="L1865">
        <v>0</v>
      </c>
      <c r="M1865">
        <v>1.4662027359008799E-2</v>
      </c>
      <c r="N1865">
        <v>0</v>
      </c>
      <c r="O1865">
        <v>15</v>
      </c>
      <c r="P1865">
        <v>2.59999999997262E-2</v>
      </c>
      <c r="Q1865">
        <f t="shared" si="8"/>
        <v>15.025999999999726</v>
      </c>
    </row>
    <row r="1866" spans="2:17" x14ac:dyDescent="0.25">
      <c r="B1866">
        <v>1793</v>
      </c>
      <c r="C1866">
        <v>13</v>
      </c>
      <c r="D1866">
        <v>13</v>
      </c>
      <c r="E1866">
        <v>1.3437415384615401</v>
      </c>
      <c r="F1866">
        <v>1.3437415384615401</v>
      </c>
      <c r="G1866">
        <v>1.3437415384615401</v>
      </c>
      <c r="H1866">
        <v>1.3437415384615401</v>
      </c>
      <c r="I1866">
        <v>9.3284000000000002</v>
      </c>
      <c r="J1866">
        <v>12</v>
      </c>
      <c r="K1866">
        <v>0</v>
      </c>
      <c r="L1866">
        <v>0</v>
      </c>
      <c r="M1866">
        <v>1.03690624237061E-2</v>
      </c>
      <c r="N1866">
        <v>0</v>
      </c>
      <c r="O1866">
        <v>15</v>
      </c>
      <c r="P1866">
        <v>2.0999999999958201E-2</v>
      </c>
      <c r="Q1866">
        <f t="shared" si="8"/>
        <v>15.020999999999958</v>
      </c>
    </row>
    <row r="1867" spans="2:17" x14ac:dyDescent="0.25">
      <c r="B1867">
        <v>1794</v>
      </c>
      <c r="C1867">
        <v>13</v>
      </c>
      <c r="D1867">
        <v>11</v>
      </c>
      <c r="E1867">
        <v>0.31960923076923098</v>
      </c>
      <c r="F1867">
        <v>0.31960923076923098</v>
      </c>
      <c r="G1867">
        <v>0.31960923076923098</v>
      </c>
      <c r="H1867">
        <v>0.31960923076923098</v>
      </c>
      <c r="I1867">
        <v>9.1127000000000002</v>
      </c>
      <c r="J1867">
        <v>11</v>
      </c>
      <c r="K1867">
        <v>0</v>
      </c>
      <c r="L1867">
        <v>0</v>
      </c>
      <c r="M1867">
        <v>8.1050395965576207E-3</v>
      </c>
      <c r="N1867">
        <v>0</v>
      </c>
      <c r="O1867">
        <v>15</v>
      </c>
      <c r="P1867">
        <v>1.80000000000291E-2</v>
      </c>
      <c r="Q1867">
        <f t="shared" ref="Q1867:Q1925" si="9">+SUM(N1867:P1867)</f>
        <v>15.018000000000029</v>
      </c>
    </row>
    <row r="1868" spans="2:17" x14ac:dyDescent="0.25">
      <c r="B1868">
        <v>1795</v>
      </c>
      <c r="C1868">
        <v>12.5</v>
      </c>
      <c r="D1868">
        <v>50</v>
      </c>
      <c r="E1868">
        <v>11.26943136</v>
      </c>
      <c r="F1868">
        <v>11.26943136</v>
      </c>
      <c r="G1868">
        <v>11.7242273949196</v>
      </c>
      <c r="H1868">
        <v>11.7242273949196</v>
      </c>
      <c r="I1868">
        <v>10.580270000000001</v>
      </c>
      <c r="J1868">
        <v>49</v>
      </c>
      <c r="K1868">
        <v>0</v>
      </c>
      <c r="L1868">
        <v>0</v>
      </c>
      <c r="M1868">
        <v>1.0512790679931601</v>
      </c>
      <c r="N1868">
        <v>0</v>
      </c>
      <c r="O1868">
        <v>15</v>
      </c>
      <c r="P1868">
        <v>19.611000000000001</v>
      </c>
      <c r="Q1868">
        <f t="shared" si="9"/>
        <v>34.611000000000004</v>
      </c>
    </row>
    <row r="1869" spans="2:17" x14ac:dyDescent="0.25">
      <c r="B1869">
        <v>1796</v>
      </c>
      <c r="C1869">
        <v>12.5</v>
      </c>
      <c r="D1869">
        <v>48</v>
      </c>
      <c r="E1869">
        <v>10.2947230933333</v>
      </c>
      <c r="F1869">
        <v>10.2947230933333</v>
      </c>
      <c r="G1869">
        <v>10.2947230933333</v>
      </c>
      <c r="H1869">
        <v>10.2947230933333</v>
      </c>
      <c r="I1869">
        <v>10.581569999999999</v>
      </c>
      <c r="J1869">
        <v>44</v>
      </c>
      <c r="K1869">
        <v>0</v>
      </c>
      <c r="L1869">
        <v>0</v>
      </c>
      <c r="M1869">
        <v>0.75455212593078602</v>
      </c>
      <c r="N1869">
        <v>0</v>
      </c>
      <c r="O1869">
        <v>15</v>
      </c>
      <c r="P1869">
        <v>11.938000000000001</v>
      </c>
      <c r="Q1869">
        <f t="shared" si="9"/>
        <v>26.938000000000002</v>
      </c>
    </row>
    <row r="1870" spans="2:17" x14ac:dyDescent="0.25">
      <c r="B1870">
        <v>1797</v>
      </c>
      <c r="C1870">
        <v>12.5</v>
      </c>
      <c r="D1870">
        <v>43</v>
      </c>
      <c r="E1870">
        <v>9.2863615255814</v>
      </c>
      <c r="F1870">
        <v>9.2863615255814</v>
      </c>
      <c r="G1870">
        <v>9.2863615255814</v>
      </c>
      <c r="H1870">
        <v>9.2863615255814</v>
      </c>
      <c r="I1870">
        <v>10.091900000000001</v>
      </c>
      <c r="J1870">
        <v>42</v>
      </c>
      <c r="K1870">
        <v>0</v>
      </c>
      <c r="L1870">
        <v>0</v>
      </c>
      <c r="M1870">
        <v>0.74872398376464799</v>
      </c>
      <c r="N1870">
        <v>0</v>
      </c>
      <c r="O1870">
        <v>15</v>
      </c>
      <c r="P1870">
        <v>13.204000000000301</v>
      </c>
      <c r="Q1870">
        <f t="shared" si="9"/>
        <v>28.204000000000299</v>
      </c>
    </row>
    <row r="1871" spans="2:17" x14ac:dyDescent="0.25">
      <c r="B1871">
        <v>1798</v>
      </c>
      <c r="C1871">
        <v>12.5</v>
      </c>
      <c r="D1871">
        <v>41</v>
      </c>
      <c r="E1871">
        <v>9.2024256000000104</v>
      </c>
      <c r="F1871">
        <v>9.2024256000000104</v>
      </c>
      <c r="G1871">
        <v>9.6447628553294091</v>
      </c>
      <c r="H1871">
        <v>9.6447628553294091</v>
      </c>
      <c r="I1871">
        <v>12.4241999999999</v>
      </c>
      <c r="J1871">
        <v>41</v>
      </c>
      <c r="K1871">
        <v>0</v>
      </c>
      <c r="L1871">
        <v>0</v>
      </c>
      <c r="M1871">
        <v>1.01130890846252</v>
      </c>
      <c r="N1871">
        <v>0</v>
      </c>
      <c r="O1871">
        <v>15</v>
      </c>
      <c r="P1871">
        <v>18.4149999999999</v>
      </c>
      <c r="Q1871">
        <f t="shared" si="9"/>
        <v>33.4149999999999</v>
      </c>
    </row>
    <row r="1872" spans="2:17" x14ac:dyDescent="0.25">
      <c r="B1872">
        <v>1799</v>
      </c>
      <c r="C1872">
        <v>12.5</v>
      </c>
      <c r="D1872">
        <v>40</v>
      </c>
      <c r="E1872">
        <v>8.3422944000000001</v>
      </c>
      <c r="F1872">
        <v>8.3422944000000001</v>
      </c>
      <c r="G1872">
        <v>8.7322218677925907</v>
      </c>
      <c r="H1872">
        <v>8.7322218677925907</v>
      </c>
      <c r="I1872">
        <v>10.5533</v>
      </c>
      <c r="J1872">
        <v>32</v>
      </c>
      <c r="K1872">
        <v>0</v>
      </c>
      <c r="L1872">
        <v>0</v>
      </c>
      <c r="M1872">
        <v>1.0034101009368901</v>
      </c>
      <c r="N1872">
        <v>0</v>
      </c>
      <c r="O1872">
        <v>15</v>
      </c>
      <c r="P1872">
        <v>14.156000000000001</v>
      </c>
      <c r="Q1872">
        <f t="shared" si="9"/>
        <v>29.155999999999999</v>
      </c>
    </row>
    <row r="1873" spans="2:17" x14ac:dyDescent="0.25">
      <c r="B1873">
        <v>1800</v>
      </c>
      <c r="C1873">
        <v>12.5</v>
      </c>
      <c r="D1873">
        <v>31</v>
      </c>
      <c r="E1873">
        <v>7.2188840258064504</v>
      </c>
      <c r="F1873">
        <v>7.2188840258064504</v>
      </c>
      <c r="G1873">
        <v>7.2188840258064504</v>
      </c>
      <c r="H1873">
        <v>7.2188840258064504</v>
      </c>
      <c r="I1873">
        <v>12.3131</v>
      </c>
      <c r="J1873">
        <v>30</v>
      </c>
      <c r="K1873">
        <v>0</v>
      </c>
      <c r="L1873">
        <v>0</v>
      </c>
      <c r="M1873">
        <v>0.312309980392456</v>
      </c>
      <c r="N1873">
        <v>0</v>
      </c>
      <c r="O1873">
        <v>15</v>
      </c>
      <c r="P1873">
        <v>3.3320000000003902</v>
      </c>
      <c r="Q1873">
        <f t="shared" si="9"/>
        <v>18.332000000000392</v>
      </c>
    </row>
    <row r="1874" spans="2:17" x14ac:dyDescent="0.25">
      <c r="B1874">
        <v>1801</v>
      </c>
      <c r="C1874">
        <v>12.5</v>
      </c>
      <c r="D1874">
        <v>29</v>
      </c>
      <c r="E1874">
        <v>5.3036289103448304</v>
      </c>
      <c r="F1874">
        <v>5.3036289103448304</v>
      </c>
      <c r="G1874">
        <v>5.3036289103448304</v>
      </c>
      <c r="H1874">
        <v>5.3036289103448304</v>
      </c>
      <c r="I1874">
        <v>10.5547</v>
      </c>
      <c r="J1874">
        <v>26</v>
      </c>
      <c r="K1874">
        <v>0</v>
      </c>
      <c r="L1874">
        <v>0</v>
      </c>
      <c r="M1874">
        <v>0.32759308815002403</v>
      </c>
      <c r="N1874">
        <v>0</v>
      </c>
      <c r="O1874">
        <v>15</v>
      </c>
      <c r="P1874">
        <v>3.9990000000001902</v>
      </c>
      <c r="Q1874">
        <f t="shared" si="9"/>
        <v>18.999000000000191</v>
      </c>
    </row>
    <row r="1875" spans="2:17" x14ac:dyDescent="0.25">
      <c r="B1875">
        <v>1802</v>
      </c>
      <c r="C1875">
        <v>12.5</v>
      </c>
      <c r="D1875">
        <v>25</v>
      </c>
      <c r="E1875">
        <v>4.4141024</v>
      </c>
      <c r="F1875">
        <v>4.4141024</v>
      </c>
      <c r="G1875">
        <v>4.4141024</v>
      </c>
      <c r="H1875">
        <v>4.4141024</v>
      </c>
      <c r="I1875">
        <v>9.3093000000000306</v>
      </c>
      <c r="J1875">
        <v>18</v>
      </c>
      <c r="K1875">
        <v>0</v>
      </c>
      <c r="L1875">
        <v>0</v>
      </c>
      <c r="M1875">
        <v>0.113729000091553</v>
      </c>
      <c r="N1875">
        <v>0</v>
      </c>
      <c r="O1875">
        <v>15</v>
      </c>
      <c r="P1875">
        <v>0.45900000000000302</v>
      </c>
      <c r="Q1875">
        <f t="shared" si="9"/>
        <v>15.459000000000003</v>
      </c>
    </row>
    <row r="1876" spans="2:17" x14ac:dyDescent="0.25">
      <c r="B1876">
        <v>1803</v>
      </c>
      <c r="C1876">
        <v>12.5</v>
      </c>
      <c r="D1876">
        <v>17</v>
      </c>
      <c r="E1876">
        <v>3.3588634352941198</v>
      </c>
      <c r="F1876">
        <v>3.3588634352941198</v>
      </c>
      <c r="G1876">
        <v>3.3588634352941198</v>
      </c>
      <c r="H1876">
        <v>3.3588634352941198</v>
      </c>
      <c r="I1876">
        <v>9.7414000000000005</v>
      </c>
      <c r="J1876">
        <v>14</v>
      </c>
      <c r="K1876">
        <v>0</v>
      </c>
      <c r="L1876">
        <v>0</v>
      </c>
      <c r="M1876">
        <v>1.47318840026855E-2</v>
      </c>
      <c r="N1876">
        <v>0</v>
      </c>
      <c r="O1876">
        <v>15</v>
      </c>
      <c r="P1876">
        <v>2.59999999998968E-2</v>
      </c>
      <c r="Q1876">
        <f t="shared" si="9"/>
        <v>15.025999999999897</v>
      </c>
    </row>
    <row r="1877" spans="2:17" x14ac:dyDescent="0.25">
      <c r="B1877">
        <v>1804</v>
      </c>
      <c r="C1877">
        <v>12.5</v>
      </c>
      <c r="D1877">
        <v>13</v>
      </c>
      <c r="E1877">
        <v>1.3322604307692301</v>
      </c>
      <c r="F1877">
        <v>1.3322604307692301</v>
      </c>
      <c r="G1877">
        <v>1.3322604307692301</v>
      </c>
      <c r="H1877">
        <v>1.3322604307692301</v>
      </c>
      <c r="I1877">
        <v>9.3284000000000002</v>
      </c>
      <c r="J1877">
        <v>12</v>
      </c>
      <c r="K1877">
        <v>0</v>
      </c>
      <c r="L1877">
        <v>0</v>
      </c>
      <c r="M1877">
        <v>1.0176181793212899E-2</v>
      </c>
      <c r="N1877">
        <v>0</v>
      </c>
      <c r="O1877">
        <v>15</v>
      </c>
      <c r="P1877">
        <v>2.0999999999787598E-2</v>
      </c>
      <c r="Q1877">
        <f t="shared" si="9"/>
        <v>15.020999999999788</v>
      </c>
    </row>
    <row r="1878" spans="2:17" x14ac:dyDescent="0.25">
      <c r="B1878">
        <v>1805</v>
      </c>
      <c r="C1878">
        <v>12.5</v>
      </c>
      <c r="D1878">
        <v>11</v>
      </c>
      <c r="E1878">
        <v>0.30839359999999999</v>
      </c>
      <c r="F1878">
        <v>0.30839359999999999</v>
      </c>
      <c r="G1878">
        <v>0.30839359999999999</v>
      </c>
      <c r="H1878">
        <v>0.30839359999999999</v>
      </c>
      <c r="I1878">
        <v>9.1127000000000002</v>
      </c>
      <c r="J1878">
        <v>11</v>
      </c>
      <c r="K1878">
        <v>0</v>
      </c>
      <c r="L1878">
        <v>0</v>
      </c>
      <c r="M1878">
        <v>7.88116455078125E-3</v>
      </c>
      <c r="N1878">
        <v>0</v>
      </c>
      <c r="O1878">
        <v>15</v>
      </c>
      <c r="P1878">
        <v>1.90000000000623E-2</v>
      </c>
      <c r="Q1878">
        <f t="shared" si="9"/>
        <v>15.019000000000062</v>
      </c>
    </row>
    <row r="1879" spans="2:17" x14ac:dyDescent="0.25">
      <c r="B1879">
        <v>1806</v>
      </c>
      <c r="C1879">
        <v>12</v>
      </c>
      <c r="D1879">
        <v>50</v>
      </c>
      <c r="E1879">
        <v>11.2553243333333</v>
      </c>
      <c r="F1879">
        <v>11.2553243333333</v>
      </c>
      <c r="G1879">
        <v>11.685740666224699</v>
      </c>
      <c r="H1879">
        <v>11.685740666224699</v>
      </c>
      <c r="I1879">
        <v>10.580270000000001</v>
      </c>
      <c r="J1879">
        <v>49</v>
      </c>
      <c r="K1879">
        <v>0</v>
      </c>
      <c r="L1879">
        <v>0</v>
      </c>
      <c r="M1879">
        <v>0.64441800117492698</v>
      </c>
      <c r="N1879">
        <v>0</v>
      </c>
      <c r="O1879">
        <v>15</v>
      </c>
      <c r="P1879">
        <v>12.536</v>
      </c>
      <c r="Q1879">
        <f t="shared" si="9"/>
        <v>27.536000000000001</v>
      </c>
    </row>
    <row r="1880" spans="2:17" x14ac:dyDescent="0.25">
      <c r="B1880">
        <v>1807</v>
      </c>
      <c r="C1880">
        <v>12</v>
      </c>
      <c r="D1880">
        <v>48</v>
      </c>
      <c r="E1880">
        <v>10.2806143333333</v>
      </c>
      <c r="F1880">
        <v>10.2806143333333</v>
      </c>
      <c r="G1880">
        <v>10.2806143333333</v>
      </c>
      <c r="H1880">
        <v>10.2806143333333</v>
      </c>
      <c r="I1880">
        <v>10.581569999999999</v>
      </c>
      <c r="J1880">
        <v>44</v>
      </c>
      <c r="K1880">
        <v>0</v>
      </c>
      <c r="L1880">
        <v>0</v>
      </c>
      <c r="M1880">
        <v>1.0158112049102801</v>
      </c>
      <c r="N1880">
        <v>0</v>
      </c>
      <c r="O1880">
        <v>15</v>
      </c>
      <c r="P1880">
        <v>16.812000000000001</v>
      </c>
      <c r="Q1880">
        <f t="shared" si="9"/>
        <v>31.812000000000001</v>
      </c>
    </row>
    <row r="1881" spans="2:17" x14ac:dyDescent="0.25">
      <c r="B1881">
        <v>1808</v>
      </c>
      <c r="C1881">
        <v>12</v>
      </c>
      <c r="D1881">
        <v>43</v>
      </c>
      <c r="E1881">
        <v>9.2729056589147305</v>
      </c>
      <c r="F1881">
        <v>9.2729056589147305</v>
      </c>
      <c r="G1881">
        <v>9.7306519534883709</v>
      </c>
      <c r="H1881">
        <v>9.7306519534883709</v>
      </c>
      <c r="I1881">
        <v>10.091900000000001</v>
      </c>
      <c r="J1881">
        <v>42</v>
      </c>
      <c r="K1881">
        <v>0</v>
      </c>
      <c r="L1881">
        <v>0</v>
      </c>
      <c r="M1881">
        <v>0.78175997734069802</v>
      </c>
      <c r="N1881">
        <v>0</v>
      </c>
      <c r="O1881">
        <v>15</v>
      </c>
      <c r="P1881">
        <v>15.582000000000299</v>
      </c>
      <c r="Q1881">
        <f t="shared" si="9"/>
        <v>30.582000000000299</v>
      </c>
    </row>
    <row r="1882" spans="2:17" x14ac:dyDescent="0.25">
      <c r="B1882">
        <v>1809</v>
      </c>
      <c r="C1882">
        <v>12</v>
      </c>
      <c r="D1882">
        <v>41</v>
      </c>
      <c r="E1882">
        <v>8.3360282113821107</v>
      </c>
      <c r="F1882">
        <v>8.3360282113821107</v>
      </c>
      <c r="G1882">
        <v>8.3360282113821107</v>
      </c>
      <c r="H1882">
        <v>8.3360282113821107</v>
      </c>
      <c r="I1882">
        <v>10.5533</v>
      </c>
      <c r="J1882">
        <v>32</v>
      </c>
      <c r="K1882">
        <v>0</v>
      </c>
      <c r="L1882">
        <v>0</v>
      </c>
      <c r="M1882">
        <v>0.66993498802185103</v>
      </c>
      <c r="N1882">
        <v>0</v>
      </c>
      <c r="O1882">
        <v>15</v>
      </c>
      <c r="P1882">
        <v>14.1270000000001</v>
      </c>
      <c r="Q1882">
        <f t="shared" si="9"/>
        <v>29.127000000000102</v>
      </c>
    </row>
    <row r="1883" spans="2:17" x14ac:dyDescent="0.25">
      <c r="B1883">
        <v>1810</v>
      </c>
      <c r="C1883">
        <v>12</v>
      </c>
      <c r="D1883">
        <v>31</v>
      </c>
      <c r="E1883">
        <v>6.3016508924731198</v>
      </c>
      <c r="F1883">
        <v>6.3016508924731198</v>
      </c>
      <c r="G1883">
        <v>6.3016508924731198</v>
      </c>
      <c r="H1883">
        <v>6.3016508924731198</v>
      </c>
      <c r="I1883">
        <v>9.3375699999999995</v>
      </c>
      <c r="J1883">
        <v>30</v>
      </c>
      <c r="K1883">
        <v>0</v>
      </c>
      <c r="L1883">
        <v>0</v>
      </c>
      <c r="M1883">
        <v>0.22949099540710399</v>
      </c>
      <c r="N1883">
        <v>0</v>
      </c>
      <c r="O1883">
        <v>15</v>
      </c>
      <c r="P1883">
        <v>1.7639999999999501</v>
      </c>
      <c r="Q1883">
        <f t="shared" si="9"/>
        <v>16.76399999999995</v>
      </c>
    </row>
    <row r="1884" spans="2:17" x14ac:dyDescent="0.25">
      <c r="B1884">
        <v>1811</v>
      </c>
      <c r="C1884">
        <v>12</v>
      </c>
      <c r="D1884">
        <v>29</v>
      </c>
      <c r="E1884">
        <v>5.2895559770115002</v>
      </c>
      <c r="F1884">
        <v>5.2895559770115002</v>
      </c>
      <c r="G1884">
        <v>5.2895559770115002</v>
      </c>
      <c r="H1884">
        <v>5.2895559770115002</v>
      </c>
      <c r="I1884">
        <v>10.5547</v>
      </c>
      <c r="J1884">
        <v>26</v>
      </c>
      <c r="K1884">
        <v>0</v>
      </c>
      <c r="L1884">
        <v>0</v>
      </c>
      <c r="M1884">
        <v>0.245219945907593</v>
      </c>
      <c r="N1884">
        <v>0</v>
      </c>
      <c r="O1884">
        <v>15</v>
      </c>
      <c r="P1884">
        <v>3.0749999999998199</v>
      </c>
      <c r="Q1884">
        <f t="shared" si="9"/>
        <v>18.074999999999818</v>
      </c>
    </row>
    <row r="1885" spans="2:17" x14ac:dyDescent="0.25">
      <c r="B1885">
        <v>1812</v>
      </c>
      <c r="C1885">
        <v>12</v>
      </c>
      <c r="D1885">
        <v>25</v>
      </c>
      <c r="E1885">
        <v>4.4016900000000003</v>
      </c>
      <c r="F1885">
        <v>4.4016900000000003</v>
      </c>
      <c r="G1885">
        <v>4.4016900000000003</v>
      </c>
      <c r="H1885">
        <v>4.4016900000000003</v>
      </c>
      <c r="I1885">
        <v>9.3093000000000306</v>
      </c>
      <c r="J1885">
        <v>18</v>
      </c>
      <c r="K1885">
        <v>0</v>
      </c>
      <c r="L1885">
        <v>0</v>
      </c>
      <c r="M1885">
        <v>0.100366830825806</v>
      </c>
      <c r="N1885">
        <v>0</v>
      </c>
      <c r="O1885">
        <v>15</v>
      </c>
      <c r="P1885">
        <v>0.56400000000019201</v>
      </c>
      <c r="Q1885">
        <f t="shared" si="9"/>
        <v>15.564000000000192</v>
      </c>
    </row>
    <row r="1886" spans="2:17" x14ac:dyDescent="0.25">
      <c r="B1886">
        <v>1813</v>
      </c>
      <c r="C1886">
        <v>12</v>
      </c>
      <c r="D1886">
        <v>17</v>
      </c>
      <c r="E1886">
        <v>3.3458749019607801</v>
      </c>
      <c r="F1886">
        <v>3.3458749019607801</v>
      </c>
      <c r="G1886">
        <v>3.3458749019607801</v>
      </c>
      <c r="H1886">
        <v>3.3458749019607801</v>
      </c>
      <c r="I1886">
        <v>9.7414000000000005</v>
      </c>
      <c r="J1886">
        <v>14</v>
      </c>
      <c r="K1886">
        <v>0</v>
      </c>
      <c r="L1886">
        <v>0</v>
      </c>
      <c r="M1886">
        <v>1.46689414978027E-2</v>
      </c>
      <c r="N1886">
        <v>0</v>
      </c>
      <c r="O1886">
        <v>15</v>
      </c>
      <c r="P1886">
        <v>2.6000000000351499E-2</v>
      </c>
      <c r="Q1886">
        <f t="shared" si="9"/>
        <v>15.026000000000352</v>
      </c>
    </row>
    <row r="1887" spans="2:17" x14ac:dyDescent="0.25">
      <c r="B1887">
        <v>1814</v>
      </c>
      <c r="C1887">
        <v>12</v>
      </c>
      <c r="D1887">
        <v>13</v>
      </c>
      <c r="E1887">
        <v>1.31982256410256</v>
      </c>
      <c r="F1887">
        <v>1.31982256410256</v>
      </c>
      <c r="G1887">
        <v>1.31982256410256</v>
      </c>
      <c r="H1887">
        <v>1.31982256410256</v>
      </c>
      <c r="I1887">
        <v>9.3284000000000002</v>
      </c>
      <c r="J1887">
        <v>12</v>
      </c>
      <c r="K1887">
        <v>0</v>
      </c>
      <c r="L1887">
        <v>0</v>
      </c>
      <c r="M1887">
        <v>9.9430084228515608E-3</v>
      </c>
      <c r="N1887">
        <v>0</v>
      </c>
      <c r="O1887">
        <v>15</v>
      </c>
      <c r="P1887">
        <v>1.9999999999754398E-2</v>
      </c>
      <c r="Q1887">
        <f t="shared" si="9"/>
        <v>15.019999999999754</v>
      </c>
    </row>
    <row r="1888" spans="2:17" x14ac:dyDescent="0.25">
      <c r="B1888">
        <v>1815</v>
      </c>
      <c r="C1888">
        <v>12</v>
      </c>
      <c r="D1888">
        <v>11</v>
      </c>
      <c r="E1888">
        <v>0.29624333333333303</v>
      </c>
      <c r="F1888">
        <v>0.29624333333333303</v>
      </c>
      <c r="G1888">
        <v>0.29624333333333303</v>
      </c>
      <c r="H1888">
        <v>0.29624333333333303</v>
      </c>
      <c r="I1888">
        <v>9.1127000000000002</v>
      </c>
      <c r="J1888">
        <v>11</v>
      </c>
      <c r="K1888">
        <v>0</v>
      </c>
      <c r="L1888">
        <v>0</v>
      </c>
      <c r="M1888">
        <v>7.7781677246093802E-3</v>
      </c>
      <c r="N1888">
        <v>0</v>
      </c>
      <c r="O1888">
        <v>15</v>
      </c>
      <c r="P1888">
        <v>1.80000000000291E-2</v>
      </c>
      <c r="Q1888">
        <f t="shared" si="9"/>
        <v>15.018000000000029</v>
      </c>
    </row>
    <row r="1889" spans="2:17" x14ac:dyDescent="0.25">
      <c r="B1889">
        <v>1816</v>
      </c>
      <c r="C1889">
        <v>11.5</v>
      </c>
      <c r="D1889">
        <v>50</v>
      </c>
      <c r="E1889">
        <v>11.239990608695701</v>
      </c>
      <c r="F1889">
        <v>11.239990608695701</v>
      </c>
      <c r="G1889">
        <v>11.239990608695701</v>
      </c>
      <c r="H1889">
        <v>11.239990608695701</v>
      </c>
      <c r="I1889">
        <v>10.580270000000001</v>
      </c>
      <c r="J1889">
        <v>49</v>
      </c>
      <c r="K1889">
        <v>0</v>
      </c>
      <c r="L1889">
        <v>0</v>
      </c>
      <c r="M1889">
        <v>0.56419897079467796</v>
      </c>
      <c r="N1889">
        <v>0</v>
      </c>
      <c r="O1889">
        <v>15</v>
      </c>
      <c r="P1889">
        <v>11.5820000000002</v>
      </c>
      <c r="Q1889">
        <f t="shared" si="9"/>
        <v>26.5820000000002</v>
      </c>
    </row>
    <row r="1890" spans="2:17" x14ac:dyDescent="0.25">
      <c r="B1890">
        <v>1817</v>
      </c>
      <c r="C1890">
        <v>11.5</v>
      </c>
      <c r="D1890">
        <v>48</v>
      </c>
      <c r="E1890">
        <v>10.2652787246377</v>
      </c>
      <c r="F1890">
        <v>10.2652787246377</v>
      </c>
      <c r="G1890">
        <v>10.573499125603901</v>
      </c>
      <c r="H1890">
        <v>10.573499125603901</v>
      </c>
      <c r="I1890">
        <v>10.581569999999999</v>
      </c>
      <c r="J1890">
        <v>44</v>
      </c>
      <c r="K1890">
        <v>0</v>
      </c>
      <c r="L1890">
        <v>0</v>
      </c>
      <c r="M1890">
        <v>0.72706294059753396</v>
      </c>
      <c r="N1890">
        <v>0</v>
      </c>
      <c r="O1890">
        <v>15</v>
      </c>
      <c r="P1890">
        <v>14.539</v>
      </c>
      <c r="Q1890">
        <f t="shared" si="9"/>
        <v>29.539000000000001</v>
      </c>
    </row>
    <row r="1891" spans="2:17" x14ac:dyDescent="0.25">
      <c r="B1891">
        <v>1818</v>
      </c>
      <c r="C1891">
        <v>11.5</v>
      </c>
      <c r="D1891">
        <v>43</v>
      </c>
      <c r="E1891">
        <v>9.25827971688574</v>
      </c>
      <c r="F1891">
        <v>9.25827971688574</v>
      </c>
      <c r="G1891">
        <v>9.2814978901208391</v>
      </c>
      <c r="H1891">
        <v>9.2814978901208391</v>
      </c>
      <c r="I1891">
        <v>10.091900000000001</v>
      </c>
      <c r="J1891">
        <v>42</v>
      </c>
      <c r="K1891">
        <v>0</v>
      </c>
      <c r="L1891">
        <v>0</v>
      </c>
      <c r="M1891">
        <v>0.61322498321533203</v>
      </c>
      <c r="N1891">
        <v>0</v>
      </c>
      <c r="O1891">
        <v>15</v>
      </c>
      <c r="P1891">
        <v>11.6669999999999</v>
      </c>
      <c r="Q1891">
        <f t="shared" si="9"/>
        <v>26.666999999999902</v>
      </c>
    </row>
    <row r="1892" spans="2:17" x14ac:dyDescent="0.25">
      <c r="B1892">
        <v>1819</v>
      </c>
      <c r="C1892">
        <v>11.5</v>
      </c>
      <c r="D1892">
        <v>41</v>
      </c>
      <c r="E1892">
        <v>8.3207335737009505</v>
      </c>
      <c r="F1892">
        <v>8.3207335737009505</v>
      </c>
      <c r="G1892">
        <v>8.4815298681614593</v>
      </c>
      <c r="H1892">
        <v>8.4815298681614593</v>
      </c>
      <c r="I1892">
        <v>10.5533</v>
      </c>
      <c r="J1892">
        <v>32</v>
      </c>
      <c r="K1892">
        <v>0</v>
      </c>
      <c r="L1892">
        <v>0</v>
      </c>
      <c r="M1892">
        <v>0.56505203247070301</v>
      </c>
      <c r="N1892">
        <v>0</v>
      </c>
      <c r="O1892">
        <v>15</v>
      </c>
      <c r="P1892">
        <v>13.483999999999901</v>
      </c>
      <c r="Q1892">
        <f t="shared" si="9"/>
        <v>28.483999999999902</v>
      </c>
    </row>
    <row r="1893" spans="2:17" x14ac:dyDescent="0.25">
      <c r="B1893">
        <v>1820</v>
      </c>
      <c r="C1893">
        <v>11.5</v>
      </c>
      <c r="D1893">
        <v>31</v>
      </c>
      <c r="E1893">
        <v>6.2881181823281898</v>
      </c>
      <c r="F1893">
        <v>6.2881181823281898</v>
      </c>
      <c r="G1893">
        <v>6.2881181823281898</v>
      </c>
      <c r="H1893">
        <v>6.2881181823281898</v>
      </c>
      <c r="I1893">
        <v>9.3375699999999995</v>
      </c>
      <c r="J1893">
        <v>30</v>
      </c>
      <c r="K1893">
        <v>0</v>
      </c>
      <c r="L1893">
        <v>0</v>
      </c>
      <c r="M1893">
        <v>0.18830704689025901</v>
      </c>
      <c r="N1893">
        <v>0</v>
      </c>
      <c r="O1893">
        <v>15</v>
      </c>
      <c r="P1893">
        <v>0.90299999999996305</v>
      </c>
      <c r="Q1893">
        <f t="shared" si="9"/>
        <v>15.902999999999963</v>
      </c>
    </row>
    <row r="1894" spans="2:17" x14ac:dyDescent="0.25">
      <c r="B1894">
        <v>1821</v>
      </c>
      <c r="C1894">
        <v>11.5</v>
      </c>
      <c r="D1894">
        <v>29</v>
      </c>
      <c r="E1894">
        <v>5.2759641739130396</v>
      </c>
      <c r="F1894">
        <v>5.2759641739130396</v>
      </c>
      <c r="G1894">
        <v>5.2759641739130396</v>
      </c>
      <c r="H1894">
        <v>5.2759641739130396</v>
      </c>
      <c r="I1894">
        <v>9.3160300000000191</v>
      </c>
      <c r="J1894">
        <v>29</v>
      </c>
      <c r="K1894">
        <v>0</v>
      </c>
      <c r="L1894">
        <v>0</v>
      </c>
      <c r="M1894">
        <v>0.21972489356994601</v>
      </c>
      <c r="N1894">
        <v>0</v>
      </c>
      <c r="O1894">
        <v>15</v>
      </c>
      <c r="P1894">
        <v>2.9430000000001502</v>
      </c>
      <c r="Q1894">
        <f t="shared" si="9"/>
        <v>17.943000000000151</v>
      </c>
    </row>
    <row r="1895" spans="2:17" x14ac:dyDescent="0.25">
      <c r="B1895">
        <v>1822</v>
      </c>
      <c r="C1895">
        <v>11.5</v>
      </c>
      <c r="D1895">
        <v>28</v>
      </c>
      <c r="E1895">
        <v>5.26145142857143</v>
      </c>
      <c r="F1895">
        <v>5.26145142857143</v>
      </c>
      <c r="G1895">
        <v>5.26145142857143</v>
      </c>
      <c r="H1895">
        <v>5.26145142857143</v>
      </c>
      <c r="I1895">
        <v>10.5547</v>
      </c>
      <c r="J1895">
        <v>26</v>
      </c>
      <c r="K1895">
        <v>0</v>
      </c>
      <c r="L1895">
        <v>0</v>
      </c>
      <c r="M1895">
        <v>0.156612157821655</v>
      </c>
      <c r="N1895">
        <v>0</v>
      </c>
      <c r="O1895">
        <v>15</v>
      </c>
      <c r="P1895">
        <v>1.6129999999998901</v>
      </c>
      <c r="Q1895">
        <f t="shared" si="9"/>
        <v>16.612999999999889</v>
      </c>
    </row>
    <row r="1896" spans="2:17" x14ac:dyDescent="0.25">
      <c r="B1896">
        <v>1823</v>
      </c>
      <c r="C1896">
        <v>11.5</v>
      </c>
      <c r="D1896">
        <v>25</v>
      </c>
      <c r="E1896">
        <v>4.3881982608695704</v>
      </c>
      <c r="F1896">
        <v>4.3881982608695704</v>
      </c>
      <c r="G1896">
        <v>4.3881982608695704</v>
      </c>
      <c r="H1896">
        <v>4.3881982608695704</v>
      </c>
      <c r="I1896">
        <v>9.3093000000000696</v>
      </c>
      <c r="J1896">
        <v>18</v>
      </c>
      <c r="K1896">
        <v>0</v>
      </c>
      <c r="L1896">
        <v>0</v>
      </c>
      <c r="M1896">
        <v>8.2331895828247098E-2</v>
      </c>
      <c r="N1896">
        <v>0</v>
      </c>
      <c r="O1896">
        <v>15</v>
      </c>
      <c r="P1896">
        <v>0.29800000000000199</v>
      </c>
      <c r="Q1896">
        <f t="shared" si="9"/>
        <v>15.298000000000002</v>
      </c>
    </row>
    <row r="1897" spans="2:17" x14ac:dyDescent="0.25">
      <c r="B1897">
        <v>1824</v>
      </c>
      <c r="C1897">
        <v>11.5</v>
      </c>
      <c r="D1897">
        <v>17</v>
      </c>
      <c r="E1897">
        <v>3.3317569309462902</v>
      </c>
      <c r="F1897">
        <v>3.3317569309462902</v>
      </c>
      <c r="G1897">
        <v>3.3317569309462902</v>
      </c>
      <c r="H1897">
        <v>3.3317569309462902</v>
      </c>
      <c r="I1897">
        <v>9.7414000000000005</v>
      </c>
      <c r="J1897">
        <v>14</v>
      </c>
      <c r="K1897">
        <v>0</v>
      </c>
      <c r="L1897">
        <v>0</v>
      </c>
      <c r="M1897">
        <v>1.42109394073486E-2</v>
      </c>
      <c r="N1897">
        <v>0</v>
      </c>
      <c r="O1897">
        <v>15</v>
      </c>
      <c r="P1897">
        <v>2.5000000000204602E-2</v>
      </c>
      <c r="Q1897">
        <f t="shared" si="9"/>
        <v>15.025000000000205</v>
      </c>
    </row>
    <row r="1898" spans="2:17" x14ac:dyDescent="0.25">
      <c r="B1898">
        <v>1825</v>
      </c>
      <c r="C1898">
        <v>11.5</v>
      </c>
      <c r="D1898">
        <v>13</v>
      </c>
      <c r="E1898">
        <v>1.30630314381271</v>
      </c>
      <c r="F1898">
        <v>1.30630314381271</v>
      </c>
      <c r="G1898">
        <v>1.30630314381271</v>
      </c>
      <c r="H1898">
        <v>1.30630314381271</v>
      </c>
      <c r="I1898">
        <v>9.3284000000000002</v>
      </c>
      <c r="J1898">
        <v>12</v>
      </c>
      <c r="K1898">
        <v>0</v>
      </c>
      <c r="L1898">
        <v>0</v>
      </c>
      <c r="M1898">
        <v>9.5210075378418003E-3</v>
      </c>
      <c r="N1898">
        <v>0</v>
      </c>
      <c r="O1898">
        <v>15</v>
      </c>
      <c r="P1898">
        <v>1.9999999999754398E-2</v>
      </c>
      <c r="Q1898">
        <f t="shared" si="9"/>
        <v>15.019999999999754</v>
      </c>
    </row>
    <row r="1899" spans="2:17" x14ac:dyDescent="0.25">
      <c r="B1899">
        <v>1826</v>
      </c>
      <c r="C1899">
        <v>11.5</v>
      </c>
      <c r="D1899">
        <v>11</v>
      </c>
      <c r="E1899">
        <v>0.28303652173913002</v>
      </c>
      <c r="F1899">
        <v>0.28303652173913002</v>
      </c>
      <c r="G1899">
        <v>0.28303652173913002</v>
      </c>
      <c r="H1899">
        <v>0.28303652173913002</v>
      </c>
      <c r="I1899">
        <v>9.1127000000000002</v>
      </c>
      <c r="J1899">
        <v>11</v>
      </c>
      <c r="K1899">
        <v>0</v>
      </c>
      <c r="L1899">
        <v>0</v>
      </c>
      <c r="M1899">
        <v>6.8180561065673802E-3</v>
      </c>
      <c r="N1899">
        <v>0</v>
      </c>
      <c r="O1899">
        <v>15</v>
      </c>
      <c r="P1899">
        <v>1.7000000000109601E-2</v>
      </c>
      <c r="Q1899">
        <f t="shared" si="9"/>
        <v>15.01700000000011</v>
      </c>
    </row>
    <row r="1900" spans="2:17" x14ac:dyDescent="0.25">
      <c r="B1900">
        <v>1827</v>
      </c>
      <c r="C1900">
        <v>11</v>
      </c>
      <c r="D1900">
        <v>50</v>
      </c>
      <c r="E1900">
        <v>11.2232629090909</v>
      </c>
      <c r="F1900">
        <v>11.2232629090909</v>
      </c>
      <c r="G1900">
        <v>11.673079266410401</v>
      </c>
      <c r="H1900">
        <v>11.673079266410401</v>
      </c>
      <c r="I1900">
        <v>10.580270000000001</v>
      </c>
      <c r="J1900">
        <v>49</v>
      </c>
      <c r="K1900">
        <v>0</v>
      </c>
      <c r="L1900">
        <v>0</v>
      </c>
      <c r="M1900">
        <v>0.66063690185546897</v>
      </c>
      <c r="N1900">
        <v>0</v>
      </c>
      <c r="O1900">
        <v>15</v>
      </c>
      <c r="P1900">
        <v>12.986000000000001</v>
      </c>
      <c r="Q1900">
        <f t="shared" si="9"/>
        <v>27.986000000000001</v>
      </c>
    </row>
    <row r="1901" spans="2:17" x14ac:dyDescent="0.25">
      <c r="B1901">
        <v>1828</v>
      </c>
      <c r="C1901">
        <v>11</v>
      </c>
      <c r="D1901">
        <v>48</v>
      </c>
      <c r="E1901">
        <v>10.248548969697</v>
      </c>
      <c r="F1901">
        <v>10.248548969697</v>
      </c>
      <c r="G1901">
        <v>10.7508679488704</v>
      </c>
      <c r="H1901">
        <v>10.7508679488704</v>
      </c>
      <c r="I1901">
        <v>10.581569999999999</v>
      </c>
      <c r="J1901">
        <v>44</v>
      </c>
      <c r="K1901">
        <v>0</v>
      </c>
      <c r="L1901">
        <v>0</v>
      </c>
      <c r="M1901">
        <v>0.83397412300109897</v>
      </c>
      <c r="N1901">
        <v>0</v>
      </c>
      <c r="O1901">
        <v>15</v>
      </c>
      <c r="P1901">
        <v>13.2030000000003</v>
      </c>
      <c r="Q1901">
        <f t="shared" si="9"/>
        <v>28.203000000000301</v>
      </c>
    </row>
    <row r="1902" spans="2:17" x14ac:dyDescent="0.25">
      <c r="B1902">
        <v>1829</v>
      </c>
      <c r="C1902">
        <v>11</v>
      </c>
      <c r="D1902">
        <v>43</v>
      </c>
      <c r="E1902">
        <v>9.2329386892177592</v>
      </c>
      <c r="F1902">
        <v>9.2329386892177592</v>
      </c>
      <c r="G1902">
        <v>9.5532358440667107</v>
      </c>
      <c r="H1902">
        <v>9.5532358440667107</v>
      </c>
      <c r="I1902">
        <v>10.35</v>
      </c>
      <c r="J1902">
        <v>42</v>
      </c>
      <c r="K1902">
        <v>0</v>
      </c>
      <c r="L1902">
        <v>0</v>
      </c>
      <c r="M1902">
        <v>0.57312798500061002</v>
      </c>
      <c r="N1902">
        <v>0</v>
      </c>
      <c r="O1902">
        <v>15</v>
      </c>
      <c r="P1902">
        <v>9.89899999999977</v>
      </c>
      <c r="Q1902">
        <f t="shared" si="9"/>
        <v>24.89899999999977</v>
      </c>
    </row>
    <row r="1903" spans="2:17" x14ac:dyDescent="0.25">
      <c r="B1903">
        <v>1830</v>
      </c>
      <c r="C1903">
        <v>11</v>
      </c>
      <c r="D1903">
        <v>41</v>
      </c>
      <c r="E1903">
        <v>8.3040485144124201</v>
      </c>
      <c r="F1903">
        <v>8.3040485144124201</v>
      </c>
      <c r="G1903">
        <v>8.3040485144124201</v>
      </c>
      <c r="H1903">
        <v>8.3040485144124201</v>
      </c>
      <c r="I1903">
        <v>10.5533</v>
      </c>
      <c r="J1903">
        <v>32</v>
      </c>
      <c r="K1903">
        <v>0</v>
      </c>
      <c r="L1903">
        <v>0</v>
      </c>
      <c r="M1903">
        <v>0.80475902557373002</v>
      </c>
      <c r="N1903">
        <v>0</v>
      </c>
      <c r="O1903">
        <v>15</v>
      </c>
      <c r="P1903">
        <v>19.684999999999899</v>
      </c>
      <c r="Q1903">
        <f t="shared" si="9"/>
        <v>34.684999999999903</v>
      </c>
    </row>
    <row r="1904" spans="2:17" x14ac:dyDescent="0.25">
      <c r="B1904">
        <v>1831</v>
      </c>
      <c r="C1904">
        <v>11</v>
      </c>
      <c r="D1904">
        <v>31</v>
      </c>
      <c r="E1904">
        <v>6.2733552258064504</v>
      </c>
      <c r="F1904">
        <v>6.2733552258064504</v>
      </c>
      <c r="G1904">
        <v>6.3127208566062798</v>
      </c>
      <c r="H1904">
        <v>6.3127208566062798</v>
      </c>
      <c r="I1904">
        <v>9.3375699999999995</v>
      </c>
      <c r="J1904">
        <v>30</v>
      </c>
      <c r="K1904">
        <v>0</v>
      </c>
      <c r="L1904">
        <v>0</v>
      </c>
      <c r="M1904">
        <v>0.17667889595031699</v>
      </c>
      <c r="N1904">
        <v>0</v>
      </c>
      <c r="O1904">
        <v>15</v>
      </c>
      <c r="P1904">
        <v>1.0019999999998399</v>
      </c>
      <c r="Q1904">
        <f t="shared" si="9"/>
        <v>16.001999999999839</v>
      </c>
    </row>
    <row r="1905" spans="2:17" x14ac:dyDescent="0.25">
      <c r="B1905">
        <v>1832</v>
      </c>
      <c r="C1905">
        <v>11</v>
      </c>
      <c r="D1905">
        <v>29</v>
      </c>
      <c r="E1905">
        <v>5.2612352727272702</v>
      </c>
      <c r="F1905">
        <v>5.2612352727272702</v>
      </c>
      <c r="G1905">
        <v>5.2612352727272702</v>
      </c>
      <c r="H1905">
        <v>5.2612352727272702</v>
      </c>
      <c r="I1905">
        <v>9.3160300000000191</v>
      </c>
      <c r="J1905">
        <v>29</v>
      </c>
      <c r="K1905">
        <v>0</v>
      </c>
      <c r="L1905">
        <v>0</v>
      </c>
      <c r="M1905">
        <v>0.17929220199585</v>
      </c>
      <c r="N1905">
        <v>0</v>
      </c>
      <c r="O1905">
        <v>15</v>
      </c>
      <c r="P1905">
        <v>2.4150000000001302</v>
      </c>
      <c r="Q1905">
        <f t="shared" si="9"/>
        <v>17.415000000000131</v>
      </c>
    </row>
    <row r="1906" spans="2:17" x14ac:dyDescent="0.25">
      <c r="B1906">
        <v>1833</v>
      </c>
      <c r="C1906">
        <v>11</v>
      </c>
      <c r="D1906">
        <v>28</v>
      </c>
      <c r="E1906">
        <v>5.2447641558441598</v>
      </c>
      <c r="F1906">
        <v>5.2447641558441598</v>
      </c>
      <c r="G1906">
        <v>5.42695957452292</v>
      </c>
      <c r="H1906">
        <v>5.42695957452292</v>
      </c>
      <c r="I1906">
        <v>10.5547</v>
      </c>
      <c r="J1906">
        <v>26</v>
      </c>
      <c r="K1906">
        <v>0</v>
      </c>
      <c r="L1906">
        <v>0</v>
      </c>
      <c r="M1906">
        <v>9.3152046203613295E-2</v>
      </c>
      <c r="N1906">
        <v>0</v>
      </c>
      <c r="O1906">
        <v>15</v>
      </c>
      <c r="P1906">
        <v>0.161000000000115</v>
      </c>
      <c r="Q1906">
        <f t="shared" si="9"/>
        <v>15.161000000000115</v>
      </c>
    </row>
    <row r="1907" spans="2:17" x14ac:dyDescent="0.25">
      <c r="B1907">
        <v>1834</v>
      </c>
      <c r="C1907">
        <v>11</v>
      </c>
      <c r="D1907">
        <v>25</v>
      </c>
      <c r="E1907">
        <v>4.3734799999999998</v>
      </c>
      <c r="F1907">
        <v>4.3734799999999998</v>
      </c>
      <c r="G1907">
        <v>4.3734799999999998</v>
      </c>
      <c r="H1907">
        <v>4.3734799999999998</v>
      </c>
      <c r="I1907">
        <v>9.3093000000000394</v>
      </c>
      <c r="J1907">
        <v>18</v>
      </c>
      <c r="K1907">
        <v>0</v>
      </c>
      <c r="L1907">
        <v>0</v>
      </c>
      <c r="M1907">
        <v>7.7733993530273396E-2</v>
      </c>
      <c r="N1907">
        <v>0</v>
      </c>
      <c r="O1907">
        <v>15</v>
      </c>
      <c r="P1907">
        <v>0.45600000000024499</v>
      </c>
      <c r="Q1907">
        <f t="shared" si="9"/>
        <v>15.456000000000245</v>
      </c>
    </row>
    <row r="1908" spans="2:17" x14ac:dyDescent="0.25">
      <c r="B1908">
        <v>1835</v>
      </c>
      <c r="C1908">
        <v>11</v>
      </c>
      <c r="D1908">
        <v>17</v>
      </c>
      <c r="E1908">
        <v>3.31635550802139</v>
      </c>
      <c r="F1908">
        <v>3.31635550802139</v>
      </c>
      <c r="G1908">
        <v>3.31635550802139</v>
      </c>
      <c r="H1908">
        <v>3.31635550802139</v>
      </c>
      <c r="I1908">
        <v>9.7414000000000005</v>
      </c>
      <c r="J1908">
        <v>14</v>
      </c>
      <c r="K1908">
        <v>0</v>
      </c>
      <c r="L1908">
        <v>0</v>
      </c>
      <c r="M1908">
        <v>1.39257907867432E-2</v>
      </c>
      <c r="N1908">
        <v>0</v>
      </c>
      <c r="O1908">
        <v>15</v>
      </c>
      <c r="P1908">
        <v>2.49999999998636E-2</v>
      </c>
      <c r="Q1908">
        <f t="shared" si="9"/>
        <v>15.024999999999864</v>
      </c>
    </row>
    <row r="1909" spans="2:17" x14ac:dyDescent="0.25">
      <c r="B1909">
        <v>1836</v>
      </c>
      <c r="C1909">
        <v>11</v>
      </c>
      <c r="D1909">
        <v>13</v>
      </c>
      <c r="E1909">
        <v>1.29155468531469</v>
      </c>
      <c r="F1909">
        <v>1.29155468531469</v>
      </c>
      <c r="G1909">
        <v>1.29155468531469</v>
      </c>
      <c r="H1909">
        <v>1.29155468531469</v>
      </c>
      <c r="I1909">
        <v>9.3284000000000002</v>
      </c>
      <c r="J1909">
        <v>12</v>
      </c>
      <c r="K1909">
        <v>0</v>
      </c>
      <c r="L1909">
        <v>0</v>
      </c>
      <c r="M1909">
        <v>9.6411705017089792E-3</v>
      </c>
      <c r="N1909">
        <v>0</v>
      </c>
      <c r="O1909">
        <v>15</v>
      </c>
      <c r="P1909">
        <v>2.0000000000265999E-2</v>
      </c>
      <c r="Q1909">
        <f t="shared" si="9"/>
        <v>15.020000000000266</v>
      </c>
    </row>
    <row r="1910" spans="2:17" x14ac:dyDescent="0.25">
      <c r="B1910">
        <v>1837</v>
      </c>
      <c r="C1910">
        <v>11</v>
      </c>
      <c r="D1910">
        <v>11</v>
      </c>
      <c r="E1910">
        <v>0.26862909090909098</v>
      </c>
      <c r="F1910">
        <v>0.26862909090909098</v>
      </c>
      <c r="G1910">
        <v>0.26862909090909098</v>
      </c>
      <c r="H1910">
        <v>0.26862909090909098</v>
      </c>
      <c r="I1910">
        <v>9.1127000000000002</v>
      </c>
      <c r="J1910">
        <v>11</v>
      </c>
      <c r="K1910">
        <v>0</v>
      </c>
      <c r="L1910">
        <v>0</v>
      </c>
      <c r="M1910">
        <v>7.2669982910156198E-3</v>
      </c>
      <c r="N1910">
        <v>0</v>
      </c>
      <c r="O1910">
        <v>15</v>
      </c>
      <c r="P1910">
        <v>1.90000000000623E-2</v>
      </c>
      <c r="Q1910">
        <f t="shared" si="9"/>
        <v>15.019000000000062</v>
      </c>
    </row>
    <row r="1911" spans="2:17" x14ac:dyDescent="0.25">
      <c r="B1911">
        <v>1838</v>
      </c>
      <c r="C1911">
        <v>10.5</v>
      </c>
      <c r="D1911">
        <v>50</v>
      </c>
      <c r="E1911">
        <v>10.2449691428571</v>
      </c>
      <c r="F1911">
        <v>10.2449691428571</v>
      </c>
      <c r="G1911">
        <v>10.708322803751001</v>
      </c>
      <c r="H1911">
        <v>10.708322803751001</v>
      </c>
      <c r="I1911">
        <v>9.7395599999999902</v>
      </c>
      <c r="J1911">
        <v>48</v>
      </c>
      <c r="K1911">
        <v>0</v>
      </c>
      <c r="L1911">
        <v>0</v>
      </c>
      <c r="M1911">
        <v>1.38399481773376</v>
      </c>
      <c r="N1911">
        <v>0</v>
      </c>
      <c r="O1911">
        <v>15</v>
      </c>
      <c r="P1911">
        <v>26.548999999999999</v>
      </c>
      <c r="Q1911">
        <f t="shared" si="9"/>
        <v>41.548999999999999</v>
      </c>
    </row>
    <row r="1912" spans="2:17" x14ac:dyDescent="0.25">
      <c r="B1912">
        <v>1839</v>
      </c>
      <c r="C1912">
        <v>10.5</v>
      </c>
      <c r="D1912">
        <v>47</v>
      </c>
      <c r="E1912">
        <v>9.2580998581560294</v>
      </c>
      <c r="F1912">
        <v>9.2580998581560294</v>
      </c>
      <c r="G1912">
        <v>9.4387821276585804</v>
      </c>
      <c r="H1912">
        <v>9.4387821276585804</v>
      </c>
      <c r="I1912">
        <v>10.091900000000001</v>
      </c>
      <c r="J1912">
        <v>42</v>
      </c>
      <c r="K1912">
        <v>0</v>
      </c>
      <c r="L1912">
        <v>0</v>
      </c>
      <c r="M1912">
        <v>0.90393304824829102</v>
      </c>
      <c r="N1912">
        <v>0</v>
      </c>
      <c r="O1912">
        <v>15</v>
      </c>
      <c r="P1912">
        <v>13.0160000000003</v>
      </c>
      <c r="Q1912">
        <f t="shared" si="9"/>
        <v>28.0160000000003</v>
      </c>
    </row>
    <row r="1913" spans="2:17" x14ac:dyDescent="0.25">
      <c r="B1913">
        <v>1840</v>
      </c>
      <c r="C1913">
        <v>10.5</v>
      </c>
      <c r="D1913">
        <v>41</v>
      </c>
      <c r="E1913">
        <v>8.2788265830429708</v>
      </c>
      <c r="F1913">
        <v>8.2788265830429708</v>
      </c>
      <c r="G1913">
        <v>8.2788265830429708</v>
      </c>
      <c r="H1913">
        <v>8.2788265830429708</v>
      </c>
      <c r="I1913">
        <v>9.71129</v>
      </c>
      <c r="J1913">
        <v>36</v>
      </c>
      <c r="K1913">
        <v>0</v>
      </c>
      <c r="L1913">
        <v>0</v>
      </c>
      <c r="M1913">
        <v>0.83651685714721702</v>
      </c>
      <c r="N1913">
        <v>0</v>
      </c>
      <c r="O1913">
        <v>15</v>
      </c>
      <c r="P1913">
        <v>17.6709999999999</v>
      </c>
      <c r="Q1913">
        <f t="shared" si="9"/>
        <v>32.6709999999999</v>
      </c>
    </row>
    <row r="1914" spans="2:17" x14ac:dyDescent="0.25">
      <c r="B1914">
        <v>1841</v>
      </c>
      <c r="C1914">
        <v>10.5</v>
      </c>
      <c r="D1914">
        <v>35</v>
      </c>
      <c r="E1914">
        <v>7.2447516190476202</v>
      </c>
      <c r="F1914">
        <v>7.2447516190476202</v>
      </c>
      <c r="G1914">
        <v>7.2447516190476202</v>
      </c>
      <c r="H1914">
        <v>7.2447516190476202</v>
      </c>
      <c r="I1914">
        <v>9.3252699999999997</v>
      </c>
      <c r="J1914">
        <v>35</v>
      </c>
      <c r="K1914">
        <v>0</v>
      </c>
      <c r="L1914">
        <v>0</v>
      </c>
      <c r="M1914">
        <v>0.26787304878234902</v>
      </c>
      <c r="N1914">
        <v>0</v>
      </c>
      <c r="O1914">
        <v>15</v>
      </c>
      <c r="P1914">
        <v>3.56800000000004</v>
      </c>
      <c r="Q1914">
        <f t="shared" si="9"/>
        <v>18.56800000000004</v>
      </c>
    </row>
    <row r="1915" spans="2:17" x14ac:dyDescent="0.25">
      <c r="B1915">
        <v>1842</v>
      </c>
      <c r="C1915">
        <v>10.5</v>
      </c>
      <c r="D1915">
        <v>34</v>
      </c>
      <c r="E1915">
        <v>6.2913418711484601</v>
      </c>
      <c r="F1915">
        <v>6.2913418711484601</v>
      </c>
      <c r="G1915">
        <v>6.2913418711484601</v>
      </c>
      <c r="H1915">
        <v>6.2913418711484601</v>
      </c>
      <c r="I1915">
        <v>9.3375699999999906</v>
      </c>
      <c r="J1915">
        <v>30</v>
      </c>
      <c r="K1915">
        <v>0</v>
      </c>
      <c r="L1915">
        <v>0</v>
      </c>
      <c r="M1915">
        <v>0.318856000900269</v>
      </c>
      <c r="N1915">
        <v>0</v>
      </c>
      <c r="O1915">
        <v>15</v>
      </c>
      <c r="P1915">
        <v>3.00000000000023</v>
      </c>
      <c r="Q1915">
        <f t="shared" si="9"/>
        <v>18.000000000000231</v>
      </c>
    </row>
    <row r="1916" spans="2:17" x14ac:dyDescent="0.25">
      <c r="B1916">
        <v>1843</v>
      </c>
      <c r="C1916">
        <v>10.5</v>
      </c>
      <c r="D1916">
        <v>29</v>
      </c>
      <c r="E1916">
        <v>5.2451036190476197</v>
      </c>
      <c r="F1916">
        <v>5.2451036190476197</v>
      </c>
      <c r="G1916">
        <v>5.2451036190476197</v>
      </c>
      <c r="H1916">
        <v>5.2451036190476197</v>
      </c>
      <c r="I1916">
        <v>9.3160300000000191</v>
      </c>
      <c r="J1916">
        <v>29</v>
      </c>
      <c r="K1916">
        <v>0</v>
      </c>
      <c r="L1916">
        <v>0</v>
      </c>
      <c r="M1916">
        <v>0.13177609443664601</v>
      </c>
      <c r="N1916">
        <v>0</v>
      </c>
      <c r="O1916">
        <v>15</v>
      </c>
      <c r="P1916">
        <v>0.91500000000007697</v>
      </c>
      <c r="Q1916">
        <f t="shared" si="9"/>
        <v>15.915000000000077</v>
      </c>
    </row>
    <row r="1917" spans="2:17" x14ac:dyDescent="0.25">
      <c r="B1917">
        <v>1844</v>
      </c>
      <c r="C1917">
        <v>10.5</v>
      </c>
      <c r="D1917">
        <v>28</v>
      </c>
      <c r="E1917">
        <v>4.3882171428571404</v>
      </c>
      <c r="F1917">
        <v>4.3882171428571404</v>
      </c>
      <c r="G1917">
        <v>4.3882171428571404</v>
      </c>
      <c r="H1917">
        <v>4.3882171428571404</v>
      </c>
      <c r="I1917">
        <v>9.3093000000000004</v>
      </c>
      <c r="J1917">
        <v>18</v>
      </c>
      <c r="K1917">
        <v>0</v>
      </c>
      <c r="L1917">
        <v>0</v>
      </c>
      <c r="M1917">
        <v>0.12392997741699199</v>
      </c>
      <c r="N1917">
        <v>0</v>
      </c>
      <c r="O1917">
        <v>15</v>
      </c>
      <c r="P1917">
        <v>0.64200000000005297</v>
      </c>
      <c r="Q1917">
        <f t="shared" si="9"/>
        <v>15.642000000000053</v>
      </c>
    </row>
    <row r="1918" spans="2:17" x14ac:dyDescent="0.25">
      <c r="B1918">
        <v>1845</v>
      </c>
      <c r="C1918">
        <v>10.5</v>
      </c>
      <c r="D1918">
        <v>17</v>
      </c>
      <c r="E1918">
        <v>3.2994872829131698</v>
      </c>
      <c r="F1918">
        <v>3.2994872829131698</v>
      </c>
      <c r="G1918">
        <v>3.2994872829131698</v>
      </c>
      <c r="H1918">
        <v>3.2994872829131698</v>
      </c>
      <c r="I1918">
        <v>9.7414000000000005</v>
      </c>
      <c r="J1918">
        <v>14</v>
      </c>
      <c r="K1918">
        <v>0</v>
      </c>
      <c r="L1918">
        <v>0</v>
      </c>
      <c r="M1918">
        <v>1.2884140014648399E-2</v>
      </c>
      <c r="N1918">
        <v>0</v>
      </c>
      <c r="O1918">
        <v>15</v>
      </c>
      <c r="P1918">
        <v>2.4999999999693E-2</v>
      </c>
      <c r="Q1918">
        <f t="shared" si="9"/>
        <v>15.024999999999693</v>
      </c>
    </row>
    <row r="1919" spans="2:17" x14ac:dyDescent="0.25">
      <c r="B1919">
        <v>1846</v>
      </c>
      <c r="C1919">
        <v>10.5</v>
      </c>
      <c r="D1919">
        <v>13</v>
      </c>
      <c r="E1919">
        <v>1.27540161172161</v>
      </c>
      <c r="F1919">
        <v>1.27540161172161</v>
      </c>
      <c r="G1919">
        <v>1.27540161172161</v>
      </c>
      <c r="H1919">
        <v>1.27540161172161</v>
      </c>
      <c r="I1919">
        <v>9.3284000000000002</v>
      </c>
      <c r="J1919">
        <v>12</v>
      </c>
      <c r="K1919">
        <v>0</v>
      </c>
      <c r="L1919">
        <v>0</v>
      </c>
      <c r="M1919">
        <v>8.9108943939209002E-3</v>
      </c>
      <c r="N1919">
        <v>0</v>
      </c>
      <c r="O1919">
        <v>15</v>
      </c>
      <c r="P1919">
        <v>2.0000000000209201E-2</v>
      </c>
      <c r="Q1919">
        <f t="shared" si="9"/>
        <v>15.020000000000209</v>
      </c>
    </row>
    <row r="1920" spans="2:17" x14ac:dyDescent="0.25">
      <c r="B1920">
        <v>1847</v>
      </c>
      <c r="C1920">
        <v>10.5</v>
      </c>
      <c r="D1920">
        <v>11</v>
      </c>
      <c r="E1920">
        <v>0.25284952380952402</v>
      </c>
      <c r="F1920">
        <v>0.25284952380952402</v>
      </c>
      <c r="G1920">
        <v>0.25284952380952402</v>
      </c>
      <c r="H1920">
        <v>0.25284952380952402</v>
      </c>
      <c r="I1920">
        <v>9.1127000000000002</v>
      </c>
      <c r="J1920">
        <v>11</v>
      </c>
      <c r="K1920">
        <v>0</v>
      </c>
      <c r="L1920">
        <v>0</v>
      </c>
      <c r="M1920">
        <v>7.4279308319091797E-3</v>
      </c>
      <c r="N1920">
        <v>0</v>
      </c>
      <c r="O1920">
        <v>15</v>
      </c>
      <c r="P1920">
        <v>1.79999999996312E-2</v>
      </c>
      <c r="Q1920">
        <f t="shared" si="9"/>
        <v>15.017999999999631</v>
      </c>
    </row>
    <row r="1921" spans="2:17" x14ac:dyDescent="0.25">
      <c r="B1921">
        <v>1848</v>
      </c>
      <c r="C1921">
        <v>10</v>
      </c>
      <c r="D1921">
        <v>50</v>
      </c>
      <c r="E1921">
        <v>10.2264176</v>
      </c>
      <c r="F1921">
        <v>10.2264176</v>
      </c>
      <c r="G1921">
        <v>10.60354856</v>
      </c>
      <c r="H1921">
        <v>10.60354856</v>
      </c>
      <c r="I1921">
        <v>9.7395600000000009</v>
      </c>
      <c r="J1921">
        <v>48</v>
      </c>
      <c r="K1921">
        <v>0</v>
      </c>
      <c r="L1921">
        <v>0</v>
      </c>
      <c r="M1921">
        <v>0.83928012847900402</v>
      </c>
      <c r="N1921">
        <v>0</v>
      </c>
      <c r="O1921">
        <v>15</v>
      </c>
      <c r="P1921">
        <v>11.5969999999999</v>
      </c>
      <c r="Q1921">
        <f t="shared" si="9"/>
        <v>26.596999999999902</v>
      </c>
    </row>
    <row r="1922" spans="2:17" x14ac:dyDescent="0.25">
      <c r="B1922">
        <v>1849</v>
      </c>
      <c r="C1922">
        <v>10</v>
      </c>
      <c r="D1922">
        <v>47</v>
      </c>
      <c r="E1922">
        <v>9.2258583999999999</v>
      </c>
      <c r="F1922">
        <v>9.2258583999999999</v>
      </c>
      <c r="G1922">
        <v>9.3991733839982903</v>
      </c>
      <c r="H1922">
        <v>9.3991733839982903</v>
      </c>
      <c r="I1922">
        <v>9.3535400000000095</v>
      </c>
      <c r="J1922">
        <v>47</v>
      </c>
      <c r="K1922">
        <v>0</v>
      </c>
      <c r="L1922">
        <v>0</v>
      </c>
      <c r="M1922">
        <v>0.85727787017822299</v>
      </c>
      <c r="N1922">
        <v>0</v>
      </c>
      <c r="O1922">
        <v>15</v>
      </c>
      <c r="P1922">
        <v>14.818000000000101</v>
      </c>
      <c r="Q1922">
        <f t="shared" si="9"/>
        <v>29.818000000000101</v>
      </c>
    </row>
    <row r="1923" spans="2:17" x14ac:dyDescent="0.25">
      <c r="B1923">
        <v>1850</v>
      </c>
      <c r="C1923">
        <v>10</v>
      </c>
      <c r="D1923">
        <v>46</v>
      </c>
      <c r="E1923">
        <v>8.2985049217391307</v>
      </c>
      <c r="F1923">
        <v>8.2985049217391307</v>
      </c>
      <c r="G1923">
        <v>8.2985049217391307</v>
      </c>
      <c r="H1923">
        <v>8.2985049217391307</v>
      </c>
      <c r="I1923">
        <v>9.7112899999999893</v>
      </c>
      <c r="J1923">
        <v>36</v>
      </c>
      <c r="K1923">
        <v>0</v>
      </c>
      <c r="L1923">
        <v>0</v>
      </c>
      <c r="M1923">
        <v>0.86179614067077603</v>
      </c>
      <c r="N1923">
        <v>0</v>
      </c>
      <c r="O1923">
        <v>15</v>
      </c>
      <c r="P1923">
        <v>15.3239999999999</v>
      </c>
      <c r="Q1923">
        <f t="shared" si="9"/>
        <v>30.323999999999899</v>
      </c>
    </row>
    <row r="1924" spans="2:17" x14ac:dyDescent="0.25">
      <c r="B1924">
        <v>1851</v>
      </c>
      <c r="C1924">
        <v>10</v>
      </c>
      <c r="D1924">
        <v>35</v>
      </c>
      <c r="E1924">
        <v>7.2269892000000002</v>
      </c>
      <c r="F1924">
        <v>7.2269892000000002</v>
      </c>
      <c r="G1924">
        <v>7.2269892000000002</v>
      </c>
      <c r="H1924">
        <v>7.2269892000000002</v>
      </c>
      <c r="I1924">
        <v>9.3252699999999997</v>
      </c>
      <c r="J1924">
        <v>35</v>
      </c>
      <c r="K1924">
        <v>0</v>
      </c>
      <c r="L1924">
        <v>0</v>
      </c>
      <c r="M1924">
        <v>0.169557094573975</v>
      </c>
      <c r="N1924">
        <v>0</v>
      </c>
      <c r="O1924">
        <v>15</v>
      </c>
      <c r="P1924">
        <v>0.79199999999985904</v>
      </c>
      <c r="Q1924">
        <f t="shared" si="9"/>
        <v>15.791999999999859</v>
      </c>
    </row>
    <row r="1925" spans="2:17" x14ac:dyDescent="0.25">
      <c r="B1925">
        <v>1852</v>
      </c>
      <c r="C1925">
        <v>10</v>
      </c>
      <c r="D1925">
        <v>34</v>
      </c>
      <c r="E1925">
        <v>6.2735560235294097</v>
      </c>
      <c r="F1925">
        <v>6.2735560235294097</v>
      </c>
      <c r="G1925">
        <v>6.2735560235294097</v>
      </c>
      <c r="H1925">
        <v>6.2735560235294097</v>
      </c>
      <c r="I1925">
        <v>9.3375699999999995</v>
      </c>
      <c r="J1925">
        <v>30</v>
      </c>
      <c r="K1925">
        <v>0</v>
      </c>
      <c r="L1925">
        <v>0</v>
      </c>
      <c r="M1925">
        <v>0.26065802574157698</v>
      </c>
      <c r="N1925">
        <v>0</v>
      </c>
      <c r="O1925">
        <v>15</v>
      </c>
      <c r="P1925">
        <v>2.86500000000001</v>
      </c>
      <c r="Q1925">
        <f t="shared" si="9"/>
        <v>17.865000000000009</v>
      </c>
    </row>
    <row r="1926" spans="2:17" x14ac:dyDescent="0.25">
      <c r="B1926">
        <v>1853</v>
      </c>
      <c r="C1926">
        <v>10</v>
      </c>
      <c r="D1926">
        <v>29</v>
      </c>
      <c r="E1926">
        <v>5.2273588000000002</v>
      </c>
      <c r="F1926">
        <v>5.2273588000000002</v>
      </c>
      <c r="G1926">
        <v>5.2273588000000002</v>
      </c>
      <c r="H1926">
        <v>5.2273588000000002</v>
      </c>
      <c r="I1926">
        <v>9.3160299999999694</v>
      </c>
      <c r="J1926">
        <v>29</v>
      </c>
      <c r="K1926">
        <v>0</v>
      </c>
      <c r="L1926">
        <v>0</v>
      </c>
      <c r="M1926">
        <v>0.13384485244750999</v>
      </c>
      <c r="N1926">
        <v>0</v>
      </c>
      <c r="O1926">
        <v>15</v>
      </c>
      <c r="P1926">
        <v>1.08199999999977</v>
      </c>
      <c r="Q1926">
        <f t="shared" ref="Q1926:Q1939" si="10">+SUM(N1926:P1926)</f>
        <v>16.08199999999977</v>
      </c>
    </row>
    <row r="1927" spans="2:17" x14ac:dyDescent="0.25">
      <c r="B1927">
        <v>1854</v>
      </c>
      <c r="C1927">
        <v>10</v>
      </c>
      <c r="D1927">
        <v>28</v>
      </c>
      <c r="E1927">
        <v>4.3704851428571398</v>
      </c>
      <c r="F1927">
        <v>4.3704851428571398</v>
      </c>
      <c r="G1927">
        <v>4.3704851428571398</v>
      </c>
      <c r="H1927">
        <v>4.3704851428571398</v>
      </c>
      <c r="I1927">
        <v>9.3093000000000004</v>
      </c>
      <c r="J1927">
        <v>18</v>
      </c>
      <c r="K1927">
        <v>0</v>
      </c>
      <c r="L1927">
        <v>0</v>
      </c>
      <c r="M1927">
        <v>0.107115030288696</v>
      </c>
      <c r="N1927">
        <v>0</v>
      </c>
      <c r="O1927">
        <v>15</v>
      </c>
      <c r="P1927">
        <v>0.51500000000004298</v>
      </c>
      <c r="Q1927">
        <f t="shared" si="10"/>
        <v>15.515000000000043</v>
      </c>
    </row>
    <row r="1928" spans="2:17" x14ac:dyDescent="0.25">
      <c r="B1928">
        <v>1855</v>
      </c>
      <c r="C1928">
        <v>10</v>
      </c>
      <c r="D1928">
        <v>17</v>
      </c>
      <c r="E1928">
        <v>3.2809322352941201</v>
      </c>
      <c r="F1928">
        <v>3.2809322352941201</v>
      </c>
      <c r="G1928">
        <v>3.2809322352941201</v>
      </c>
      <c r="H1928">
        <v>3.2809322352941201</v>
      </c>
      <c r="I1928">
        <v>9.7414000000000005</v>
      </c>
      <c r="J1928">
        <v>14</v>
      </c>
      <c r="K1928">
        <v>0</v>
      </c>
      <c r="L1928">
        <v>0</v>
      </c>
      <c r="M1928">
        <v>1.2739896774292001E-2</v>
      </c>
      <c r="N1928">
        <v>0</v>
      </c>
      <c r="O1928">
        <v>15</v>
      </c>
      <c r="P1928">
        <v>2.3999999999944101E-2</v>
      </c>
      <c r="Q1928">
        <f t="shared" si="10"/>
        <v>15.023999999999944</v>
      </c>
    </row>
    <row r="1929" spans="2:17" x14ac:dyDescent="0.25">
      <c r="B1929">
        <v>1856</v>
      </c>
      <c r="C1929">
        <v>10</v>
      </c>
      <c r="D1929">
        <v>13</v>
      </c>
      <c r="E1929">
        <v>1.2576332307692299</v>
      </c>
      <c r="F1929">
        <v>1.2576332307692299</v>
      </c>
      <c r="G1929">
        <v>1.2576332307692299</v>
      </c>
      <c r="H1929">
        <v>1.2576332307692299</v>
      </c>
      <c r="I1929">
        <v>9.3284000000000002</v>
      </c>
      <c r="J1929">
        <v>12</v>
      </c>
      <c r="K1929">
        <v>0</v>
      </c>
      <c r="L1929">
        <v>0</v>
      </c>
      <c r="M1929">
        <v>8.9700222015380894E-3</v>
      </c>
      <c r="N1929">
        <v>0</v>
      </c>
      <c r="O1929">
        <v>15</v>
      </c>
      <c r="P1929">
        <v>2.0000000000038699E-2</v>
      </c>
      <c r="Q1929">
        <f t="shared" si="10"/>
        <v>15.020000000000039</v>
      </c>
    </row>
    <row r="1930" spans="2:17" x14ac:dyDescent="0.25">
      <c r="B1930">
        <v>1857</v>
      </c>
      <c r="C1930">
        <v>10</v>
      </c>
      <c r="D1930">
        <v>11</v>
      </c>
      <c r="E1930">
        <v>0.23549200000000001</v>
      </c>
      <c r="F1930">
        <v>0.23549200000000001</v>
      </c>
      <c r="G1930">
        <v>0.23549200000000001</v>
      </c>
      <c r="H1930">
        <v>0.23549200000000001</v>
      </c>
      <c r="I1930">
        <v>9.1127000000000002</v>
      </c>
      <c r="J1930">
        <v>11</v>
      </c>
      <c r="K1930">
        <v>0</v>
      </c>
      <c r="L1930">
        <v>0</v>
      </c>
      <c r="M1930">
        <v>7.35998153686523E-3</v>
      </c>
      <c r="N1930">
        <v>0</v>
      </c>
      <c r="O1930">
        <v>15</v>
      </c>
      <c r="P1930">
        <v>1.8000000000085899E-2</v>
      </c>
      <c r="Q1930">
        <f t="shared" si="10"/>
        <v>15.018000000000086</v>
      </c>
    </row>
    <row r="1931" spans="2:17" x14ac:dyDescent="0.25">
      <c r="B1931">
        <v>1858</v>
      </c>
      <c r="C1931">
        <v>9.5</v>
      </c>
      <c r="D1931">
        <v>50</v>
      </c>
      <c r="E1931">
        <v>9.2301667368421096</v>
      </c>
      <c r="F1931">
        <v>9.2301667368421096</v>
      </c>
      <c r="G1931">
        <v>9.2301667368421096</v>
      </c>
      <c r="H1931">
        <v>9.2301667368421096</v>
      </c>
      <c r="I1931">
        <v>9.3535400000000006</v>
      </c>
      <c r="J1931">
        <v>47</v>
      </c>
      <c r="K1931">
        <v>0</v>
      </c>
      <c r="L1931">
        <v>0</v>
      </c>
      <c r="M1931">
        <v>0.54741787910461404</v>
      </c>
      <c r="N1931">
        <v>0</v>
      </c>
      <c r="O1931">
        <v>15</v>
      </c>
      <c r="P1931">
        <v>9.6979999999997499</v>
      </c>
      <c r="Q1931">
        <f t="shared" si="10"/>
        <v>24.697999999999752</v>
      </c>
    </row>
    <row r="1932" spans="2:17" x14ac:dyDescent="0.25">
      <c r="B1932">
        <v>1859</v>
      </c>
      <c r="C1932">
        <v>9.5</v>
      </c>
      <c r="D1932">
        <v>46</v>
      </c>
      <c r="E1932">
        <v>8.2073288421052606</v>
      </c>
      <c r="F1932">
        <v>8.2073288421052606</v>
      </c>
      <c r="G1932">
        <v>8.2073288421052606</v>
      </c>
      <c r="H1932">
        <v>8.2073288421052606</v>
      </c>
      <c r="I1932">
        <v>9.3259399999999992</v>
      </c>
      <c r="J1932">
        <v>46</v>
      </c>
      <c r="K1932">
        <v>0</v>
      </c>
      <c r="L1932">
        <v>0</v>
      </c>
      <c r="M1932">
        <v>0.72121214866638195</v>
      </c>
      <c r="N1932">
        <v>0</v>
      </c>
      <c r="O1932">
        <v>15</v>
      </c>
      <c r="P1932">
        <v>14.6049999999998</v>
      </c>
      <c r="Q1932">
        <f t="shared" si="10"/>
        <v>29.604999999999798</v>
      </c>
    </row>
    <row r="1933" spans="2:17" x14ac:dyDescent="0.25">
      <c r="B1933">
        <v>1860</v>
      </c>
      <c r="C1933">
        <v>9.5</v>
      </c>
      <c r="D1933">
        <v>45</v>
      </c>
      <c r="E1933">
        <v>7.2962459415204703</v>
      </c>
      <c r="F1933">
        <v>7.2962459415204703</v>
      </c>
      <c r="G1933">
        <v>7.2962459415204703</v>
      </c>
      <c r="H1933">
        <v>7.2962459415204703</v>
      </c>
      <c r="I1933">
        <v>9.3252699999999997</v>
      </c>
      <c r="J1933">
        <v>35</v>
      </c>
      <c r="K1933">
        <v>0</v>
      </c>
      <c r="L1933">
        <v>0</v>
      </c>
      <c r="M1933">
        <v>0.45168185234069802</v>
      </c>
      <c r="N1933">
        <v>0</v>
      </c>
      <c r="O1933">
        <v>15</v>
      </c>
      <c r="P1933">
        <v>7.2149999999999697</v>
      </c>
      <c r="Q1933">
        <f t="shared" si="10"/>
        <v>22.214999999999968</v>
      </c>
    </row>
    <row r="1934" spans="2:17" x14ac:dyDescent="0.25">
      <c r="B1934">
        <v>1861</v>
      </c>
      <c r="C1934">
        <v>9.5</v>
      </c>
      <c r="D1934">
        <v>34</v>
      </c>
      <c r="E1934">
        <v>6.2538979814241502</v>
      </c>
      <c r="F1934">
        <v>6.2538979814241502</v>
      </c>
      <c r="G1934">
        <v>6.2538979814241502</v>
      </c>
      <c r="H1934">
        <v>6.2538979814241502</v>
      </c>
      <c r="I1934">
        <v>9.3375699999999995</v>
      </c>
      <c r="J1934">
        <v>30</v>
      </c>
      <c r="K1934">
        <v>0</v>
      </c>
      <c r="L1934">
        <v>0</v>
      </c>
      <c r="M1934">
        <v>0.14553403854370101</v>
      </c>
      <c r="N1934">
        <v>0</v>
      </c>
      <c r="O1934">
        <v>15</v>
      </c>
      <c r="P1934">
        <v>0.79300000000006299</v>
      </c>
      <c r="Q1934">
        <f t="shared" si="10"/>
        <v>15.793000000000063</v>
      </c>
    </row>
    <row r="1935" spans="2:17" x14ac:dyDescent="0.25">
      <c r="B1935">
        <v>1862</v>
      </c>
      <c r="C1935">
        <v>9.5</v>
      </c>
      <c r="D1935">
        <v>29</v>
      </c>
      <c r="E1935">
        <v>5.2077461052631602</v>
      </c>
      <c r="F1935">
        <v>5.2077461052631602</v>
      </c>
      <c r="G1935">
        <v>5.2077461052631602</v>
      </c>
      <c r="H1935">
        <v>5.2077461052631602</v>
      </c>
      <c r="I1935">
        <v>9.3160299999999996</v>
      </c>
      <c r="J1935">
        <v>29</v>
      </c>
      <c r="K1935">
        <v>0</v>
      </c>
      <c r="L1935">
        <v>0</v>
      </c>
      <c r="M1935">
        <v>0.10972094535827601</v>
      </c>
      <c r="N1935">
        <v>0</v>
      </c>
      <c r="O1935">
        <v>15</v>
      </c>
      <c r="P1935">
        <v>0.85899999999986698</v>
      </c>
      <c r="Q1935">
        <f t="shared" si="10"/>
        <v>15.858999999999867</v>
      </c>
    </row>
    <row r="1936" spans="2:17" x14ac:dyDescent="0.25">
      <c r="B1936">
        <v>1863</v>
      </c>
      <c r="C1936">
        <v>9.5</v>
      </c>
      <c r="D1936">
        <v>28</v>
      </c>
      <c r="E1936">
        <v>4.3508866165413602</v>
      </c>
      <c r="F1936">
        <v>4.3508866165413602</v>
      </c>
      <c r="G1936">
        <v>4.3508866165413602</v>
      </c>
      <c r="H1936">
        <v>4.3508866165413602</v>
      </c>
      <c r="I1936">
        <v>9.3093000000000004</v>
      </c>
      <c r="J1936">
        <v>18</v>
      </c>
      <c r="K1936">
        <v>0</v>
      </c>
      <c r="L1936">
        <v>0</v>
      </c>
      <c r="M1936">
        <v>8.7958097457885701E-2</v>
      </c>
      <c r="N1936">
        <v>0</v>
      </c>
      <c r="O1936">
        <v>15</v>
      </c>
      <c r="P1936">
        <v>0.35600000000033599</v>
      </c>
      <c r="Q1936">
        <f t="shared" si="10"/>
        <v>15.356000000000336</v>
      </c>
    </row>
    <row r="1937" spans="2:17" x14ac:dyDescent="0.25">
      <c r="B1937">
        <v>1864</v>
      </c>
      <c r="C1937">
        <v>9.5</v>
      </c>
      <c r="D1937">
        <v>17</v>
      </c>
      <c r="E1937">
        <v>2.2117136842105301</v>
      </c>
      <c r="F1937">
        <v>2.2117136842105301</v>
      </c>
      <c r="G1937">
        <v>2.2117136842105301</v>
      </c>
      <c r="H1937">
        <v>2.2117136842105301</v>
      </c>
      <c r="I1937">
        <v>9.2218</v>
      </c>
      <c r="J1937">
        <v>17</v>
      </c>
      <c r="K1937">
        <v>0</v>
      </c>
      <c r="L1937">
        <v>0</v>
      </c>
      <c r="M1937">
        <v>1.15330219268799E-2</v>
      </c>
      <c r="N1937">
        <v>0</v>
      </c>
      <c r="O1937">
        <v>15</v>
      </c>
      <c r="P1937">
        <v>2.30000000001951E-2</v>
      </c>
      <c r="Q1937">
        <f t="shared" si="10"/>
        <v>15.023000000000195</v>
      </c>
    </row>
    <row r="1938" spans="2:17" x14ac:dyDescent="0.25">
      <c r="B1938">
        <v>1865</v>
      </c>
      <c r="C1938">
        <v>9.5</v>
      </c>
      <c r="D1938">
        <v>16</v>
      </c>
      <c r="E1938">
        <v>1.30722526315789</v>
      </c>
      <c r="F1938">
        <v>1.30722526315789</v>
      </c>
      <c r="G1938">
        <v>1.30722526315789</v>
      </c>
      <c r="H1938">
        <v>1.30722526315789</v>
      </c>
      <c r="I1938">
        <v>9.3284000000000002</v>
      </c>
      <c r="J1938">
        <v>12</v>
      </c>
      <c r="K1938">
        <v>0</v>
      </c>
      <c r="L1938">
        <v>0</v>
      </c>
      <c r="M1938">
        <v>9.6299648284912092E-3</v>
      </c>
      <c r="N1938">
        <v>0</v>
      </c>
      <c r="O1938">
        <v>15</v>
      </c>
      <c r="P1938">
        <v>2.1000000000242401E-2</v>
      </c>
      <c r="Q1938">
        <f t="shared" si="10"/>
        <v>15.021000000000242</v>
      </c>
    </row>
    <row r="1939" spans="2:17" x14ac:dyDescent="0.25">
      <c r="B1939">
        <v>1866</v>
      </c>
      <c r="C1939">
        <v>9.5</v>
      </c>
      <c r="D1939">
        <v>11</v>
      </c>
      <c r="E1939">
        <v>0.216307368421053</v>
      </c>
      <c r="F1939">
        <v>0.216307368421053</v>
      </c>
      <c r="G1939">
        <v>0.216307368421053</v>
      </c>
      <c r="H1939">
        <v>0.216307368421053</v>
      </c>
      <c r="I1939">
        <v>9.1127000000000002</v>
      </c>
      <c r="J1939">
        <v>11</v>
      </c>
      <c r="K1939">
        <v>0</v>
      </c>
      <c r="L1939">
        <v>0</v>
      </c>
      <c r="M1939">
        <v>7.3208808898925799E-3</v>
      </c>
      <c r="N1939">
        <v>0</v>
      </c>
      <c r="O1939">
        <v>15</v>
      </c>
      <c r="P1939">
        <v>1.7999999999688002E-2</v>
      </c>
      <c r="Q1939">
        <f t="shared" si="10"/>
        <v>15.017999999999688</v>
      </c>
    </row>
  </sheetData>
  <mergeCells count="13">
    <mergeCell ref="AW36:BK36"/>
    <mergeCell ref="BA37:BE37"/>
    <mergeCell ref="BF37:BK37"/>
    <mergeCell ref="N72:Q72"/>
    <mergeCell ref="B6:N6"/>
    <mergeCell ref="P6:AB6"/>
    <mergeCell ref="AD6:AS6"/>
    <mergeCell ref="B36:O36"/>
    <mergeCell ref="R36:Z36"/>
    <mergeCell ref="F37:I37"/>
    <mergeCell ref="J37:O37"/>
    <mergeCell ref="U37:V37"/>
    <mergeCell ref="W37:Z37"/>
  </mergeCells>
  <conditionalFormatting sqref="G1568:H1874 F74:F1939">
    <cfRule type="cellIs" dxfId="0" priority="3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Moskal's UAV - Civilian</vt:lpstr>
      <vt:lpstr>Moskal's UAV -Military</vt:lpstr>
      <vt:lpstr>Lakes CO</vt:lpstr>
      <vt:lpstr>Fourteeners</vt:lpstr>
      <vt:lpstr>Problem Inf</vt:lpstr>
      <vt:lpstr>Small Problem</vt:lpstr>
      <vt:lpstr>Small Problem Experiments</vt:lpstr>
      <vt:lpstr>Large Problem</vt:lpstr>
      <vt:lpstr>Large Problem Experiments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2020-10-14T17:45:21Z</dcterms:modified>
</cp:coreProperties>
</file>