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9BAD2736-8422-4055-B73D-8F9706D7414B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target_attributes" sheetId="1" r:id="rId1"/>
    <sheet name="elevation_data" sheetId="2" r:id="rId2"/>
    <sheet name="search_radius_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8" i="2"/>
  <c r="G16" i="3"/>
  <c r="F16" i="3"/>
  <c r="G15" i="3"/>
  <c r="F15" i="3"/>
  <c r="F14" i="3"/>
  <c r="G13" i="3"/>
  <c r="F13" i="3"/>
  <c r="G12" i="3"/>
  <c r="F12" i="3"/>
  <c r="G11" i="3"/>
  <c r="F11" i="3"/>
  <c r="F10" i="3"/>
  <c r="G9" i="3"/>
  <c r="F9" i="3"/>
  <c r="G8" i="3"/>
  <c r="F8" i="3"/>
  <c r="G7" i="3"/>
  <c r="F7" i="3"/>
</calcChain>
</file>

<file path=xl/sharedStrings.xml><?xml version="1.0" encoding="utf-8"?>
<sst xmlns="http://schemas.openxmlformats.org/spreadsheetml/2006/main" count="60" uniqueCount="38">
  <si>
    <t>x</t>
  </si>
  <si>
    <t>y</t>
  </si>
  <si>
    <t>target_name</t>
  </si>
  <si>
    <t>border_length</t>
  </si>
  <si>
    <t>target_id</t>
  </si>
  <si>
    <t>Yunanistan</t>
  </si>
  <si>
    <t>Gürcistan</t>
  </si>
  <si>
    <t>Ermenistan</t>
  </si>
  <si>
    <t>İran</t>
  </si>
  <si>
    <t>Irak</t>
  </si>
  <si>
    <t>Suriye</t>
  </si>
  <si>
    <t>Ege</t>
  </si>
  <si>
    <t>Karadeniz</t>
  </si>
  <si>
    <t>Akdeniz 1</t>
  </si>
  <si>
    <t>Akdeniz-Ege</t>
  </si>
  <si>
    <t>Ankara</t>
  </si>
  <si>
    <t>b_min</t>
  </si>
  <si>
    <t>b_max</t>
  </si>
  <si>
    <t>border_length_scaled</t>
  </si>
  <si>
    <t>p_min</t>
  </si>
  <si>
    <t>p_max</t>
  </si>
  <si>
    <t>elevation</t>
  </si>
  <si>
    <t>elevation_id</t>
  </si>
  <si>
    <t>Cilo</t>
  </si>
  <si>
    <t>Karacadag</t>
  </si>
  <si>
    <t>Süphan</t>
  </si>
  <si>
    <t>Allahuekber </t>
  </si>
  <si>
    <t>Yalnızçam Dağları</t>
  </si>
  <si>
    <t>Canik Dağları</t>
  </si>
  <si>
    <t>Yıldız Dağlarıv</t>
  </si>
  <si>
    <t>Yunt Dağları</t>
  </si>
  <si>
    <t>Menteşe Dağları</t>
  </si>
  <si>
    <t>NA</t>
  </si>
  <si>
    <t>Geyik Dağları</t>
  </si>
  <si>
    <t>r_min</t>
  </si>
  <si>
    <t>r_max</t>
  </si>
  <si>
    <t>info_prob</t>
  </si>
  <si>
    <t>detection_rate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</si>
</sst>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B1" sqref="B1:C12"/>
    </sheetView>
  </sheetViews>
  <sheetFormatPr defaultRowHeight="14.4" x14ac:dyDescent="0.3"/>
  <cols>
    <col min="1" max="2" width="19.33203125" customWidth="1"/>
    <col min="3" max="3" width="13.5546875" bestFit="1" customWidth="1"/>
    <col min="4" max="4" width="10.21875" bestFit="1" customWidth="1"/>
    <col min="5" max="5" width="10.21875" customWidth="1"/>
    <col min="6" max="6" width="12.44140625" bestFit="1" customWidth="1"/>
    <col min="7" max="7" width="18.77734375" bestFit="1" customWidth="1"/>
    <col min="8" max="8" width="18.77734375" customWidth="1"/>
    <col min="9" max="9" width="15.5546875" bestFit="1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21</v>
      </c>
      <c r="E1" t="s">
        <v>3</v>
      </c>
      <c r="F1" t="s">
        <v>36</v>
      </c>
      <c r="G1" t="s">
        <v>37</v>
      </c>
    </row>
    <row r="2" spans="1:7" x14ac:dyDescent="0.3">
      <c r="A2">
        <v>0</v>
      </c>
      <c r="B2">
        <v>650</v>
      </c>
      <c r="C2">
        <v>500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1</v>
      </c>
      <c r="B3">
        <v>225</v>
      </c>
      <c r="C3">
        <v>175</v>
      </c>
      <c r="D3">
        <v>1892</v>
      </c>
      <c r="E3">
        <v>80</v>
      </c>
      <c r="F3">
        <v>0.25</v>
      </c>
      <c r="G3">
        <v>2.8328501999999998E-2</v>
      </c>
    </row>
    <row r="4" spans="1:7" x14ac:dyDescent="0.3">
      <c r="A4">
        <v>2</v>
      </c>
      <c r="B4">
        <v>50</v>
      </c>
      <c r="C4">
        <v>400</v>
      </c>
      <c r="D4">
        <v>1076</v>
      </c>
      <c r="E4">
        <v>80</v>
      </c>
      <c r="F4">
        <v>0.25</v>
      </c>
      <c r="G4">
        <v>2.0444443999999999E-2</v>
      </c>
    </row>
    <row r="5" spans="1:7" x14ac:dyDescent="0.3">
      <c r="A5">
        <v>3</v>
      </c>
      <c r="B5">
        <v>150</v>
      </c>
      <c r="C5">
        <v>725</v>
      </c>
      <c r="D5">
        <v>1030</v>
      </c>
      <c r="E5">
        <v>91</v>
      </c>
      <c r="F5">
        <v>0.36913357400000002</v>
      </c>
      <c r="G5">
        <v>0.02</v>
      </c>
    </row>
    <row r="6" spans="1:7" x14ac:dyDescent="0.3">
      <c r="A6">
        <v>4</v>
      </c>
      <c r="B6">
        <v>850</v>
      </c>
      <c r="C6">
        <v>775</v>
      </c>
      <c r="D6">
        <v>1971</v>
      </c>
      <c r="E6">
        <v>107</v>
      </c>
      <c r="F6">
        <v>0.3</v>
      </c>
      <c r="G6">
        <v>2.9091787000000001E-2</v>
      </c>
    </row>
    <row r="7" spans="1:7" x14ac:dyDescent="0.3">
      <c r="A7">
        <v>5</v>
      </c>
      <c r="B7">
        <v>1620</v>
      </c>
      <c r="C7">
        <v>685</v>
      </c>
      <c r="D7">
        <v>3165</v>
      </c>
      <c r="E7" s="1">
        <v>93</v>
      </c>
      <c r="F7">
        <v>0.426895307</v>
      </c>
      <c r="G7">
        <v>4.0628019000000001E-2</v>
      </c>
    </row>
    <row r="8" spans="1:7" x14ac:dyDescent="0.3">
      <c r="A8">
        <v>6</v>
      </c>
      <c r="B8">
        <v>1790</v>
      </c>
      <c r="C8">
        <v>600</v>
      </c>
      <c r="D8">
        <v>3120</v>
      </c>
      <c r="E8">
        <v>98</v>
      </c>
      <c r="F8">
        <v>0.439530686</v>
      </c>
      <c r="G8">
        <v>4.0193237E-2</v>
      </c>
    </row>
    <row r="9" spans="1:7" x14ac:dyDescent="0.3">
      <c r="A9">
        <v>7</v>
      </c>
      <c r="B9">
        <v>1875</v>
      </c>
      <c r="C9">
        <v>425</v>
      </c>
      <c r="D9">
        <v>4058</v>
      </c>
      <c r="E9">
        <v>109</v>
      </c>
      <c r="F9">
        <v>0.62003610099999995</v>
      </c>
      <c r="G9">
        <v>4.9256039000000001E-2</v>
      </c>
    </row>
    <row r="10" spans="1:7" x14ac:dyDescent="0.3">
      <c r="A10">
        <v>8</v>
      </c>
      <c r="B10">
        <v>1730</v>
      </c>
      <c r="C10">
        <v>290</v>
      </c>
      <c r="D10">
        <v>4135</v>
      </c>
      <c r="E10">
        <v>99</v>
      </c>
      <c r="F10">
        <v>0.65</v>
      </c>
      <c r="G10">
        <v>0.05</v>
      </c>
    </row>
    <row r="11" spans="1:7" x14ac:dyDescent="0.3">
      <c r="A11">
        <v>9</v>
      </c>
      <c r="B11">
        <v>1350</v>
      </c>
      <c r="C11">
        <v>250</v>
      </c>
      <c r="D11">
        <v>1952</v>
      </c>
      <c r="E11">
        <v>150</v>
      </c>
      <c r="F11">
        <v>1</v>
      </c>
      <c r="G11">
        <v>2.8908212999999999E-2</v>
      </c>
    </row>
    <row r="12" spans="1:7" x14ac:dyDescent="0.3">
      <c r="A12">
        <v>10</v>
      </c>
      <c r="B12">
        <v>750</v>
      </c>
      <c r="C12">
        <v>150</v>
      </c>
      <c r="D12" s="1">
        <v>2877</v>
      </c>
      <c r="E12">
        <v>80</v>
      </c>
      <c r="F12">
        <v>0.25</v>
      </c>
      <c r="G12">
        <v>3.7845411000000002E-2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1B06-F4F4-4023-B699-D48E785EF061}">
  <dimension ref="B2:H17"/>
  <sheetViews>
    <sheetView workbookViewId="0">
      <selection activeCell="D6" sqref="D6:E17"/>
    </sheetView>
  </sheetViews>
  <sheetFormatPr defaultRowHeight="14.4" x14ac:dyDescent="0.3"/>
  <cols>
    <col min="2" max="2" width="11.44140625" bestFit="1" customWidth="1"/>
    <col min="3" max="3" width="8.33203125" bestFit="1" customWidth="1"/>
    <col min="4" max="4" width="5" bestFit="1" customWidth="1"/>
    <col min="5" max="5" width="4" bestFit="1" customWidth="1"/>
    <col min="6" max="6" width="15.33203125" bestFit="1" customWidth="1"/>
    <col min="7" max="7" width="8.5546875" customWidth="1"/>
    <col min="8" max="9" width="24.88671875" bestFit="1" customWidth="1"/>
  </cols>
  <sheetData>
    <row r="2" spans="2:8" x14ac:dyDescent="0.3">
      <c r="G2" t="s">
        <v>34</v>
      </c>
      <c r="H2">
        <v>0.02</v>
      </c>
    </row>
    <row r="3" spans="2:8" x14ac:dyDescent="0.3">
      <c r="G3" t="s">
        <v>35</v>
      </c>
      <c r="H3">
        <v>0.05</v>
      </c>
    </row>
    <row r="6" spans="2:8" x14ac:dyDescent="0.3">
      <c r="B6" t="s">
        <v>2</v>
      </c>
      <c r="C6" t="s">
        <v>4</v>
      </c>
      <c r="D6" t="s">
        <v>0</v>
      </c>
      <c r="E6" t="s">
        <v>1</v>
      </c>
      <c r="F6" t="s">
        <v>22</v>
      </c>
      <c r="G6" t="s">
        <v>21</v>
      </c>
      <c r="H6" t="s">
        <v>37</v>
      </c>
    </row>
    <row r="7" spans="2:8" x14ac:dyDescent="0.3">
      <c r="B7" t="s">
        <v>15</v>
      </c>
      <c r="C7">
        <v>0</v>
      </c>
      <c r="D7">
        <v>650</v>
      </c>
      <c r="E7">
        <v>500</v>
      </c>
      <c r="F7" t="s">
        <v>32</v>
      </c>
      <c r="G7">
        <v>0</v>
      </c>
      <c r="H7">
        <v>0</v>
      </c>
    </row>
    <row r="8" spans="2:8" x14ac:dyDescent="0.3">
      <c r="B8" t="s">
        <v>14</v>
      </c>
      <c r="C8">
        <v>1</v>
      </c>
      <c r="D8">
        <v>225</v>
      </c>
      <c r="E8">
        <v>175</v>
      </c>
      <c r="F8" t="s">
        <v>31</v>
      </c>
      <c r="G8">
        <v>1892</v>
      </c>
      <c r="H8">
        <f t="shared" ref="H8:H17" si="0">+(G8-MIN($G$8:$G$17))/(MAX($G$8:$G$17)-MIN($G$8:$G$17))*($H$3-$H$2)+$H$2</f>
        <v>2.8328502415458937E-2</v>
      </c>
    </row>
    <row r="9" spans="2:8" x14ac:dyDescent="0.3">
      <c r="B9" t="s">
        <v>11</v>
      </c>
      <c r="C9">
        <v>2</v>
      </c>
      <c r="D9">
        <v>50</v>
      </c>
      <c r="E9">
        <v>400</v>
      </c>
      <c r="F9" t="s">
        <v>30</v>
      </c>
      <c r="G9">
        <v>1076</v>
      </c>
      <c r="H9">
        <f t="shared" si="0"/>
        <v>2.0444444444444446E-2</v>
      </c>
    </row>
    <row r="10" spans="2:8" x14ac:dyDescent="0.3">
      <c r="B10" t="s">
        <v>5</v>
      </c>
      <c r="C10">
        <v>3</v>
      </c>
      <c r="D10">
        <v>150</v>
      </c>
      <c r="E10">
        <v>725</v>
      </c>
      <c r="F10" t="s">
        <v>29</v>
      </c>
      <c r="G10">
        <v>1030</v>
      </c>
      <c r="H10">
        <f t="shared" si="0"/>
        <v>0.02</v>
      </c>
    </row>
    <row r="11" spans="2:8" x14ac:dyDescent="0.3">
      <c r="B11" t="s">
        <v>12</v>
      </c>
      <c r="C11">
        <v>4</v>
      </c>
      <c r="D11">
        <v>850</v>
      </c>
      <c r="E11">
        <v>775</v>
      </c>
      <c r="F11" t="s">
        <v>28</v>
      </c>
      <c r="G11">
        <v>1971</v>
      </c>
      <c r="H11">
        <f t="shared" si="0"/>
        <v>2.9091787439613527E-2</v>
      </c>
    </row>
    <row r="12" spans="2:8" ht="15" customHeight="1" x14ac:dyDescent="0.3">
      <c r="B12" t="s">
        <v>6</v>
      </c>
      <c r="C12">
        <v>5</v>
      </c>
      <c r="D12">
        <v>1620</v>
      </c>
      <c r="E12">
        <v>685</v>
      </c>
      <c r="F12" t="s">
        <v>27</v>
      </c>
      <c r="G12">
        <v>3165</v>
      </c>
      <c r="H12">
        <f t="shared" si="0"/>
        <v>4.0628019323671494E-2</v>
      </c>
    </row>
    <row r="13" spans="2:8" x14ac:dyDescent="0.3">
      <c r="B13" t="s">
        <v>7</v>
      </c>
      <c r="C13">
        <v>6</v>
      </c>
      <c r="D13">
        <v>1790</v>
      </c>
      <c r="E13">
        <v>600</v>
      </c>
      <c r="F13" t="s">
        <v>26</v>
      </c>
      <c r="G13">
        <v>3120</v>
      </c>
      <c r="H13">
        <f t="shared" si="0"/>
        <v>4.019323671497585E-2</v>
      </c>
    </row>
    <row r="14" spans="2:8" x14ac:dyDescent="0.3">
      <c r="B14" t="s">
        <v>8</v>
      </c>
      <c r="C14">
        <v>7</v>
      </c>
      <c r="D14">
        <v>1875</v>
      </c>
      <c r="E14">
        <v>425</v>
      </c>
      <c r="F14" t="s">
        <v>25</v>
      </c>
      <c r="G14">
        <v>4058</v>
      </c>
      <c r="H14">
        <f t="shared" si="0"/>
        <v>4.9256038647343001E-2</v>
      </c>
    </row>
    <row r="15" spans="2:8" x14ac:dyDescent="0.3">
      <c r="B15" t="s">
        <v>9</v>
      </c>
      <c r="C15">
        <v>8</v>
      </c>
      <c r="D15">
        <v>1730</v>
      </c>
      <c r="E15">
        <v>290</v>
      </c>
      <c r="F15" t="s">
        <v>23</v>
      </c>
      <c r="G15">
        <v>4135</v>
      </c>
      <c r="H15">
        <f t="shared" si="0"/>
        <v>0.05</v>
      </c>
    </row>
    <row r="16" spans="2:8" x14ac:dyDescent="0.3">
      <c r="B16" t="s">
        <v>10</v>
      </c>
      <c r="C16">
        <v>9</v>
      </c>
      <c r="D16">
        <v>1350</v>
      </c>
      <c r="E16">
        <v>250</v>
      </c>
      <c r="F16" t="s">
        <v>24</v>
      </c>
      <c r="G16">
        <v>1952</v>
      </c>
      <c r="H16">
        <f t="shared" si="0"/>
        <v>2.8908212560386476E-2</v>
      </c>
    </row>
    <row r="17" spans="2:8" x14ac:dyDescent="0.3">
      <c r="B17" t="s">
        <v>13</v>
      </c>
      <c r="C17">
        <v>10</v>
      </c>
      <c r="D17">
        <v>750</v>
      </c>
      <c r="E17">
        <v>150</v>
      </c>
      <c r="F17" t="s">
        <v>33</v>
      </c>
      <c r="G17" s="1">
        <v>2877</v>
      </c>
      <c r="H17">
        <f t="shared" si="0"/>
        <v>3.7845410628019327E-2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1B22-B26E-49B8-AC38-DEF88224CFBE}">
  <dimension ref="A2:I16"/>
  <sheetViews>
    <sheetView tabSelected="1" workbookViewId="0">
      <selection activeCell="G19" sqref="G19"/>
    </sheetView>
  </sheetViews>
  <sheetFormatPr defaultRowHeight="14.4" x14ac:dyDescent="0.3"/>
  <cols>
    <col min="1" max="2" width="19.33203125" customWidth="1"/>
    <col min="3" max="3" width="13.5546875" bestFit="1" customWidth="1"/>
    <col min="4" max="4" width="10.21875" bestFit="1" customWidth="1"/>
    <col min="5" max="5" width="12.44140625" bestFit="1" customWidth="1"/>
    <col min="6" max="6" width="18.77734375" bestFit="1" customWidth="1"/>
    <col min="7" max="7" width="15.5546875" bestFit="1" customWidth="1"/>
  </cols>
  <sheetData>
    <row r="2" spans="1:9" x14ac:dyDescent="0.3">
      <c r="E2" t="s">
        <v>16</v>
      </c>
      <c r="F2">
        <v>80</v>
      </c>
      <c r="H2" t="s">
        <v>19</v>
      </c>
      <c r="I2">
        <v>0.25</v>
      </c>
    </row>
    <row r="3" spans="1:9" x14ac:dyDescent="0.3">
      <c r="E3" t="s">
        <v>17</v>
      </c>
      <c r="F3">
        <v>150</v>
      </c>
      <c r="H3" t="s">
        <v>20</v>
      </c>
      <c r="I3">
        <v>1</v>
      </c>
    </row>
    <row r="5" spans="1:9" x14ac:dyDescent="0.3">
      <c r="A5" t="s">
        <v>2</v>
      </c>
      <c r="B5" t="s">
        <v>4</v>
      </c>
      <c r="C5" t="s">
        <v>0</v>
      </c>
      <c r="D5" t="s">
        <v>1</v>
      </c>
      <c r="E5" t="s">
        <v>3</v>
      </c>
      <c r="F5" t="s">
        <v>18</v>
      </c>
      <c r="G5" t="s">
        <v>36</v>
      </c>
    </row>
    <row r="6" spans="1:9" x14ac:dyDescent="0.3">
      <c r="A6" t="s">
        <v>15</v>
      </c>
      <c r="B6">
        <v>0</v>
      </c>
      <c r="C6">
        <v>650</v>
      </c>
      <c r="D6">
        <v>500</v>
      </c>
      <c r="E6">
        <v>0</v>
      </c>
      <c r="F6">
        <v>0</v>
      </c>
      <c r="G6" s="2">
        <v>0</v>
      </c>
    </row>
    <row r="7" spans="1:9" x14ac:dyDescent="0.3">
      <c r="A7" t="s">
        <v>14</v>
      </c>
      <c r="B7">
        <v>1</v>
      </c>
      <c r="C7">
        <v>225</v>
      </c>
      <c r="D7">
        <v>175</v>
      </c>
      <c r="E7">
        <v>80</v>
      </c>
      <c r="F7">
        <f>ROUND(+(E7-MIN($E$7:$E$16))/(MAX($E$7:$E$16)-MIN($E$7:$E$16))*($F$3-$F$2)+$F$2,0)</f>
        <v>80</v>
      </c>
      <c r="G7" s="2">
        <f>(E7-MIN($E$7:$E$16))/(MAX($E$7:$E$16)-MIN($E$7:$E$16))*($I$3-$I$2)+$I$2</f>
        <v>0.25</v>
      </c>
    </row>
    <row r="8" spans="1:9" x14ac:dyDescent="0.3">
      <c r="A8" t="s">
        <v>11</v>
      </c>
      <c r="B8">
        <v>2</v>
      </c>
      <c r="C8">
        <v>50</v>
      </c>
      <c r="D8">
        <v>400</v>
      </c>
      <c r="E8">
        <v>80</v>
      </c>
      <c r="F8">
        <f t="shared" ref="F8:F16" si="0">ROUND(+(E8-MIN($E$7:$E$16))/(MAX($E$7:$E$16)-MIN($E$7:$E$16))*($F$3-$F$2)+$F$2,0)</f>
        <v>80</v>
      </c>
      <c r="G8" s="2">
        <f>(E8-MIN($E$7:$E$16))/(MAX($E$7:$E$16)-MIN($E$7:$E$16))*($I$3-$I$2)+$I$2</f>
        <v>0.25</v>
      </c>
    </row>
    <row r="9" spans="1:9" x14ac:dyDescent="0.3">
      <c r="A9" t="s">
        <v>5</v>
      </c>
      <c r="B9">
        <v>3</v>
      </c>
      <c r="C9">
        <v>150</v>
      </c>
      <c r="D9">
        <v>725</v>
      </c>
      <c r="E9">
        <v>212</v>
      </c>
      <c r="F9">
        <f t="shared" si="0"/>
        <v>91</v>
      </c>
      <c r="G9" s="2">
        <f>(E9-MIN($E$7:$E$16))/(MAX($E$7:$E$16)-MIN($E$7:$E$16))*($I$3-$I$2)+$I$2</f>
        <v>0.36913357400722024</v>
      </c>
    </row>
    <row r="10" spans="1:9" x14ac:dyDescent="0.3">
      <c r="A10" t="s">
        <v>12</v>
      </c>
      <c r="B10">
        <v>4</v>
      </c>
      <c r="C10">
        <v>850</v>
      </c>
      <c r="D10">
        <v>775</v>
      </c>
      <c r="E10">
        <v>400</v>
      </c>
      <c r="F10">
        <f t="shared" si="0"/>
        <v>107</v>
      </c>
      <c r="G10" s="2">
        <v>0.3</v>
      </c>
    </row>
    <row r="11" spans="1:9" x14ac:dyDescent="0.3">
      <c r="A11" t="s">
        <v>6</v>
      </c>
      <c r="B11">
        <v>5</v>
      </c>
      <c r="C11">
        <v>1620</v>
      </c>
      <c r="D11">
        <v>685</v>
      </c>
      <c r="E11" s="1">
        <v>236</v>
      </c>
      <c r="F11">
        <f t="shared" si="0"/>
        <v>93</v>
      </c>
      <c r="G11" s="2">
        <f>(E11-MIN($E$7:$E$16))/(MAX($E$7:$E$16)-MIN($E$7:$E$16))*($I$3-$I$2)+$I$2</f>
        <v>0.3907942238267148</v>
      </c>
    </row>
    <row r="12" spans="1:9" x14ac:dyDescent="0.3">
      <c r="A12" t="s">
        <v>7</v>
      </c>
      <c r="B12">
        <v>6</v>
      </c>
      <c r="C12">
        <v>1790</v>
      </c>
      <c r="D12">
        <v>600</v>
      </c>
      <c r="E12">
        <v>290</v>
      </c>
      <c r="F12">
        <f t="shared" si="0"/>
        <v>98</v>
      </c>
      <c r="G12" s="2">
        <f>(E12-MIN($E$7:$E$16))/(MAX($E$7:$E$16)-MIN($E$7:$E$16))*($I$3-$I$2)+$I$2</f>
        <v>0.43953068592057759</v>
      </c>
    </row>
    <row r="13" spans="1:9" x14ac:dyDescent="0.3">
      <c r="A13" t="s">
        <v>8</v>
      </c>
      <c r="B13">
        <v>7</v>
      </c>
      <c r="C13">
        <v>1875</v>
      </c>
      <c r="D13">
        <v>425</v>
      </c>
      <c r="E13">
        <v>420</v>
      </c>
      <c r="F13">
        <f t="shared" si="0"/>
        <v>109</v>
      </c>
      <c r="G13" s="2">
        <f>(E13-MIN($E$7:$E$16))/(MAX($E$7:$E$16)-MIN($E$7:$E$16))*($I$3-$I$2)+$I$2</f>
        <v>0.55685920577617332</v>
      </c>
    </row>
    <row r="14" spans="1:9" x14ac:dyDescent="0.3">
      <c r="A14" t="s">
        <v>9</v>
      </c>
      <c r="B14">
        <v>8</v>
      </c>
      <c r="C14">
        <v>1730</v>
      </c>
      <c r="D14">
        <v>290</v>
      </c>
      <c r="E14">
        <v>300</v>
      </c>
      <c r="F14">
        <f t="shared" si="0"/>
        <v>99</v>
      </c>
      <c r="G14" s="2">
        <v>0.65</v>
      </c>
    </row>
    <row r="15" spans="1:9" x14ac:dyDescent="0.3">
      <c r="A15" t="s">
        <v>10</v>
      </c>
      <c r="B15">
        <v>9</v>
      </c>
      <c r="C15">
        <v>1350</v>
      </c>
      <c r="D15">
        <v>250</v>
      </c>
      <c r="E15">
        <v>911</v>
      </c>
      <c r="F15">
        <f t="shared" si="0"/>
        <v>150</v>
      </c>
      <c r="G15" s="2">
        <f>(E15-MIN($E$7:$E$16))/(MAX($E$7:$E$16)-MIN($E$7:$E$16))*($I$3-$I$2)+$I$2</f>
        <v>1</v>
      </c>
    </row>
    <row r="16" spans="1:9" x14ac:dyDescent="0.3">
      <c r="A16" t="s">
        <v>13</v>
      </c>
      <c r="B16">
        <v>10</v>
      </c>
      <c r="C16">
        <v>750</v>
      </c>
      <c r="D16">
        <v>150</v>
      </c>
      <c r="E16">
        <v>80</v>
      </c>
      <c r="F16">
        <f t="shared" si="0"/>
        <v>80</v>
      </c>
      <c r="G16" s="2">
        <f>(E16-MIN($E$7:$E$16))/(MAX($E$7:$E$16)-MIN($E$7:$E$16))*($I$3-$I$2)+$I$2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target_attributes</vt:lpstr>
      <vt:lpstr>elevation_data</vt:lpstr>
      <vt:lpstr>search_radius_data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2023-06-29T07:50:03Z</dcterms:modified>
</cp:coreProperties>
</file>