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EVENTURI\EVENTURI 2023-09-19 - Junho\"/>
    </mc:Choice>
  </mc:AlternateContent>
  <xr:revisionPtr revIDLastSave="0" documentId="13_ncr:1_{FA65BD7B-5799-4925-9190-5334F511813E}" xr6:coauthVersionLast="47" xr6:coauthVersionMax="47" xr10:uidLastSave="{00000000-0000-0000-0000-000000000000}"/>
  <bookViews>
    <workbookView xWindow="-12660" yWindow="2340" windowWidth="21600" windowHeight="11385" xr2:uid="{00000000-000D-0000-FFFF-FFFF00000000}"/>
  </bookViews>
  <sheets>
    <sheet name="Global - Sep-19-2023" sheetId="1" r:id="rId1"/>
    <sheet name="Price List" sheetId="2" state="hidden" r:id="rId2"/>
    <sheet name="GBP" sheetId="3" r:id="rId3"/>
    <sheet name="EUR" sheetId="4" state="hidden" r:id="rId4"/>
    <sheet name="USD" sheetId="5" state="hidden" r:id="rId5"/>
    <sheet name="Global" sheetId="6" r:id="rId6"/>
  </sheets>
  <definedNames>
    <definedName name="_xlnm.Print_Area" localSheetId="5">Global!$A$1:$J$156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6" l="1"/>
  <c r="D87" i="1"/>
  <c r="E156" i="6"/>
  <c r="E155" i="6"/>
  <c r="E154" i="6"/>
  <c r="E153" i="6"/>
  <c r="E151" i="6"/>
  <c r="E148" i="6"/>
  <c r="E147" i="6"/>
  <c r="E143" i="6"/>
  <c r="E141" i="6"/>
  <c r="E140" i="6"/>
  <c r="E139" i="6"/>
  <c r="E138" i="6"/>
  <c r="K135" i="6"/>
  <c r="K136" i="6" s="1"/>
  <c r="K137" i="6" s="1"/>
  <c r="K134" i="6"/>
  <c r="E134" i="6"/>
  <c r="K132" i="6"/>
  <c r="K133" i="6" s="1"/>
  <c r="K130" i="6"/>
  <c r="K131" i="6" s="1"/>
  <c r="E129" i="6"/>
  <c r="K128" i="6"/>
  <c r="K129" i="6" s="1"/>
  <c r="E128" i="6"/>
  <c r="E127" i="6"/>
  <c r="K124" i="6"/>
  <c r="K125" i="6" s="1"/>
  <c r="K126" i="6" s="1"/>
  <c r="K127" i="6" s="1"/>
  <c r="E123" i="6"/>
  <c r="K121" i="6"/>
  <c r="K122" i="6" s="1"/>
  <c r="K123" i="6" s="1"/>
  <c r="K120" i="6"/>
  <c r="E120" i="6"/>
  <c r="K119" i="6"/>
  <c r="K118" i="6"/>
  <c r="K117" i="6"/>
  <c r="K113" i="6"/>
  <c r="K114" i="6" s="1"/>
  <c r="K115" i="6" s="1"/>
  <c r="K116" i="6" s="1"/>
  <c r="E110" i="6"/>
  <c r="K109" i="6"/>
  <c r="K110" i="6" s="1"/>
  <c r="K111" i="6" s="1"/>
  <c r="K112" i="6" s="1"/>
  <c r="E109" i="6"/>
  <c r="K108" i="6"/>
  <c r="K107" i="6"/>
  <c r="E107" i="6"/>
  <c r="K106" i="6"/>
  <c r="E106" i="6"/>
  <c r="K104" i="6"/>
  <c r="K105" i="6" s="1"/>
  <c r="E104" i="6"/>
  <c r="I103" i="6"/>
  <c r="K102" i="6"/>
  <c r="K103" i="6" s="1"/>
  <c r="K101" i="6"/>
  <c r="E100" i="6"/>
  <c r="K99" i="6"/>
  <c r="K100" i="6" s="1"/>
  <c r="K98" i="6"/>
  <c r="E97" i="6"/>
  <c r="K96" i="6"/>
  <c r="K97" i="6" s="1"/>
  <c r="K94" i="6"/>
  <c r="K95" i="6" s="1"/>
  <c r="K91" i="6"/>
  <c r="K92" i="6" s="1"/>
  <c r="K93" i="6" s="1"/>
  <c r="K89" i="6"/>
  <c r="K90" i="6" s="1"/>
  <c r="G87" i="6"/>
  <c r="K86" i="6"/>
  <c r="K87" i="6" s="1"/>
  <c r="K88" i="6" s="1"/>
  <c r="K85" i="6"/>
  <c r="K82" i="6"/>
  <c r="K83" i="6" s="1"/>
  <c r="K84" i="6" s="1"/>
  <c r="K78" i="6"/>
  <c r="K79" i="6" s="1"/>
  <c r="K80" i="6" s="1"/>
  <c r="K81" i="6" s="1"/>
  <c r="K74" i="6"/>
  <c r="K75" i="6" s="1"/>
  <c r="K76" i="6" s="1"/>
  <c r="K77" i="6" s="1"/>
  <c r="E73" i="6"/>
  <c r="K69" i="6"/>
  <c r="K70" i="6" s="1"/>
  <c r="K71" i="6" s="1"/>
  <c r="K72" i="6" s="1"/>
  <c r="K73" i="6" s="1"/>
  <c r="K68" i="6"/>
  <c r="K66" i="6"/>
  <c r="K67" i="6" s="1"/>
  <c r="K63" i="6"/>
  <c r="K64" i="6" s="1"/>
  <c r="K65" i="6" s="1"/>
  <c r="E63" i="6"/>
  <c r="K62" i="6"/>
  <c r="K61" i="6"/>
  <c r="K60" i="6"/>
  <c r="K59" i="6"/>
  <c r="E57" i="6"/>
  <c r="K56" i="6"/>
  <c r="K57" i="6" s="1"/>
  <c r="K58" i="6" s="1"/>
  <c r="E55" i="6"/>
  <c r="K54" i="6"/>
  <c r="K55" i="6" s="1"/>
  <c r="K53" i="6"/>
  <c r="K52" i="6"/>
  <c r="K51" i="6"/>
  <c r="E48" i="6"/>
  <c r="E47" i="6"/>
  <c r="K44" i="6"/>
  <c r="K45" i="6" s="1"/>
  <c r="K46" i="6" s="1"/>
  <c r="K47" i="6" s="1"/>
  <c r="K48" i="6" s="1"/>
  <c r="K49" i="6" s="1"/>
  <c r="K50" i="6" s="1"/>
  <c r="E44" i="6"/>
  <c r="K43" i="6"/>
  <c r="E43" i="6"/>
  <c r="K42" i="6"/>
  <c r="K41" i="6"/>
  <c r="K40" i="6"/>
  <c r="K39" i="6"/>
  <c r="K37" i="6"/>
  <c r="K38" i="6" s="1"/>
  <c r="K36" i="6"/>
  <c r="K35" i="6"/>
  <c r="K34" i="6"/>
  <c r="K29" i="6"/>
  <c r="K30" i="6" s="1"/>
  <c r="K31" i="6" s="1"/>
  <c r="K32" i="6" s="1"/>
  <c r="K33" i="6" s="1"/>
  <c r="K28" i="6"/>
  <c r="K27" i="6"/>
  <c r="K26" i="6"/>
  <c r="K25" i="6"/>
  <c r="K24" i="6"/>
  <c r="E24" i="6"/>
  <c r="K23" i="6"/>
  <c r="K22" i="6"/>
  <c r="K19" i="6"/>
  <c r="K20" i="6" s="1"/>
  <c r="K21" i="6" s="1"/>
  <c r="E19" i="6"/>
  <c r="E18" i="6"/>
  <c r="K17" i="6"/>
  <c r="K18" i="6" s="1"/>
  <c r="E17" i="6"/>
  <c r="E16" i="6"/>
  <c r="K14" i="6"/>
  <c r="K15" i="6" s="1"/>
  <c r="K16" i="6" s="1"/>
  <c r="E12" i="6"/>
  <c r="K11" i="6"/>
  <c r="K12" i="6" s="1"/>
  <c r="K13" i="6" s="1"/>
  <c r="E11" i="6"/>
  <c r="K10" i="6"/>
  <c r="E10" i="6"/>
  <c r="F8" i="6"/>
  <c r="E8" i="6"/>
  <c r="K7" i="6"/>
  <c r="K8" i="6" s="1"/>
  <c r="K9" i="6" s="1"/>
  <c r="E7" i="6"/>
  <c r="K5" i="6"/>
  <c r="K6" i="6" s="1"/>
  <c r="K4" i="6"/>
  <c r="E4" i="6"/>
  <c r="K3" i="6"/>
  <c r="K2" i="6"/>
  <c r="T236" i="5"/>
  <c r="O236" i="5"/>
  <c r="N236" i="5"/>
  <c r="L236" i="5"/>
  <c r="K236" i="5"/>
  <c r="S236" i="5" s="1"/>
  <c r="J236" i="5"/>
  <c r="R236" i="5" s="1"/>
  <c r="T235" i="5"/>
  <c r="O235" i="5"/>
  <c r="N235" i="5"/>
  <c r="L235" i="5"/>
  <c r="K235" i="5"/>
  <c r="S235" i="5" s="1"/>
  <c r="J235" i="5"/>
  <c r="R235" i="5" s="1"/>
  <c r="T234" i="5"/>
  <c r="O234" i="5"/>
  <c r="N234" i="5"/>
  <c r="L234" i="5"/>
  <c r="K234" i="5"/>
  <c r="S234" i="5" s="1"/>
  <c r="J234" i="5"/>
  <c r="R234" i="5" s="1"/>
  <c r="O233" i="5"/>
  <c r="N233" i="5"/>
  <c r="K233" i="5"/>
  <c r="S233" i="5" s="1"/>
  <c r="J233" i="5"/>
  <c r="R233" i="5" s="1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S226" i="5" s="1"/>
  <c r="J226" i="5"/>
  <c r="R226" i="5" s="1"/>
  <c r="T221" i="5"/>
  <c r="O221" i="5"/>
  <c r="N221" i="5"/>
  <c r="L221" i="5"/>
  <c r="K221" i="5"/>
  <c r="S221" i="5" s="1"/>
  <c r="J221" i="5"/>
  <c r="R221" i="5" s="1"/>
  <c r="T220" i="5"/>
  <c r="O220" i="5"/>
  <c r="N220" i="5"/>
  <c r="L220" i="5"/>
  <c r="K220" i="5"/>
  <c r="S220" i="5" s="1"/>
  <c r="J220" i="5"/>
  <c r="R220" i="5" s="1"/>
  <c r="O214" i="5"/>
  <c r="N214" i="5"/>
  <c r="L214" i="5"/>
  <c r="K214" i="5"/>
  <c r="J214" i="5"/>
  <c r="O212" i="5"/>
  <c r="N212" i="5"/>
  <c r="L212" i="5"/>
  <c r="K212" i="5"/>
  <c r="S212" i="5" s="1"/>
  <c r="J212" i="5"/>
  <c r="R212" i="5" s="1"/>
  <c r="T206" i="5"/>
  <c r="O206" i="5"/>
  <c r="N206" i="5"/>
  <c r="L206" i="5"/>
  <c r="K206" i="5"/>
  <c r="S206" i="5" s="1"/>
  <c r="J206" i="5"/>
  <c r="R206" i="5" s="1"/>
  <c r="T205" i="5"/>
  <c r="O205" i="5"/>
  <c r="N205" i="5"/>
  <c r="L205" i="5"/>
  <c r="K205" i="5"/>
  <c r="S205" i="5" s="1"/>
  <c r="J205" i="5"/>
  <c r="R205" i="5" s="1"/>
  <c r="T199" i="5"/>
  <c r="O199" i="5"/>
  <c r="N199" i="5"/>
  <c r="L199" i="5"/>
  <c r="K199" i="5"/>
  <c r="S199" i="5" s="1"/>
  <c r="J199" i="5"/>
  <c r="R199" i="5" s="1"/>
  <c r="T193" i="5"/>
  <c r="O193" i="5"/>
  <c r="N193" i="5"/>
  <c r="L193" i="5"/>
  <c r="K193" i="5"/>
  <c r="S193" i="5" s="1"/>
  <c r="J193" i="5"/>
  <c r="R193" i="5" s="1"/>
  <c r="T192" i="5"/>
  <c r="O192" i="5"/>
  <c r="N192" i="5"/>
  <c r="L192" i="5"/>
  <c r="K192" i="5"/>
  <c r="S192" i="5" s="1"/>
  <c r="J192" i="5"/>
  <c r="R192" i="5" s="1"/>
  <c r="T191" i="5"/>
  <c r="O191" i="5"/>
  <c r="N191" i="5"/>
  <c r="L191" i="5"/>
  <c r="K191" i="5"/>
  <c r="S191" i="5" s="1"/>
  <c r="J191" i="5"/>
  <c r="R191" i="5" s="1"/>
  <c r="T190" i="5"/>
  <c r="O190" i="5"/>
  <c r="N190" i="5"/>
  <c r="L190" i="5"/>
  <c r="K190" i="5"/>
  <c r="S190" i="5" s="1"/>
  <c r="J190" i="5"/>
  <c r="R190" i="5" s="1"/>
  <c r="T188" i="5"/>
  <c r="O188" i="5"/>
  <c r="N188" i="5"/>
  <c r="L188" i="5"/>
  <c r="K188" i="5"/>
  <c r="S188" i="5" s="1"/>
  <c r="J188" i="5"/>
  <c r="R188" i="5" s="1"/>
  <c r="T187" i="5"/>
  <c r="O187" i="5"/>
  <c r="N187" i="5"/>
  <c r="L187" i="5"/>
  <c r="K187" i="5"/>
  <c r="S187" i="5" s="1"/>
  <c r="J187" i="5"/>
  <c r="R187" i="5" s="1"/>
  <c r="T186" i="5"/>
  <c r="O186" i="5"/>
  <c r="N186" i="5"/>
  <c r="L186" i="5"/>
  <c r="K186" i="5"/>
  <c r="S186" i="5" s="1"/>
  <c r="J186" i="5"/>
  <c r="R186" i="5" s="1"/>
  <c r="T185" i="5"/>
  <c r="O185" i="5"/>
  <c r="N185" i="5"/>
  <c r="L185" i="5"/>
  <c r="K185" i="5"/>
  <c r="S185" i="5" s="1"/>
  <c r="J185" i="5"/>
  <c r="R185" i="5" s="1"/>
  <c r="T183" i="5"/>
  <c r="O183" i="5"/>
  <c r="N183" i="5"/>
  <c r="L183" i="5"/>
  <c r="K183" i="5"/>
  <c r="S183" i="5" s="1"/>
  <c r="J183" i="5"/>
  <c r="R183" i="5" s="1"/>
  <c r="T181" i="5"/>
  <c r="O181" i="5"/>
  <c r="N181" i="5"/>
  <c r="L181" i="5"/>
  <c r="K181" i="5"/>
  <c r="S181" i="5" s="1"/>
  <c r="J181" i="5"/>
  <c r="R181" i="5" s="1"/>
  <c r="S175" i="5"/>
  <c r="O175" i="5"/>
  <c r="N175" i="5"/>
  <c r="L175" i="5"/>
  <c r="J175" i="5"/>
  <c r="R175" i="5" s="1"/>
  <c r="R173" i="5"/>
  <c r="K173" i="5"/>
  <c r="S173" i="5" s="1"/>
  <c r="J173" i="5"/>
  <c r="R172" i="5"/>
  <c r="O172" i="5"/>
  <c r="N172" i="5"/>
  <c r="L172" i="5"/>
  <c r="K172" i="5"/>
  <c r="S172" i="5" s="1"/>
  <c r="J172" i="5"/>
  <c r="W170" i="5"/>
  <c r="S170" i="5"/>
  <c r="R170" i="5"/>
  <c r="L170" i="5"/>
  <c r="T170" i="5" s="1"/>
  <c r="J170" i="5"/>
  <c r="G170" i="5"/>
  <c r="O170" i="5" s="1"/>
  <c r="F170" i="5"/>
  <c r="N170" i="5" s="1"/>
  <c r="T169" i="5"/>
  <c r="S169" i="5"/>
  <c r="Q169" i="5"/>
  <c r="O169" i="5"/>
  <c r="N169" i="5"/>
  <c r="L169" i="5"/>
  <c r="J169" i="5"/>
  <c r="R169" i="5" s="1"/>
  <c r="I169" i="5"/>
  <c r="S167" i="5"/>
  <c r="O167" i="5"/>
  <c r="N167" i="5"/>
  <c r="J167" i="5"/>
  <c r="R167" i="5" s="1"/>
  <c r="S166" i="5"/>
  <c r="Q166" i="5"/>
  <c r="O166" i="5"/>
  <c r="N166" i="5"/>
  <c r="L166" i="5"/>
  <c r="T166" i="5" s="1"/>
  <c r="J166" i="5"/>
  <c r="R166" i="5" s="1"/>
  <c r="I166" i="5"/>
  <c r="R160" i="5"/>
  <c r="O160" i="5"/>
  <c r="N160" i="5"/>
  <c r="L160" i="5"/>
  <c r="T160" i="5" s="1"/>
  <c r="K160" i="5"/>
  <c r="S160" i="5" s="1"/>
  <c r="J160" i="5"/>
  <c r="S159" i="5"/>
  <c r="R159" i="5"/>
  <c r="O159" i="5"/>
  <c r="N159" i="5"/>
  <c r="L159" i="5"/>
  <c r="T159" i="5" s="1"/>
  <c r="K159" i="5"/>
  <c r="J159" i="5"/>
  <c r="R157" i="5"/>
  <c r="O157" i="5"/>
  <c r="N157" i="5"/>
  <c r="L157" i="5"/>
  <c r="T157" i="5" s="1"/>
  <c r="K157" i="5"/>
  <c r="S157" i="5" s="1"/>
  <c r="J157" i="5"/>
  <c r="R156" i="5"/>
  <c r="O156" i="5"/>
  <c r="N156" i="5"/>
  <c r="L156" i="5"/>
  <c r="T156" i="5" s="1"/>
  <c r="K156" i="5"/>
  <c r="S156" i="5" s="1"/>
  <c r="J156" i="5"/>
  <c r="R154" i="5"/>
  <c r="O154" i="5"/>
  <c r="N154" i="5"/>
  <c r="L154" i="5"/>
  <c r="T154" i="5" s="1"/>
  <c r="K154" i="5"/>
  <c r="S154" i="5" s="1"/>
  <c r="J154" i="5"/>
  <c r="S153" i="5"/>
  <c r="R153" i="5"/>
  <c r="O153" i="5"/>
  <c r="N153" i="5"/>
  <c r="L153" i="5"/>
  <c r="T153" i="5" s="1"/>
  <c r="K153" i="5"/>
  <c r="J153" i="5"/>
  <c r="S151" i="5"/>
  <c r="R151" i="5"/>
  <c r="O151" i="5"/>
  <c r="N151" i="5"/>
  <c r="L151" i="5"/>
  <c r="T151" i="5" s="1"/>
  <c r="K151" i="5"/>
  <c r="J151" i="5"/>
  <c r="R150" i="5"/>
  <c r="O150" i="5"/>
  <c r="N150" i="5"/>
  <c r="L150" i="5"/>
  <c r="T150" i="5" s="1"/>
  <c r="K150" i="5"/>
  <c r="S150" i="5" s="1"/>
  <c r="J150" i="5"/>
  <c r="R148" i="5"/>
  <c r="O148" i="5"/>
  <c r="N148" i="5"/>
  <c r="L148" i="5"/>
  <c r="T148" i="5" s="1"/>
  <c r="K148" i="5"/>
  <c r="S148" i="5" s="1"/>
  <c r="J148" i="5"/>
  <c r="S147" i="5"/>
  <c r="R147" i="5"/>
  <c r="O147" i="5"/>
  <c r="N147" i="5"/>
  <c r="L147" i="5"/>
  <c r="T147" i="5" s="1"/>
  <c r="K147" i="5"/>
  <c r="J147" i="5"/>
  <c r="R141" i="5"/>
  <c r="O141" i="5"/>
  <c r="N141" i="5"/>
  <c r="L141" i="5"/>
  <c r="T141" i="5" s="1"/>
  <c r="K141" i="5"/>
  <c r="S141" i="5" s="1"/>
  <c r="J141" i="5"/>
  <c r="S140" i="5"/>
  <c r="R140" i="5"/>
  <c r="Q140" i="5"/>
  <c r="O140" i="5"/>
  <c r="N140" i="5"/>
  <c r="L140" i="5"/>
  <c r="T140" i="5" s="1"/>
  <c r="K140" i="5"/>
  <c r="J140" i="5"/>
  <c r="I140" i="5"/>
  <c r="T138" i="5"/>
  <c r="S138" i="5"/>
  <c r="O138" i="5"/>
  <c r="N138" i="5"/>
  <c r="L138" i="5"/>
  <c r="K138" i="5"/>
  <c r="J138" i="5"/>
  <c r="R138" i="5" s="1"/>
  <c r="T137" i="5"/>
  <c r="S137" i="5"/>
  <c r="O137" i="5"/>
  <c r="N137" i="5"/>
  <c r="L137" i="5"/>
  <c r="K137" i="5"/>
  <c r="J137" i="5"/>
  <c r="R137" i="5" s="1"/>
  <c r="T136" i="5"/>
  <c r="S136" i="5"/>
  <c r="O136" i="5"/>
  <c r="N136" i="5"/>
  <c r="L136" i="5"/>
  <c r="K136" i="5"/>
  <c r="J136" i="5"/>
  <c r="R136" i="5" s="1"/>
  <c r="T135" i="5"/>
  <c r="S135" i="5"/>
  <c r="O135" i="5"/>
  <c r="N135" i="5"/>
  <c r="L135" i="5"/>
  <c r="K135" i="5"/>
  <c r="J135" i="5"/>
  <c r="R135" i="5" s="1"/>
  <c r="T134" i="5"/>
  <c r="S134" i="5"/>
  <c r="O134" i="5"/>
  <c r="N134" i="5"/>
  <c r="L134" i="5"/>
  <c r="K134" i="5"/>
  <c r="J134" i="5"/>
  <c r="R134" i="5" s="1"/>
  <c r="T132" i="5"/>
  <c r="S132" i="5"/>
  <c r="O132" i="5"/>
  <c r="N132" i="5"/>
  <c r="L132" i="5"/>
  <c r="K132" i="5"/>
  <c r="J132" i="5"/>
  <c r="R132" i="5" s="1"/>
  <c r="T131" i="5"/>
  <c r="Q131" i="5"/>
  <c r="O131" i="5"/>
  <c r="N131" i="5"/>
  <c r="L131" i="5"/>
  <c r="K131" i="5"/>
  <c r="S131" i="5" s="1"/>
  <c r="J131" i="5"/>
  <c r="R131" i="5" s="1"/>
  <c r="I131" i="5"/>
  <c r="O129" i="5"/>
  <c r="N129" i="5"/>
  <c r="L129" i="5"/>
  <c r="K129" i="5"/>
  <c r="J129" i="5"/>
  <c r="U128" i="5"/>
  <c r="U127" i="5"/>
  <c r="T127" i="5"/>
  <c r="S127" i="5"/>
  <c r="O127" i="5"/>
  <c r="N127" i="5"/>
  <c r="M127" i="5"/>
  <c r="L127" i="5"/>
  <c r="K127" i="5"/>
  <c r="J127" i="5"/>
  <c r="R127" i="5" s="1"/>
  <c r="E127" i="5"/>
  <c r="U126" i="5"/>
  <c r="S126" i="5"/>
  <c r="R126" i="5"/>
  <c r="O126" i="5"/>
  <c r="N126" i="5"/>
  <c r="M126" i="5"/>
  <c r="M129" i="5" s="1"/>
  <c r="L126" i="5"/>
  <c r="T126" i="5" s="1"/>
  <c r="K126" i="5"/>
  <c r="J126" i="5"/>
  <c r="E126" i="5"/>
  <c r="E129" i="5" s="1"/>
  <c r="T125" i="5"/>
  <c r="O125" i="5"/>
  <c r="N125" i="5"/>
  <c r="L125" i="5"/>
  <c r="K125" i="5"/>
  <c r="S125" i="5" s="1"/>
  <c r="J125" i="5"/>
  <c r="R125" i="5" s="1"/>
  <c r="U123" i="5"/>
  <c r="R123" i="5"/>
  <c r="O123" i="5"/>
  <c r="N123" i="5"/>
  <c r="M123" i="5"/>
  <c r="L123" i="5"/>
  <c r="T123" i="5" s="1"/>
  <c r="K123" i="5"/>
  <c r="S123" i="5" s="1"/>
  <c r="J123" i="5"/>
  <c r="E123" i="5"/>
  <c r="S122" i="5"/>
  <c r="O122" i="5"/>
  <c r="N122" i="5"/>
  <c r="L122" i="5"/>
  <c r="T122" i="5" s="1"/>
  <c r="K122" i="5"/>
  <c r="J122" i="5"/>
  <c r="R122" i="5" s="1"/>
  <c r="R116" i="5"/>
  <c r="O116" i="5"/>
  <c r="N116" i="5"/>
  <c r="L116" i="5"/>
  <c r="K116" i="5"/>
  <c r="S116" i="5" s="1"/>
  <c r="J116" i="5"/>
  <c r="O115" i="5"/>
  <c r="N115" i="5"/>
  <c r="L115" i="5"/>
  <c r="K115" i="5"/>
  <c r="S115" i="5" s="1"/>
  <c r="J115" i="5"/>
  <c r="R115" i="5" s="1"/>
  <c r="R113" i="5"/>
  <c r="O113" i="5"/>
  <c r="N113" i="5"/>
  <c r="L113" i="5"/>
  <c r="T113" i="5" s="1"/>
  <c r="K113" i="5"/>
  <c r="S113" i="5" s="1"/>
  <c r="J113" i="5"/>
  <c r="O112" i="5"/>
  <c r="N112" i="5"/>
  <c r="L112" i="5"/>
  <c r="T112" i="5" s="1"/>
  <c r="K112" i="5"/>
  <c r="S112" i="5" s="1"/>
  <c r="J112" i="5"/>
  <c r="R112" i="5" s="1"/>
  <c r="R111" i="5"/>
  <c r="O111" i="5"/>
  <c r="N111" i="5"/>
  <c r="L111" i="5"/>
  <c r="T111" i="5" s="1"/>
  <c r="K111" i="5"/>
  <c r="S111" i="5" s="1"/>
  <c r="J111" i="5"/>
  <c r="R110" i="5"/>
  <c r="Q110" i="5"/>
  <c r="O110" i="5"/>
  <c r="N110" i="5"/>
  <c r="L110" i="5"/>
  <c r="T110" i="5" s="1"/>
  <c r="K110" i="5"/>
  <c r="S110" i="5" s="1"/>
  <c r="J110" i="5"/>
  <c r="I110" i="5"/>
  <c r="U108" i="5"/>
  <c r="T108" i="5"/>
  <c r="O108" i="5"/>
  <c r="N108" i="5"/>
  <c r="L108" i="5"/>
  <c r="K108" i="5"/>
  <c r="S108" i="5" s="1"/>
  <c r="J108" i="5"/>
  <c r="R108" i="5" s="1"/>
  <c r="T107" i="5"/>
  <c r="O107" i="5"/>
  <c r="N107" i="5"/>
  <c r="L107" i="5"/>
  <c r="K107" i="5"/>
  <c r="S107" i="5" s="1"/>
  <c r="J107" i="5"/>
  <c r="R107" i="5" s="1"/>
  <c r="S105" i="5"/>
  <c r="O105" i="5"/>
  <c r="N105" i="5"/>
  <c r="L105" i="5"/>
  <c r="K105" i="5"/>
  <c r="J105" i="5"/>
  <c r="R105" i="5" s="1"/>
  <c r="R104" i="5"/>
  <c r="O104" i="5"/>
  <c r="N104" i="5"/>
  <c r="L104" i="5"/>
  <c r="K104" i="5"/>
  <c r="S104" i="5" s="1"/>
  <c r="J104" i="5"/>
  <c r="U102" i="5"/>
  <c r="T102" i="5"/>
  <c r="S102" i="5"/>
  <c r="O102" i="5"/>
  <c r="N102" i="5"/>
  <c r="M102" i="5"/>
  <c r="L102" i="5"/>
  <c r="K102" i="5"/>
  <c r="J102" i="5"/>
  <c r="R102" i="5" s="1"/>
  <c r="E102" i="5"/>
  <c r="R101" i="5"/>
  <c r="L101" i="5"/>
  <c r="T101" i="5" s="1"/>
  <c r="K101" i="5"/>
  <c r="S101" i="5" s="1"/>
  <c r="J101" i="5"/>
  <c r="S100" i="5"/>
  <c r="O100" i="5"/>
  <c r="N100" i="5"/>
  <c r="L100" i="5"/>
  <c r="T100" i="5" s="1"/>
  <c r="K100" i="5"/>
  <c r="J100" i="5"/>
  <c r="R100" i="5" s="1"/>
  <c r="S99" i="5"/>
  <c r="O99" i="5"/>
  <c r="N99" i="5"/>
  <c r="L99" i="5"/>
  <c r="T99" i="5" s="1"/>
  <c r="K99" i="5"/>
  <c r="J99" i="5"/>
  <c r="R99" i="5" s="1"/>
  <c r="S98" i="5"/>
  <c r="O98" i="5"/>
  <c r="N98" i="5"/>
  <c r="L98" i="5"/>
  <c r="T98" i="5" s="1"/>
  <c r="K98" i="5"/>
  <c r="J98" i="5"/>
  <c r="R98" i="5" s="1"/>
  <c r="S97" i="5"/>
  <c r="O97" i="5"/>
  <c r="N97" i="5"/>
  <c r="L97" i="5"/>
  <c r="T97" i="5" s="1"/>
  <c r="K97" i="5"/>
  <c r="J97" i="5"/>
  <c r="R97" i="5" s="1"/>
  <c r="U96" i="5"/>
  <c r="T96" i="5"/>
  <c r="O96" i="5"/>
  <c r="N96" i="5"/>
  <c r="M96" i="5"/>
  <c r="L96" i="5"/>
  <c r="K96" i="5"/>
  <c r="S96" i="5" s="1"/>
  <c r="J96" i="5"/>
  <c r="R96" i="5" s="1"/>
  <c r="E96" i="5"/>
  <c r="S95" i="5"/>
  <c r="R95" i="5"/>
  <c r="O95" i="5"/>
  <c r="N95" i="5"/>
  <c r="L95" i="5"/>
  <c r="T95" i="5" s="1"/>
  <c r="K95" i="5"/>
  <c r="J95" i="5"/>
  <c r="U93" i="5"/>
  <c r="T93" i="5"/>
  <c r="S93" i="5"/>
  <c r="O93" i="5"/>
  <c r="N93" i="5"/>
  <c r="M93" i="5"/>
  <c r="L93" i="5"/>
  <c r="K93" i="5"/>
  <c r="J93" i="5"/>
  <c r="R93" i="5" s="1"/>
  <c r="E93" i="5"/>
  <c r="R92" i="5"/>
  <c r="O92" i="5"/>
  <c r="N92" i="5"/>
  <c r="L92" i="5"/>
  <c r="T92" i="5" s="1"/>
  <c r="K92" i="5"/>
  <c r="S92" i="5" s="1"/>
  <c r="J92" i="5"/>
  <c r="O90" i="5"/>
  <c r="N90" i="5"/>
  <c r="L90" i="5"/>
  <c r="T90" i="5" s="1"/>
  <c r="K90" i="5"/>
  <c r="S90" i="5" s="1"/>
  <c r="J90" i="5"/>
  <c r="T88" i="5"/>
  <c r="O88" i="5"/>
  <c r="N88" i="5"/>
  <c r="L88" i="5"/>
  <c r="K88" i="5"/>
  <c r="S88" i="5" s="1"/>
  <c r="J88" i="5"/>
  <c r="R88" i="5" s="1"/>
  <c r="T87" i="5"/>
  <c r="O87" i="5"/>
  <c r="N87" i="5"/>
  <c r="L87" i="5"/>
  <c r="K87" i="5"/>
  <c r="S87" i="5" s="1"/>
  <c r="J87" i="5"/>
  <c r="R87" i="5" s="1"/>
  <c r="T86" i="5"/>
  <c r="O86" i="5"/>
  <c r="N86" i="5"/>
  <c r="L86" i="5"/>
  <c r="K86" i="5"/>
  <c r="S86" i="5" s="1"/>
  <c r="J86" i="5"/>
  <c r="R86" i="5" s="1"/>
  <c r="T84" i="5"/>
  <c r="O84" i="5"/>
  <c r="N84" i="5"/>
  <c r="L84" i="5"/>
  <c r="K84" i="5"/>
  <c r="S84" i="5" s="1"/>
  <c r="J84" i="5"/>
  <c r="R84" i="5" s="1"/>
  <c r="T83" i="5"/>
  <c r="O83" i="5"/>
  <c r="N83" i="5"/>
  <c r="L83" i="5"/>
  <c r="K83" i="5"/>
  <c r="S83" i="5" s="1"/>
  <c r="J83" i="5"/>
  <c r="R83" i="5" s="1"/>
  <c r="T82" i="5"/>
  <c r="O82" i="5"/>
  <c r="N82" i="5"/>
  <c r="L82" i="5"/>
  <c r="K82" i="5"/>
  <c r="S82" i="5" s="1"/>
  <c r="J82" i="5"/>
  <c r="R82" i="5" s="1"/>
  <c r="T81" i="5"/>
  <c r="R81" i="5"/>
  <c r="O81" i="5"/>
  <c r="N81" i="5"/>
  <c r="L81" i="5"/>
  <c r="K81" i="5"/>
  <c r="S81" i="5" s="1"/>
  <c r="J81" i="5"/>
  <c r="R79" i="5"/>
  <c r="O79" i="5"/>
  <c r="N79" i="5"/>
  <c r="L79" i="5"/>
  <c r="T79" i="5" s="1"/>
  <c r="K79" i="5"/>
  <c r="S79" i="5" s="1"/>
  <c r="J79" i="5"/>
  <c r="R78" i="5"/>
  <c r="O78" i="5"/>
  <c r="N78" i="5"/>
  <c r="L78" i="5"/>
  <c r="T78" i="5" s="1"/>
  <c r="K78" i="5"/>
  <c r="S78" i="5" s="1"/>
  <c r="J78" i="5"/>
  <c r="S76" i="5"/>
  <c r="R76" i="5"/>
  <c r="O76" i="5"/>
  <c r="N76" i="5"/>
  <c r="L76" i="5"/>
  <c r="T76" i="5" s="1"/>
  <c r="K76" i="5"/>
  <c r="J76" i="5"/>
  <c r="S75" i="5"/>
  <c r="R75" i="5"/>
  <c r="O75" i="5"/>
  <c r="N75" i="5"/>
  <c r="L75" i="5"/>
  <c r="T75" i="5" s="1"/>
  <c r="K75" i="5"/>
  <c r="J75" i="5"/>
  <c r="R74" i="5"/>
  <c r="O74" i="5"/>
  <c r="N74" i="5"/>
  <c r="L74" i="5"/>
  <c r="T74" i="5" s="1"/>
  <c r="K74" i="5"/>
  <c r="S74" i="5" s="1"/>
  <c r="J74" i="5"/>
  <c r="R73" i="5"/>
  <c r="O73" i="5"/>
  <c r="N73" i="5"/>
  <c r="L73" i="5"/>
  <c r="T73" i="5" s="1"/>
  <c r="K73" i="5"/>
  <c r="S73" i="5" s="1"/>
  <c r="J73" i="5"/>
  <c r="S72" i="5"/>
  <c r="R72" i="5"/>
  <c r="O72" i="5"/>
  <c r="N72" i="5"/>
  <c r="L72" i="5"/>
  <c r="T72" i="5" s="1"/>
  <c r="K72" i="5"/>
  <c r="J72" i="5"/>
  <c r="S71" i="5"/>
  <c r="R71" i="5"/>
  <c r="O71" i="5"/>
  <c r="N71" i="5"/>
  <c r="L71" i="5"/>
  <c r="T71" i="5" s="1"/>
  <c r="K71" i="5"/>
  <c r="J71" i="5"/>
  <c r="S70" i="5"/>
  <c r="R70" i="5"/>
  <c r="O70" i="5"/>
  <c r="N70" i="5"/>
  <c r="L70" i="5"/>
  <c r="T70" i="5" s="1"/>
  <c r="K70" i="5"/>
  <c r="J70" i="5"/>
  <c r="R69" i="5"/>
  <c r="O69" i="5"/>
  <c r="N69" i="5"/>
  <c r="L69" i="5"/>
  <c r="T69" i="5" s="1"/>
  <c r="K69" i="5"/>
  <c r="S69" i="5" s="1"/>
  <c r="J69" i="5"/>
  <c r="S68" i="5"/>
  <c r="R68" i="5"/>
  <c r="O68" i="5"/>
  <c r="N68" i="5"/>
  <c r="L68" i="5"/>
  <c r="T68" i="5" s="1"/>
  <c r="K68" i="5"/>
  <c r="J68" i="5"/>
  <c r="S67" i="5"/>
  <c r="R67" i="5"/>
  <c r="O67" i="5"/>
  <c r="N67" i="5"/>
  <c r="L67" i="5"/>
  <c r="T67" i="5" s="1"/>
  <c r="K67" i="5"/>
  <c r="J67" i="5"/>
  <c r="Q65" i="5"/>
  <c r="O65" i="5"/>
  <c r="N65" i="5"/>
  <c r="K65" i="5"/>
  <c r="S65" i="5" s="1"/>
  <c r="J65" i="5"/>
  <c r="R65" i="5" s="1"/>
  <c r="I65" i="5"/>
  <c r="U63" i="5"/>
  <c r="T63" i="5"/>
  <c r="S63" i="5"/>
  <c r="O63" i="5"/>
  <c r="N63" i="5"/>
  <c r="M63" i="5"/>
  <c r="L63" i="5"/>
  <c r="K63" i="5"/>
  <c r="J63" i="5"/>
  <c r="R63" i="5" s="1"/>
  <c r="E63" i="5"/>
  <c r="T62" i="5"/>
  <c r="R62" i="5"/>
  <c r="O62" i="5"/>
  <c r="N62" i="5"/>
  <c r="L62" i="5"/>
  <c r="K62" i="5"/>
  <c r="S62" i="5" s="1"/>
  <c r="J62" i="5"/>
  <c r="O61" i="5"/>
  <c r="N61" i="5"/>
  <c r="K61" i="5"/>
  <c r="S61" i="5" s="1"/>
  <c r="J61" i="5"/>
  <c r="R61" i="5" s="1"/>
  <c r="U60" i="5"/>
  <c r="T60" i="5"/>
  <c r="S60" i="5"/>
  <c r="O60" i="5"/>
  <c r="N60" i="5"/>
  <c r="L60" i="5"/>
  <c r="K60" i="5"/>
  <c r="J60" i="5"/>
  <c r="R60" i="5" s="1"/>
  <c r="T59" i="5"/>
  <c r="S59" i="5"/>
  <c r="O59" i="5"/>
  <c r="N59" i="5"/>
  <c r="L59" i="5"/>
  <c r="K59" i="5"/>
  <c r="J59" i="5"/>
  <c r="R59" i="5" s="1"/>
  <c r="U57" i="5"/>
  <c r="T57" i="5"/>
  <c r="R57" i="5"/>
  <c r="O57" i="5"/>
  <c r="N57" i="5"/>
  <c r="L57" i="5"/>
  <c r="K57" i="5"/>
  <c r="S57" i="5" s="1"/>
  <c r="J57" i="5"/>
  <c r="T56" i="5"/>
  <c r="O56" i="5"/>
  <c r="N56" i="5"/>
  <c r="L56" i="5"/>
  <c r="K56" i="5"/>
  <c r="S56" i="5" s="1"/>
  <c r="J56" i="5"/>
  <c r="R56" i="5" s="1"/>
  <c r="O54" i="5"/>
  <c r="N54" i="5"/>
  <c r="L54" i="5"/>
  <c r="T54" i="5" s="1"/>
  <c r="K54" i="5"/>
  <c r="J54" i="5"/>
  <c r="R54" i="5" s="1"/>
  <c r="T53" i="5"/>
  <c r="O53" i="5"/>
  <c r="N53" i="5"/>
  <c r="L53" i="5"/>
  <c r="K53" i="5"/>
  <c r="S53" i="5" s="1"/>
  <c r="J53" i="5"/>
  <c r="R53" i="5" s="1"/>
  <c r="U52" i="5"/>
  <c r="R52" i="5"/>
  <c r="O52" i="5"/>
  <c r="N52" i="5"/>
  <c r="L52" i="5"/>
  <c r="T52" i="5" s="1"/>
  <c r="K52" i="5"/>
  <c r="S52" i="5" s="1"/>
  <c r="J52" i="5"/>
  <c r="O51" i="5"/>
  <c r="N51" i="5"/>
  <c r="L51" i="5"/>
  <c r="T51" i="5" s="1"/>
  <c r="K51" i="5"/>
  <c r="S51" i="5" s="1"/>
  <c r="J51" i="5"/>
  <c r="R51" i="5" s="1"/>
  <c r="O49" i="5"/>
  <c r="L49" i="5"/>
  <c r="K49" i="5"/>
  <c r="S49" i="5" s="1"/>
  <c r="J49" i="5"/>
  <c r="R49" i="5" s="1"/>
  <c r="F49" i="5"/>
  <c r="N49" i="5" s="1"/>
  <c r="O48" i="5"/>
  <c r="N48" i="5"/>
  <c r="L48" i="5"/>
  <c r="T48" i="5" s="1"/>
  <c r="K48" i="5"/>
  <c r="S48" i="5" s="1"/>
  <c r="J48" i="5"/>
  <c r="R48" i="5" s="1"/>
  <c r="U42" i="5"/>
  <c r="R42" i="5"/>
  <c r="O42" i="5"/>
  <c r="N42" i="5"/>
  <c r="L42" i="5"/>
  <c r="T42" i="5" s="1"/>
  <c r="K42" i="5"/>
  <c r="S42" i="5" s="1"/>
  <c r="J42" i="5"/>
  <c r="S41" i="5"/>
  <c r="R41" i="5"/>
  <c r="O41" i="5"/>
  <c r="N41" i="5"/>
  <c r="L41" i="5"/>
  <c r="T41" i="5" s="1"/>
  <c r="K41" i="5"/>
  <c r="J41" i="5"/>
  <c r="U39" i="5"/>
  <c r="S39" i="5"/>
  <c r="O39" i="5"/>
  <c r="N39" i="5"/>
  <c r="L39" i="5"/>
  <c r="T39" i="5" s="1"/>
  <c r="K39" i="5"/>
  <c r="J39" i="5"/>
  <c r="R39" i="5" s="1"/>
  <c r="S38" i="5"/>
  <c r="O38" i="5"/>
  <c r="N38" i="5"/>
  <c r="L38" i="5"/>
  <c r="T38" i="5" s="1"/>
  <c r="K38" i="5"/>
  <c r="J38" i="5"/>
  <c r="R38" i="5" s="1"/>
  <c r="S36" i="5"/>
  <c r="O36" i="5"/>
  <c r="N36" i="5"/>
  <c r="L36" i="5"/>
  <c r="T36" i="5" s="1"/>
  <c r="K36" i="5"/>
  <c r="J36" i="5"/>
  <c r="R36" i="5" s="1"/>
  <c r="S34" i="5"/>
  <c r="O34" i="5"/>
  <c r="N34" i="5"/>
  <c r="L34" i="5"/>
  <c r="T34" i="5" s="1"/>
  <c r="K34" i="5"/>
  <c r="J34" i="5"/>
  <c r="R34" i="5" s="1"/>
  <c r="S32" i="5"/>
  <c r="O32" i="5"/>
  <c r="N32" i="5"/>
  <c r="L32" i="5"/>
  <c r="T32" i="5" s="1"/>
  <c r="K32" i="5"/>
  <c r="J32" i="5"/>
  <c r="R32" i="5" s="1"/>
  <c r="S31" i="5"/>
  <c r="O31" i="5"/>
  <c r="N31" i="5"/>
  <c r="L31" i="5"/>
  <c r="T31" i="5" s="1"/>
  <c r="K31" i="5"/>
  <c r="J31" i="5"/>
  <c r="R31" i="5" s="1"/>
  <c r="S30" i="5"/>
  <c r="O30" i="5"/>
  <c r="N30" i="5"/>
  <c r="L30" i="5"/>
  <c r="T30" i="5" s="1"/>
  <c r="K30" i="5"/>
  <c r="J30" i="5"/>
  <c r="R30" i="5" s="1"/>
  <c r="S29" i="5"/>
  <c r="O29" i="5"/>
  <c r="N29" i="5"/>
  <c r="L29" i="5"/>
  <c r="T29" i="5" s="1"/>
  <c r="K29" i="5"/>
  <c r="J29" i="5"/>
  <c r="R29" i="5" s="1"/>
  <c r="O27" i="5"/>
  <c r="N27" i="5"/>
  <c r="K27" i="5"/>
  <c r="S27" i="5" s="1"/>
  <c r="J27" i="5"/>
  <c r="R27" i="5" s="1"/>
  <c r="O26" i="5"/>
  <c r="N26" i="5"/>
  <c r="K26" i="5"/>
  <c r="S26" i="5" s="1"/>
  <c r="J26" i="5"/>
  <c r="R26" i="5" s="1"/>
  <c r="O25" i="5"/>
  <c r="N25" i="5"/>
  <c r="K25" i="5"/>
  <c r="S25" i="5" s="1"/>
  <c r="J25" i="5"/>
  <c r="R25" i="5" s="1"/>
  <c r="O24" i="5"/>
  <c r="N24" i="5"/>
  <c r="K24" i="5"/>
  <c r="S24" i="5" s="1"/>
  <c r="J24" i="5"/>
  <c r="R24" i="5" s="1"/>
  <c r="O23" i="5"/>
  <c r="N23" i="5"/>
  <c r="K23" i="5"/>
  <c r="S23" i="5" s="1"/>
  <c r="J23" i="5"/>
  <c r="R23" i="5" s="1"/>
  <c r="O21" i="5"/>
  <c r="N21" i="5"/>
  <c r="K21" i="5"/>
  <c r="S21" i="5" s="1"/>
  <c r="J21" i="5"/>
  <c r="R21" i="5" s="1"/>
  <c r="O20" i="5"/>
  <c r="N20" i="5"/>
  <c r="K20" i="5"/>
  <c r="S20" i="5" s="1"/>
  <c r="J20" i="5"/>
  <c r="R20" i="5" s="1"/>
  <c r="R18" i="5"/>
  <c r="O18" i="5"/>
  <c r="N18" i="5"/>
  <c r="L18" i="5"/>
  <c r="T18" i="5" s="1"/>
  <c r="K18" i="5"/>
  <c r="S18" i="5" s="1"/>
  <c r="J18" i="5"/>
  <c r="O17" i="5"/>
  <c r="N17" i="5"/>
  <c r="L17" i="5"/>
  <c r="T17" i="5" s="1"/>
  <c r="K17" i="5"/>
  <c r="S17" i="5" s="1"/>
  <c r="J17" i="5"/>
  <c r="R17" i="5" s="1"/>
  <c r="R15" i="5"/>
  <c r="O15" i="5"/>
  <c r="N15" i="5"/>
  <c r="L15" i="5"/>
  <c r="T15" i="5" s="1"/>
  <c r="K15" i="5"/>
  <c r="S15" i="5" s="1"/>
  <c r="J15" i="5"/>
  <c r="O14" i="5"/>
  <c r="N14" i="5"/>
  <c r="L14" i="5"/>
  <c r="T14" i="5" s="1"/>
  <c r="K14" i="5"/>
  <c r="S14" i="5" s="1"/>
  <c r="J14" i="5"/>
  <c r="R14" i="5" s="1"/>
  <c r="R12" i="5"/>
  <c r="O12" i="5"/>
  <c r="N12" i="5"/>
  <c r="L12" i="5"/>
  <c r="T12" i="5" s="1"/>
  <c r="K12" i="5"/>
  <c r="S12" i="5" s="1"/>
  <c r="J12" i="5"/>
  <c r="I6" i="5"/>
  <c r="Q6" i="5" s="1"/>
  <c r="I5" i="5"/>
  <c r="W236" i="4"/>
  <c r="V236" i="4"/>
  <c r="S236" i="4"/>
  <c r="R236" i="4"/>
  <c r="L236" i="4"/>
  <c r="T236" i="4" s="1"/>
  <c r="K236" i="4"/>
  <c r="J236" i="4"/>
  <c r="W235" i="4"/>
  <c r="V235" i="4"/>
  <c r="S235" i="4"/>
  <c r="R235" i="4"/>
  <c r="L235" i="4"/>
  <c r="T235" i="4" s="1"/>
  <c r="K235" i="4"/>
  <c r="J235" i="4"/>
  <c r="W234" i="4"/>
  <c r="V234" i="4"/>
  <c r="S234" i="4"/>
  <c r="L234" i="4"/>
  <c r="T234" i="4" s="1"/>
  <c r="K234" i="4"/>
  <c r="J234" i="4"/>
  <c r="R234" i="4" s="1"/>
  <c r="W233" i="4"/>
  <c r="V233" i="4"/>
  <c r="R233" i="4"/>
  <c r="K233" i="4"/>
  <c r="S233" i="4" s="1"/>
  <c r="J233" i="4"/>
  <c r="W232" i="4"/>
  <c r="V232" i="4"/>
  <c r="S232" i="4"/>
  <c r="J232" i="4"/>
  <c r="R232" i="4" s="1"/>
  <c r="W231" i="4"/>
  <c r="V231" i="4"/>
  <c r="J231" i="4"/>
  <c r="R231" i="4" s="1"/>
  <c r="W230" i="4"/>
  <c r="V230" i="4"/>
  <c r="S230" i="4"/>
  <c r="J230" i="4"/>
  <c r="R230" i="4" s="1"/>
  <c r="W229" i="4"/>
  <c r="V229" i="4"/>
  <c r="S229" i="4"/>
  <c r="R229" i="4"/>
  <c r="J229" i="4"/>
  <c r="W228" i="4"/>
  <c r="V228" i="4"/>
  <c r="S228" i="4"/>
  <c r="R228" i="4"/>
  <c r="J228" i="4"/>
  <c r="W227" i="4"/>
  <c r="V227" i="4"/>
  <c r="S227" i="4"/>
  <c r="J227" i="4"/>
  <c r="R227" i="4" s="1"/>
  <c r="W226" i="4"/>
  <c r="V226" i="4"/>
  <c r="K226" i="4"/>
  <c r="S226" i="4" s="1"/>
  <c r="J226" i="4"/>
  <c r="R226" i="4" s="1"/>
  <c r="W221" i="4"/>
  <c r="V221" i="4"/>
  <c r="T221" i="4"/>
  <c r="S221" i="4"/>
  <c r="L221" i="4"/>
  <c r="K221" i="4"/>
  <c r="J221" i="4"/>
  <c r="R221" i="4" s="1"/>
  <c r="W220" i="4"/>
  <c r="V220" i="4"/>
  <c r="T220" i="4"/>
  <c r="L220" i="4"/>
  <c r="K220" i="4"/>
  <c r="S220" i="4" s="1"/>
  <c r="J220" i="4"/>
  <c r="R220" i="4" s="1"/>
  <c r="W214" i="4"/>
  <c r="V214" i="4"/>
  <c r="T214" i="4"/>
  <c r="S214" i="4"/>
  <c r="R214" i="4"/>
  <c r="W212" i="4"/>
  <c r="V212" i="4"/>
  <c r="T212" i="4"/>
  <c r="K212" i="4"/>
  <c r="S212" i="4" s="1"/>
  <c r="J212" i="4"/>
  <c r="R212" i="4" s="1"/>
  <c r="W206" i="4"/>
  <c r="V206" i="4"/>
  <c r="T206" i="4"/>
  <c r="S206" i="4"/>
  <c r="L206" i="4"/>
  <c r="K206" i="4"/>
  <c r="J206" i="4"/>
  <c r="R206" i="4" s="1"/>
  <c r="W205" i="4"/>
  <c r="V205" i="4"/>
  <c r="T205" i="4"/>
  <c r="L205" i="4"/>
  <c r="K205" i="4"/>
  <c r="S205" i="4" s="1"/>
  <c r="J205" i="4"/>
  <c r="R205" i="4" s="1"/>
  <c r="W199" i="4"/>
  <c r="V199" i="4"/>
  <c r="T199" i="4"/>
  <c r="L199" i="4"/>
  <c r="K199" i="4"/>
  <c r="S199" i="4" s="1"/>
  <c r="J199" i="4"/>
  <c r="R199" i="4" s="1"/>
  <c r="W193" i="4"/>
  <c r="V193" i="4"/>
  <c r="T193" i="4"/>
  <c r="S193" i="4"/>
  <c r="L193" i="4"/>
  <c r="K193" i="4"/>
  <c r="J193" i="4"/>
  <c r="R193" i="4" s="1"/>
  <c r="W192" i="4"/>
  <c r="V192" i="4"/>
  <c r="T192" i="4"/>
  <c r="S192" i="4"/>
  <c r="L192" i="4"/>
  <c r="K192" i="4"/>
  <c r="J192" i="4"/>
  <c r="R192" i="4" s="1"/>
  <c r="W191" i="4"/>
  <c r="V191" i="4"/>
  <c r="T191" i="4"/>
  <c r="L191" i="4"/>
  <c r="K191" i="4"/>
  <c r="S191" i="4" s="1"/>
  <c r="J191" i="4"/>
  <c r="R191" i="4" s="1"/>
  <c r="W190" i="4"/>
  <c r="V190" i="4"/>
  <c r="T190" i="4"/>
  <c r="L190" i="4"/>
  <c r="K190" i="4"/>
  <c r="S190" i="4" s="1"/>
  <c r="J190" i="4"/>
  <c r="R190" i="4" s="1"/>
  <c r="W188" i="4"/>
  <c r="V188" i="4"/>
  <c r="T188" i="4"/>
  <c r="S188" i="4"/>
  <c r="L188" i="4"/>
  <c r="K188" i="4"/>
  <c r="J188" i="4"/>
  <c r="R188" i="4" s="1"/>
  <c r="W187" i="4"/>
  <c r="V187" i="4"/>
  <c r="T187" i="4"/>
  <c r="S187" i="4"/>
  <c r="L187" i="4"/>
  <c r="K187" i="4"/>
  <c r="J187" i="4"/>
  <c r="R187" i="4" s="1"/>
  <c r="W186" i="4"/>
  <c r="V186" i="4"/>
  <c r="T186" i="4"/>
  <c r="L186" i="4"/>
  <c r="K186" i="4"/>
  <c r="S186" i="4" s="1"/>
  <c r="J186" i="4"/>
  <c r="R186" i="4" s="1"/>
  <c r="W185" i="4"/>
  <c r="V185" i="4"/>
  <c r="T185" i="4"/>
  <c r="L185" i="4"/>
  <c r="K185" i="4"/>
  <c r="S185" i="4" s="1"/>
  <c r="J185" i="4"/>
  <c r="R185" i="4" s="1"/>
  <c r="W183" i="4"/>
  <c r="V183" i="4"/>
  <c r="T183" i="4"/>
  <c r="S183" i="4"/>
  <c r="L183" i="4"/>
  <c r="K183" i="4"/>
  <c r="J183" i="4"/>
  <c r="R183" i="4" s="1"/>
  <c r="W181" i="4"/>
  <c r="V181" i="4"/>
  <c r="T181" i="4"/>
  <c r="S181" i="4"/>
  <c r="L181" i="4"/>
  <c r="K181" i="4"/>
  <c r="J181" i="4"/>
  <c r="R181" i="4" s="1"/>
  <c r="W175" i="4"/>
  <c r="V175" i="4"/>
  <c r="T175" i="4"/>
  <c r="S175" i="4"/>
  <c r="J175" i="4"/>
  <c r="R175" i="4" s="1"/>
  <c r="S173" i="4"/>
  <c r="R173" i="4"/>
  <c r="K173" i="4"/>
  <c r="J173" i="4"/>
  <c r="W172" i="4"/>
  <c r="V172" i="4"/>
  <c r="T172" i="4"/>
  <c r="R172" i="4"/>
  <c r="K172" i="4"/>
  <c r="S172" i="4" s="1"/>
  <c r="J172" i="4"/>
  <c r="V170" i="4"/>
  <c r="T170" i="4"/>
  <c r="S170" i="4"/>
  <c r="O170" i="4"/>
  <c r="W170" i="4" s="1"/>
  <c r="L170" i="4"/>
  <c r="J170" i="4"/>
  <c r="R170" i="4" s="1"/>
  <c r="G170" i="4"/>
  <c r="F170" i="4"/>
  <c r="W169" i="4"/>
  <c r="V169" i="4"/>
  <c r="S169" i="4"/>
  <c r="Q169" i="4"/>
  <c r="L169" i="4"/>
  <c r="T169" i="4" s="1"/>
  <c r="J169" i="4"/>
  <c r="R169" i="4" s="1"/>
  <c r="I169" i="4"/>
  <c r="W167" i="4"/>
  <c r="V167" i="4"/>
  <c r="S167" i="4"/>
  <c r="R167" i="4"/>
  <c r="J167" i="4"/>
  <c r="W166" i="4"/>
  <c r="V166" i="4"/>
  <c r="S166" i="4"/>
  <c r="Q166" i="4"/>
  <c r="L166" i="4"/>
  <c r="T166" i="4" s="1"/>
  <c r="J166" i="4"/>
  <c r="R166" i="4" s="1"/>
  <c r="I166" i="4"/>
  <c r="W160" i="4"/>
  <c r="V160" i="4"/>
  <c r="R160" i="4"/>
  <c r="L160" i="4"/>
  <c r="T160" i="4" s="1"/>
  <c r="K160" i="4"/>
  <c r="S160" i="4" s="1"/>
  <c r="J160" i="4"/>
  <c r="W159" i="4"/>
  <c r="V159" i="4"/>
  <c r="R159" i="4"/>
  <c r="L159" i="4"/>
  <c r="T159" i="4" s="1"/>
  <c r="K159" i="4"/>
  <c r="S159" i="4" s="1"/>
  <c r="J159" i="4"/>
  <c r="W157" i="4"/>
  <c r="V157" i="4"/>
  <c r="R157" i="4"/>
  <c r="L157" i="4"/>
  <c r="T157" i="4" s="1"/>
  <c r="K157" i="4"/>
  <c r="S157" i="4" s="1"/>
  <c r="J157" i="4"/>
  <c r="W156" i="4"/>
  <c r="V156" i="4"/>
  <c r="R156" i="4"/>
  <c r="L156" i="4"/>
  <c r="T156" i="4" s="1"/>
  <c r="K156" i="4"/>
  <c r="S156" i="4" s="1"/>
  <c r="J156" i="4"/>
  <c r="W154" i="4"/>
  <c r="V154" i="4"/>
  <c r="R154" i="4"/>
  <c r="L154" i="4"/>
  <c r="T154" i="4" s="1"/>
  <c r="K154" i="4"/>
  <c r="S154" i="4" s="1"/>
  <c r="J154" i="4"/>
  <c r="W153" i="4"/>
  <c r="V153" i="4"/>
  <c r="R153" i="4"/>
  <c r="L153" i="4"/>
  <c r="T153" i="4" s="1"/>
  <c r="K153" i="4"/>
  <c r="S153" i="4" s="1"/>
  <c r="J153" i="4"/>
  <c r="W151" i="4"/>
  <c r="V151" i="4"/>
  <c r="R151" i="4"/>
  <c r="L151" i="4"/>
  <c r="T151" i="4" s="1"/>
  <c r="K151" i="4"/>
  <c r="S151" i="4" s="1"/>
  <c r="J151" i="4"/>
  <c r="W150" i="4"/>
  <c r="V150" i="4"/>
  <c r="R150" i="4"/>
  <c r="L150" i="4"/>
  <c r="T150" i="4" s="1"/>
  <c r="K150" i="4"/>
  <c r="S150" i="4" s="1"/>
  <c r="J150" i="4"/>
  <c r="W148" i="4"/>
  <c r="V148" i="4"/>
  <c r="R148" i="4"/>
  <c r="L148" i="4"/>
  <c r="T148" i="4" s="1"/>
  <c r="K148" i="4"/>
  <c r="S148" i="4" s="1"/>
  <c r="J148" i="4"/>
  <c r="W147" i="4"/>
  <c r="V147" i="4"/>
  <c r="R147" i="4"/>
  <c r="L147" i="4"/>
  <c r="T147" i="4" s="1"/>
  <c r="K147" i="4"/>
  <c r="S147" i="4" s="1"/>
  <c r="J147" i="4"/>
  <c r="W141" i="4"/>
  <c r="V141" i="4"/>
  <c r="R141" i="4"/>
  <c r="L141" i="4"/>
  <c r="T141" i="4" s="1"/>
  <c r="K141" i="4"/>
  <c r="S141" i="4" s="1"/>
  <c r="J141" i="4"/>
  <c r="W140" i="4"/>
  <c r="V140" i="4"/>
  <c r="Q140" i="4"/>
  <c r="L140" i="4"/>
  <c r="T140" i="4" s="1"/>
  <c r="K140" i="4"/>
  <c r="S140" i="4" s="1"/>
  <c r="J140" i="4"/>
  <c r="R140" i="4" s="1"/>
  <c r="I140" i="4"/>
  <c r="W138" i="4"/>
  <c r="V138" i="4"/>
  <c r="T138" i="4"/>
  <c r="S138" i="4"/>
  <c r="L138" i="4"/>
  <c r="K138" i="4"/>
  <c r="J138" i="4"/>
  <c r="R138" i="4" s="1"/>
  <c r="W137" i="4"/>
  <c r="V137" i="4"/>
  <c r="T137" i="4"/>
  <c r="S137" i="4"/>
  <c r="L137" i="4"/>
  <c r="K137" i="4"/>
  <c r="J137" i="4"/>
  <c r="R137" i="4" s="1"/>
  <c r="W136" i="4"/>
  <c r="V136" i="4"/>
  <c r="T136" i="4"/>
  <c r="L136" i="4"/>
  <c r="K136" i="4"/>
  <c r="S136" i="4" s="1"/>
  <c r="J136" i="4"/>
  <c r="R136" i="4" s="1"/>
  <c r="W135" i="4"/>
  <c r="V135" i="4"/>
  <c r="T135" i="4"/>
  <c r="L135" i="4"/>
  <c r="K135" i="4"/>
  <c r="S135" i="4" s="1"/>
  <c r="J135" i="4"/>
  <c r="R135" i="4" s="1"/>
  <c r="W134" i="4"/>
  <c r="V134" i="4"/>
  <c r="T134" i="4"/>
  <c r="S134" i="4"/>
  <c r="L134" i="4"/>
  <c r="K134" i="4"/>
  <c r="J134" i="4"/>
  <c r="R134" i="4" s="1"/>
  <c r="W132" i="4"/>
  <c r="V132" i="4"/>
  <c r="T132" i="4"/>
  <c r="S132" i="4"/>
  <c r="L132" i="4"/>
  <c r="K132" i="4"/>
  <c r="J132" i="4"/>
  <c r="R132" i="4" s="1"/>
  <c r="W131" i="4"/>
  <c r="V131" i="4"/>
  <c r="Q131" i="4"/>
  <c r="L131" i="4"/>
  <c r="T131" i="4" s="1"/>
  <c r="K131" i="4"/>
  <c r="S131" i="4" s="1"/>
  <c r="J131" i="4"/>
  <c r="R131" i="4" s="1"/>
  <c r="I131" i="4"/>
  <c r="W129" i="4"/>
  <c r="V129" i="4"/>
  <c r="T129" i="4"/>
  <c r="S129" i="4"/>
  <c r="R129" i="4"/>
  <c r="W127" i="4"/>
  <c r="V127" i="4"/>
  <c r="U127" i="4"/>
  <c r="S127" i="4"/>
  <c r="M127" i="4"/>
  <c r="M128" i="4" s="1"/>
  <c r="L127" i="4"/>
  <c r="T127" i="4" s="1"/>
  <c r="K127" i="4"/>
  <c r="J127" i="4"/>
  <c r="R127" i="4" s="1"/>
  <c r="E127" i="4"/>
  <c r="W126" i="4"/>
  <c r="V126" i="4"/>
  <c r="U126" i="4"/>
  <c r="U129" i="4" s="1"/>
  <c r="M126" i="4"/>
  <c r="L126" i="4"/>
  <c r="T126" i="4" s="1"/>
  <c r="K126" i="4"/>
  <c r="S126" i="4" s="1"/>
  <c r="J126" i="4"/>
  <c r="R126" i="4" s="1"/>
  <c r="E126" i="4"/>
  <c r="E129" i="4" s="1"/>
  <c r="W125" i="4"/>
  <c r="V125" i="4"/>
  <c r="T125" i="4"/>
  <c r="S125" i="4"/>
  <c r="L125" i="4"/>
  <c r="K125" i="4"/>
  <c r="J125" i="4"/>
  <c r="R125" i="4" s="1"/>
  <c r="W123" i="4"/>
  <c r="V123" i="4"/>
  <c r="U123" i="4"/>
  <c r="M123" i="4"/>
  <c r="L123" i="4"/>
  <c r="T123" i="4" s="1"/>
  <c r="K123" i="4"/>
  <c r="S123" i="4" s="1"/>
  <c r="J123" i="4"/>
  <c r="R123" i="4" s="1"/>
  <c r="E123" i="4"/>
  <c r="W122" i="4"/>
  <c r="V122" i="4"/>
  <c r="S122" i="4"/>
  <c r="R122" i="4"/>
  <c r="L122" i="4"/>
  <c r="T122" i="4" s="1"/>
  <c r="K122" i="4"/>
  <c r="J122" i="4"/>
  <c r="W116" i="4"/>
  <c r="V116" i="4"/>
  <c r="T116" i="4"/>
  <c r="S116" i="4"/>
  <c r="R116" i="4"/>
  <c r="K116" i="4"/>
  <c r="J116" i="4"/>
  <c r="W115" i="4"/>
  <c r="V115" i="4"/>
  <c r="T115" i="4"/>
  <c r="R115" i="4"/>
  <c r="K115" i="4"/>
  <c r="S115" i="4" s="1"/>
  <c r="J115" i="4"/>
  <c r="W113" i="4"/>
  <c r="V113" i="4"/>
  <c r="L113" i="4"/>
  <c r="T113" i="4" s="1"/>
  <c r="K113" i="4"/>
  <c r="S113" i="4" s="1"/>
  <c r="J113" i="4"/>
  <c r="R113" i="4" s="1"/>
  <c r="V112" i="4"/>
  <c r="T112" i="4"/>
  <c r="S112" i="4"/>
  <c r="L112" i="4"/>
  <c r="K112" i="4"/>
  <c r="J112" i="4"/>
  <c r="R112" i="4" s="1"/>
  <c r="W111" i="4"/>
  <c r="V111" i="4"/>
  <c r="T111" i="4"/>
  <c r="S111" i="4"/>
  <c r="L111" i="4"/>
  <c r="K111" i="4"/>
  <c r="J111" i="4"/>
  <c r="R111" i="4" s="1"/>
  <c r="W110" i="4"/>
  <c r="V110" i="4"/>
  <c r="T110" i="4"/>
  <c r="L110" i="4"/>
  <c r="K110" i="4"/>
  <c r="S110" i="4" s="1"/>
  <c r="J110" i="4"/>
  <c r="R110" i="4" s="1"/>
  <c r="W108" i="4"/>
  <c r="V108" i="4"/>
  <c r="U108" i="4"/>
  <c r="R108" i="4"/>
  <c r="L108" i="4"/>
  <c r="T108" i="4" s="1"/>
  <c r="K108" i="4"/>
  <c r="S108" i="4" s="1"/>
  <c r="J108" i="4"/>
  <c r="W107" i="4"/>
  <c r="V107" i="4"/>
  <c r="R107" i="4"/>
  <c r="L107" i="4"/>
  <c r="T107" i="4" s="1"/>
  <c r="K107" i="4"/>
  <c r="S107" i="4" s="1"/>
  <c r="J107" i="4"/>
  <c r="W105" i="4"/>
  <c r="V105" i="4"/>
  <c r="T105" i="4"/>
  <c r="R105" i="4"/>
  <c r="K105" i="4"/>
  <c r="S105" i="4" s="1"/>
  <c r="J105" i="4"/>
  <c r="W104" i="4"/>
  <c r="V104" i="4"/>
  <c r="T104" i="4"/>
  <c r="K104" i="4"/>
  <c r="S104" i="4" s="1"/>
  <c r="J104" i="4"/>
  <c r="R104" i="4" s="1"/>
  <c r="W102" i="4"/>
  <c r="V102" i="4"/>
  <c r="U102" i="4"/>
  <c r="T102" i="4"/>
  <c r="M102" i="4"/>
  <c r="L102" i="4"/>
  <c r="K102" i="4"/>
  <c r="S102" i="4" s="1"/>
  <c r="J102" i="4"/>
  <c r="R102" i="4" s="1"/>
  <c r="E102" i="4"/>
  <c r="W101" i="4"/>
  <c r="V101" i="4"/>
  <c r="S101" i="4"/>
  <c r="L101" i="4"/>
  <c r="T101" i="4" s="1"/>
  <c r="K101" i="4"/>
  <c r="J101" i="4"/>
  <c r="R101" i="4" s="1"/>
  <c r="W100" i="4"/>
  <c r="V100" i="4"/>
  <c r="S100" i="4"/>
  <c r="R100" i="4"/>
  <c r="L100" i="4"/>
  <c r="T100" i="4" s="1"/>
  <c r="K100" i="4"/>
  <c r="J100" i="4"/>
  <c r="W99" i="4"/>
  <c r="V99" i="4"/>
  <c r="S99" i="4"/>
  <c r="R99" i="4"/>
  <c r="L99" i="4"/>
  <c r="T99" i="4" s="1"/>
  <c r="K99" i="4"/>
  <c r="J99" i="4"/>
  <c r="W98" i="4"/>
  <c r="V98" i="4"/>
  <c r="S98" i="4"/>
  <c r="L98" i="4"/>
  <c r="T98" i="4" s="1"/>
  <c r="K98" i="4"/>
  <c r="J98" i="4"/>
  <c r="R98" i="4" s="1"/>
  <c r="W97" i="4"/>
  <c r="V97" i="4"/>
  <c r="S97" i="4"/>
  <c r="L97" i="4"/>
  <c r="T97" i="4" s="1"/>
  <c r="K97" i="4"/>
  <c r="J97" i="4"/>
  <c r="R97" i="4" s="1"/>
  <c r="W96" i="4"/>
  <c r="V96" i="4"/>
  <c r="U96" i="4"/>
  <c r="T96" i="4"/>
  <c r="M96" i="4"/>
  <c r="L96" i="4"/>
  <c r="K96" i="4"/>
  <c r="S96" i="4" s="1"/>
  <c r="J96" i="4"/>
  <c r="R96" i="4" s="1"/>
  <c r="E96" i="4"/>
  <c r="W95" i="4"/>
  <c r="V95" i="4"/>
  <c r="R95" i="4"/>
  <c r="L95" i="4"/>
  <c r="T95" i="4" s="1"/>
  <c r="K95" i="4"/>
  <c r="S95" i="4" s="1"/>
  <c r="J95" i="4"/>
  <c r="W93" i="4"/>
  <c r="V93" i="4"/>
  <c r="U93" i="4"/>
  <c r="M93" i="4"/>
  <c r="L93" i="4"/>
  <c r="T93" i="4" s="1"/>
  <c r="K93" i="4"/>
  <c r="S93" i="4" s="1"/>
  <c r="J93" i="4"/>
  <c r="R93" i="4" s="1"/>
  <c r="E93" i="4"/>
  <c r="W92" i="4"/>
  <c r="V92" i="4"/>
  <c r="T92" i="4"/>
  <c r="L92" i="4"/>
  <c r="K92" i="4"/>
  <c r="S92" i="4" s="1"/>
  <c r="J92" i="4"/>
  <c r="R92" i="4" s="1"/>
  <c r="W90" i="4"/>
  <c r="V90" i="4"/>
  <c r="T90" i="4"/>
  <c r="R90" i="4"/>
  <c r="L90" i="4"/>
  <c r="K90" i="4"/>
  <c r="S90" i="4" s="1"/>
  <c r="W88" i="4"/>
  <c r="V88" i="4"/>
  <c r="T88" i="4"/>
  <c r="L88" i="4"/>
  <c r="K88" i="4"/>
  <c r="S88" i="4" s="1"/>
  <c r="J88" i="4"/>
  <c r="R88" i="4" s="1"/>
  <c r="W87" i="4"/>
  <c r="V87" i="4"/>
  <c r="T87" i="4"/>
  <c r="L87" i="4"/>
  <c r="K87" i="4"/>
  <c r="S87" i="4" s="1"/>
  <c r="J87" i="4"/>
  <c r="R87" i="4" s="1"/>
  <c r="W86" i="4"/>
  <c r="V86" i="4"/>
  <c r="T86" i="4"/>
  <c r="S86" i="4"/>
  <c r="L86" i="4"/>
  <c r="K86" i="4"/>
  <c r="J86" i="4"/>
  <c r="R86" i="4" s="1"/>
  <c r="W84" i="4"/>
  <c r="V84" i="4"/>
  <c r="T84" i="4"/>
  <c r="S84" i="4"/>
  <c r="L84" i="4"/>
  <c r="K84" i="4"/>
  <c r="J84" i="4"/>
  <c r="R84" i="4" s="1"/>
  <c r="W83" i="4"/>
  <c r="V83" i="4"/>
  <c r="T83" i="4"/>
  <c r="L83" i="4"/>
  <c r="K83" i="4"/>
  <c r="S83" i="4" s="1"/>
  <c r="J83" i="4"/>
  <c r="R83" i="4" s="1"/>
  <c r="W82" i="4"/>
  <c r="V82" i="4"/>
  <c r="T82" i="4"/>
  <c r="L82" i="4"/>
  <c r="K82" i="4"/>
  <c r="S82" i="4" s="1"/>
  <c r="J82" i="4"/>
  <c r="R82" i="4" s="1"/>
  <c r="W81" i="4"/>
  <c r="V81" i="4"/>
  <c r="T81" i="4"/>
  <c r="S81" i="4"/>
  <c r="L81" i="4"/>
  <c r="K81" i="4"/>
  <c r="J81" i="4"/>
  <c r="R81" i="4" s="1"/>
  <c r="W79" i="4"/>
  <c r="V79" i="4"/>
  <c r="T79" i="4"/>
  <c r="S79" i="4"/>
  <c r="L79" i="4"/>
  <c r="K79" i="4"/>
  <c r="J79" i="4"/>
  <c r="R79" i="4" s="1"/>
  <c r="W78" i="4"/>
  <c r="V78" i="4"/>
  <c r="T78" i="4"/>
  <c r="L78" i="4"/>
  <c r="K78" i="4"/>
  <c r="S78" i="4" s="1"/>
  <c r="J78" i="4"/>
  <c r="R78" i="4" s="1"/>
  <c r="W76" i="4"/>
  <c r="V76" i="4"/>
  <c r="T76" i="4"/>
  <c r="L76" i="4"/>
  <c r="K76" i="4"/>
  <c r="S76" i="4" s="1"/>
  <c r="J76" i="4"/>
  <c r="R76" i="4" s="1"/>
  <c r="W75" i="4"/>
  <c r="V75" i="4"/>
  <c r="T75" i="4"/>
  <c r="S75" i="4"/>
  <c r="L75" i="4"/>
  <c r="K75" i="4"/>
  <c r="J75" i="4"/>
  <c r="R75" i="4" s="1"/>
  <c r="W74" i="4"/>
  <c r="V74" i="4"/>
  <c r="T74" i="4"/>
  <c r="S74" i="4"/>
  <c r="L74" i="4"/>
  <c r="K74" i="4"/>
  <c r="J74" i="4"/>
  <c r="R74" i="4" s="1"/>
  <c r="W73" i="4"/>
  <c r="V73" i="4"/>
  <c r="T73" i="4"/>
  <c r="L73" i="4"/>
  <c r="K73" i="4"/>
  <c r="S73" i="4" s="1"/>
  <c r="J73" i="4"/>
  <c r="R73" i="4" s="1"/>
  <c r="W72" i="4"/>
  <c r="V72" i="4"/>
  <c r="T72" i="4"/>
  <c r="L72" i="4"/>
  <c r="K72" i="4"/>
  <c r="S72" i="4" s="1"/>
  <c r="J72" i="4"/>
  <c r="R72" i="4" s="1"/>
  <c r="W71" i="4"/>
  <c r="V71" i="4"/>
  <c r="T71" i="4"/>
  <c r="S71" i="4"/>
  <c r="L71" i="4"/>
  <c r="K71" i="4"/>
  <c r="J71" i="4"/>
  <c r="R71" i="4" s="1"/>
  <c r="W70" i="4"/>
  <c r="V70" i="4"/>
  <c r="T70" i="4"/>
  <c r="S70" i="4"/>
  <c r="L70" i="4"/>
  <c r="K70" i="4"/>
  <c r="J70" i="4"/>
  <c r="R70" i="4" s="1"/>
  <c r="W69" i="4"/>
  <c r="V69" i="4"/>
  <c r="T69" i="4"/>
  <c r="L69" i="4"/>
  <c r="K69" i="4"/>
  <c r="S69" i="4" s="1"/>
  <c r="J69" i="4"/>
  <c r="R69" i="4" s="1"/>
  <c r="W68" i="4"/>
  <c r="V68" i="4"/>
  <c r="T68" i="4"/>
  <c r="L68" i="4"/>
  <c r="K68" i="4"/>
  <c r="S68" i="4" s="1"/>
  <c r="J68" i="4"/>
  <c r="R68" i="4" s="1"/>
  <c r="W67" i="4"/>
  <c r="V67" i="4"/>
  <c r="T67" i="4"/>
  <c r="S67" i="4"/>
  <c r="L67" i="4"/>
  <c r="K67" i="4"/>
  <c r="J67" i="4"/>
  <c r="R67" i="4" s="1"/>
  <c r="W65" i="4"/>
  <c r="V65" i="4"/>
  <c r="S65" i="4"/>
  <c r="R65" i="4"/>
  <c r="Q65" i="4"/>
  <c r="K65" i="4"/>
  <c r="J65" i="4"/>
  <c r="I65" i="4"/>
  <c r="W63" i="4"/>
  <c r="V63" i="4"/>
  <c r="U63" i="4"/>
  <c r="T63" i="4"/>
  <c r="M63" i="4"/>
  <c r="L63" i="4"/>
  <c r="K63" i="4"/>
  <c r="S63" i="4" s="1"/>
  <c r="J63" i="4"/>
  <c r="R63" i="4" s="1"/>
  <c r="E63" i="4"/>
  <c r="W62" i="4"/>
  <c r="V62" i="4"/>
  <c r="S62" i="4"/>
  <c r="R62" i="4"/>
  <c r="L62" i="4"/>
  <c r="T62" i="4" s="1"/>
  <c r="K62" i="4"/>
  <c r="J62" i="4"/>
  <c r="W61" i="4"/>
  <c r="V61" i="4"/>
  <c r="R61" i="4"/>
  <c r="K61" i="4"/>
  <c r="S61" i="4" s="1"/>
  <c r="J61" i="4"/>
  <c r="W60" i="4"/>
  <c r="V60" i="4"/>
  <c r="U60" i="4"/>
  <c r="R60" i="4"/>
  <c r="L60" i="4"/>
  <c r="T60" i="4" s="1"/>
  <c r="K60" i="4"/>
  <c r="S60" i="4" s="1"/>
  <c r="J60" i="4"/>
  <c r="W59" i="4"/>
  <c r="V59" i="4"/>
  <c r="R59" i="4"/>
  <c r="L59" i="4"/>
  <c r="T59" i="4" s="1"/>
  <c r="K59" i="4"/>
  <c r="S59" i="4" s="1"/>
  <c r="J59" i="4"/>
  <c r="W57" i="4"/>
  <c r="V57" i="4"/>
  <c r="U57" i="4"/>
  <c r="S57" i="4"/>
  <c r="L57" i="4"/>
  <c r="T57" i="4" s="1"/>
  <c r="K57" i="4"/>
  <c r="J57" i="4"/>
  <c r="R57" i="4" s="1"/>
  <c r="W56" i="4"/>
  <c r="V56" i="4"/>
  <c r="S56" i="4"/>
  <c r="L56" i="4"/>
  <c r="T56" i="4" s="1"/>
  <c r="K56" i="4"/>
  <c r="J56" i="4"/>
  <c r="R56" i="4" s="1"/>
  <c r="W54" i="4"/>
  <c r="V54" i="4"/>
  <c r="S54" i="4"/>
  <c r="R54" i="4"/>
  <c r="L54" i="4"/>
  <c r="T54" i="4" s="1"/>
  <c r="J54" i="4"/>
  <c r="W53" i="4"/>
  <c r="V53" i="4"/>
  <c r="R53" i="4"/>
  <c r="L53" i="4"/>
  <c r="T53" i="4" s="1"/>
  <c r="K53" i="4"/>
  <c r="S53" i="4" s="1"/>
  <c r="J53" i="4"/>
  <c r="W52" i="4"/>
  <c r="V52" i="4"/>
  <c r="U52" i="4"/>
  <c r="S52" i="4"/>
  <c r="L52" i="4"/>
  <c r="T52" i="4" s="1"/>
  <c r="K52" i="4"/>
  <c r="J52" i="4"/>
  <c r="R52" i="4" s="1"/>
  <c r="W51" i="4"/>
  <c r="V51" i="4"/>
  <c r="S51" i="4"/>
  <c r="R51" i="4"/>
  <c r="L51" i="4"/>
  <c r="T51" i="4" s="1"/>
  <c r="K51" i="4"/>
  <c r="J51" i="4"/>
  <c r="W49" i="4"/>
  <c r="V49" i="4"/>
  <c r="S49" i="4"/>
  <c r="R49" i="4"/>
  <c r="L49" i="4"/>
  <c r="T49" i="4" s="1"/>
  <c r="K49" i="4"/>
  <c r="J49" i="4"/>
  <c r="F49" i="4"/>
  <c r="W48" i="4"/>
  <c r="V48" i="4"/>
  <c r="T48" i="4"/>
  <c r="S48" i="4"/>
  <c r="L48" i="4"/>
  <c r="K48" i="4"/>
  <c r="J48" i="4"/>
  <c r="R48" i="4" s="1"/>
  <c r="W42" i="4"/>
  <c r="V42" i="4"/>
  <c r="U42" i="4"/>
  <c r="L42" i="4"/>
  <c r="T42" i="4" s="1"/>
  <c r="K42" i="4"/>
  <c r="S42" i="4" s="1"/>
  <c r="J42" i="4"/>
  <c r="R42" i="4" s="1"/>
  <c r="W41" i="4"/>
  <c r="V41" i="4"/>
  <c r="T41" i="4"/>
  <c r="L41" i="4"/>
  <c r="K41" i="4"/>
  <c r="S41" i="4" s="1"/>
  <c r="J41" i="4"/>
  <c r="R41" i="4" s="1"/>
  <c r="W39" i="4"/>
  <c r="V39" i="4"/>
  <c r="U39" i="4"/>
  <c r="R39" i="4"/>
  <c r="L39" i="4"/>
  <c r="T39" i="4" s="1"/>
  <c r="K39" i="4"/>
  <c r="S39" i="4" s="1"/>
  <c r="J39" i="4"/>
  <c r="W38" i="4"/>
  <c r="V38" i="4"/>
  <c r="R38" i="4"/>
  <c r="L38" i="4"/>
  <c r="T38" i="4" s="1"/>
  <c r="K38" i="4"/>
  <c r="S38" i="4" s="1"/>
  <c r="J38" i="4"/>
  <c r="W36" i="4"/>
  <c r="V36" i="4"/>
  <c r="R36" i="4"/>
  <c r="L36" i="4"/>
  <c r="T36" i="4" s="1"/>
  <c r="K36" i="4"/>
  <c r="S36" i="4" s="1"/>
  <c r="J36" i="4"/>
  <c r="W34" i="4"/>
  <c r="V34" i="4"/>
  <c r="R34" i="4"/>
  <c r="L34" i="4"/>
  <c r="T34" i="4" s="1"/>
  <c r="K34" i="4"/>
  <c r="S34" i="4" s="1"/>
  <c r="J34" i="4"/>
  <c r="W32" i="4"/>
  <c r="V32" i="4"/>
  <c r="R32" i="4"/>
  <c r="L32" i="4"/>
  <c r="T32" i="4" s="1"/>
  <c r="K32" i="4"/>
  <c r="S32" i="4" s="1"/>
  <c r="J32" i="4"/>
  <c r="W31" i="4"/>
  <c r="V31" i="4"/>
  <c r="R31" i="4"/>
  <c r="L31" i="4"/>
  <c r="T31" i="4" s="1"/>
  <c r="K31" i="4"/>
  <c r="S31" i="4" s="1"/>
  <c r="J31" i="4"/>
  <c r="W30" i="4"/>
  <c r="V30" i="4"/>
  <c r="R30" i="4"/>
  <c r="L30" i="4"/>
  <c r="T30" i="4" s="1"/>
  <c r="K30" i="4"/>
  <c r="S30" i="4" s="1"/>
  <c r="J30" i="4"/>
  <c r="W29" i="4"/>
  <c r="V29" i="4"/>
  <c r="R29" i="4"/>
  <c r="L29" i="4"/>
  <c r="T29" i="4" s="1"/>
  <c r="K29" i="4"/>
  <c r="S29" i="4" s="1"/>
  <c r="J29" i="4"/>
  <c r="W27" i="4"/>
  <c r="V27" i="4"/>
  <c r="K27" i="4"/>
  <c r="S27" i="4" s="1"/>
  <c r="J27" i="4"/>
  <c r="R27" i="4" s="1"/>
  <c r="W26" i="4"/>
  <c r="V26" i="4"/>
  <c r="S26" i="4"/>
  <c r="R26" i="4"/>
  <c r="K26" i="4"/>
  <c r="J26" i="4"/>
  <c r="W25" i="4"/>
  <c r="V25" i="4"/>
  <c r="K25" i="4"/>
  <c r="S25" i="4" s="1"/>
  <c r="J25" i="4"/>
  <c r="R25" i="4" s="1"/>
  <c r="W24" i="4"/>
  <c r="V24" i="4"/>
  <c r="S24" i="4"/>
  <c r="R24" i="4"/>
  <c r="K24" i="4"/>
  <c r="J24" i="4"/>
  <c r="W23" i="4"/>
  <c r="V23" i="4"/>
  <c r="K23" i="4"/>
  <c r="S23" i="4" s="1"/>
  <c r="J23" i="4"/>
  <c r="R23" i="4" s="1"/>
  <c r="W21" i="4"/>
  <c r="V21" i="4"/>
  <c r="S21" i="4"/>
  <c r="R21" i="4"/>
  <c r="K21" i="4"/>
  <c r="J21" i="4"/>
  <c r="W20" i="4"/>
  <c r="V20" i="4"/>
  <c r="K20" i="4"/>
  <c r="S20" i="4" s="1"/>
  <c r="J20" i="4"/>
  <c r="R20" i="4" s="1"/>
  <c r="W18" i="4"/>
  <c r="V18" i="4"/>
  <c r="T18" i="4"/>
  <c r="L18" i="4"/>
  <c r="K18" i="4"/>
  <c r="S18" i="4" s="1"/>
  <c r="J18" i="4"/>
  <c r="R18" i="4" s="1"/>
  <c r="W17" i="4"/>
  <c r="V17" i="4"/>
  <c r="T17" i="4"/>
  <c r="L17" i="4"/>
  <c r="K17" i="4"/>
  <c r="S17" i="4" s="1"/>
  <c r="J17" i="4"/>
  <c r="R17" i="4" s="1"/>
  <c r="W15" i="4"/>
  <c r="V15" i="4"/>
  <c r="T15" i="4"/>
  <c r="S15" i="4"/>
  <c r="L15" i="4"/>
  <c r="K15" i="4"/>
  <c r="J15" i="4"/>
  <c r="R15" i="4" s="1"/>
  <c r="W14" i="4"/>
  <c r="V14" i="4"/>
  <c r="T14" i="4"/>
  <c r="S14" i="4"/>
  <c r="L14" i="4"/>
  <c r="K14" i="4"/>
  <c r="J14" i="4"/>
  <c r="R14" i="4" s="1"/>
  <c r="W12" i="4"/>
  <c r="V12" i="4"/>
  <c r="T12" i="4"/>
  <c r="L12" i="4"/>
  <c r="K12" i="4"/>
  <c r="S12" i="4" s="1"/>
  <c r="J12" i="4"/>
  <c r="R12" i="4" s="1"/>
  <c r="I6" i="4"/>
  <c r="Q6" i="4" s="1"/>
  <c r="Q5" i="4"/>
  <c r="Z239" i="3"/>
  <c r="U239" i="3"/>
  <c r="R239" i="3"/>
  <c r="Q239" i="3"/>
  <c r="Y239" i="3" s="1"/>
  <c r="O239" i="3"/>
  <c r="W239" i="3" s="1"/>
  <c r="N239" i="3"/>
  <c r="V239" i="3" s="1"/>
  <c r="M239" i="3"/>
  <c r="Y238" i="3"/>
  <c r="W238" i="3"/>
  <c r="R238" i="3"/>
  <c r="Z238" i="3" s="1"/>
  <c r="Q238" i="3"/>
  <c r="O238" i="3"/>
  <c r="N238" i="3"/>
  <c r="V238" i="3" s="1"/>
  <c r="M238" i="3"/>
  <c r="U238" i="3" s="1"/>
  <c r="Z237" i="3"/>
  <c r="V237" i="3"/>
  <c r="U237" i="3"/>
  <c r="R237" i="3"/>
  <c r="Q237" i="3"/>
  <c r="Y237" i="3" s="1"/>
  <c r="O237" i="3"/>
  <c r="W237" i="3" s="1"/>
  <c r="N237" i="3"/>
  <c r="M237" i="3"/>
  <c r="Y236" i="3"/>
  <c r="V236" i="3"/>
  <c r="R236" i="3"/>
  <c r="Z236" i="3" s="1"/>
  <c r="Q236" i="3"/>
  <c r="N236" i="3"/>
  <c r="M236" i="3"/>
  <c r="U236" i="3" s="1"/>
  <c r="R235" i="3"/>
  <c r="Z235" i="3" s="1"/>
  <c r="Q235" i="3"/>
  <c r="Y235" i="3" s="1"/>
  <c r="N235" i="3"/>
  <c r="V235" i="3" s="1"/>
  <c r="M235" i="3"/>
  <c r="U235" i="3" s="1"/>
  <c r="Y234" i="3"/>
  <c r="U234" i="3"/>
  <c r="R234" i="3"/>
  <c r="Z234" i="3" s="1"/>
  <c r="Q234" i="3"/>
  <c r="M234" i="3"/>
  <c r="Z233" i="3"/>
  <c r="R233" i="3"/>
  <c r="Q233" i="3"/>
  <c r="Y233" i="3" s="1"/>
  <c r="N233" i="3"/>
  <c r="V233" i="3" s="1"/>
  <c r="M233" i="3"/>
  <c r="U233" i="3" s="1"/>
  <c r="R232" i="3"/>
  <c r="Z232" i="3" s="1"/>
  <c r="Q232" i="3"/>
  <c r="Y232" i="3" s="1"/>
  <c r="N232" i="3"/>
  <c r="V232" i="3" s="1"/>
  <c r="M232" i="3"/>
  <c r="U232" i="3" s="1"/>
  <c r="Z231" i="3"/>
  <c r="R231" i="3"/>
  <c r="Q231" i="3"/>
  <c r="Y231" i="3" s="1"/>
  <c r="N231" i="3"/>
  <c r="V231" i="3" s="1"/>
  <c r="M231" i="3"/>
  <c r="U231" i="3" s="1"/>
  <c r="R230" i="3"/>
  <c r="Z230" i="3" s="1"/>
  <c r="Q230" i="3"/>
  <c r="Y230" i="3" s="1"/>
  <c r="N230" i="3"/>
  <c r="V230" i="3" s="1"/>
  <c r="M230" i="3"/>
  <c r="U230" i="3" s="1"/>
  <c r="Z229" i="3"/>
  <c r="R229" i="3"/>
  <c r="Q229" i="3"/>
  <c r="Y229" i="3" s="1"/>
  <c r="N229" i="3"/>
  <c r="V229" i="3" s="1"/>
  <c r="M229" i="3"/>
  <c r="U229" i="3" s="1"/>
  <c r="Z224" i="3"/>
  <c r="U224" i="3"/>
  <c r="R224" i="3"/>
  <c r="Q224" i="3"/>
  <c r="Y224" i="3" s="1"/>
  <c r="O224" i="3"/>
  <c r="W224" i="3" s="1"/>
  <c r="N224" i="3"/>
  <c r="V224" i="3" s="1"/>
  <c r="M224" i="3"/>
  <c r="Y223" i="3"/>
  <c r="W223" i="3"/>
  <c r="R223" i="3"/>
  <c r="Z223" i="3" s="1"/>
  <c r="Q223" i="3"/>
  <c r="O223" i="3"/>
  <c r="N223" i="3"/>
  <c r="V223" i="3" s="1"/>
  <c r="M223" i="3"/>
  <c r="U223" i="3" s="1"/>
  <c r="Z216" i="3"/>
  <c r="U216" i="3"/>
  <c r="R216" i="3"/>
  <c r="Q216" i="3"/>
  <c r="Y216" i="3" s="1"/>
  <c r="O216" i="3"/>
  <c r="W216" i="3" s="1"/>
  <c r="N216" i="3"/>
  <c r="V216" i="3" s="1"/>
  <c r="M216" i="3"/>
  <c r="W214" i="3"/>
  <c r="R214" i="3"/>
  <c r="Z214" i="3" s="1"/>
  <c r="Q214" i="3"/>
  <c r="Y214" i="3" s="1"/>
  <c r="O214" i="3"/>
  <c r="N214" i="3"/>
  <c r="V214" i="3" s="1"/>
  <c r="M214" i="3"/>
  <c r="U214" i="3" s="1"/>
  <c r="Z212" i="3"/>
  <c r="U212" i="3"/>
  <c r="R212" i="3"/>
  <c r="Q212" i="3"/>
  <c r="Y212" i="3" s="1"/>
  <c r="O212" i="3"/>
  <c r="W212" i="3" s="1"/>
  <c r="N212" i="3"/>
  <c r="V212" i="3" s="1"/>
  <c r="M212" i="3"/>
  <c r="Y206" i="3"/>
  <c r="W206" i="3"/>
  <c r="R206" i="3"/>
  <c r="Z206" i="3" s="1"/>
  <c r="Q206" i="3"/>
  <c r="O206" i="3"/>
  <c r="N206" i="3"/>
  <c r="V206" i="3" s="1"/>
  <c r="M206" i="3"/>
  <c r="U206" i="3" s="1"/>
  <c r="Z205" i="3"/>
  <c r="V205" i="3"/>
  <c r="U205" i="3"/>
  <c r="R205" i="3"/>
  <c r="Q205" i="3"/>
  <c r="Y205" i="3" s="1"/>
  <c r="O205" i="3"/>
  <c r="W205" i="3" s="1"/>
  <c r="N205" i="3"/>
  <c r="M205" i="3"/>
  <c r="Y199" i="3"/>
  <c r="W199" i="3"/>
  <c r="R199" i="3"/>
  <c r="Z199" i="3" s="1"/>
  <c r="Q199" i="3"/>
  <c r="O199" i="3"/>
  <c r="N199" i="3"/>
  <c r="V199" i="3" s="1"/>
  <c r="M199" i="3"/>
  <c r="U199" i="3" s="1"/>
  <c r="Z193" i="3"/>
  <c r="U193" i="3"/>
  <c r="R193" i="3"/>
  <c r="Q193" i="3"/>
  <c r="Y193" i="3" s="1"/>
  <c r="O193" i="3"/>
  <c r="W193" i="3" s="1"/>
  <c r="N193" i="3"/>
  <c r="V193" i="3" s="1"/>
  <c r="M193" i="3"/>
  <c r="W192" i="3"/>
  <c r="R192" i="3"/>
  <c r="Z192" i="3" s="1"/>
  <c r="Q192" i="3"/>
  <c r="Y192" i="3" s="1"/>
  <c r="O192" i="3"/>
  <c r="N192" i="3"/>
  <c r="V192" i="3" s="1"/>
  <c r="M192" i="3"/>
  <c r="U192" i="3" s="1"/>
  <c r="Z191" i="3"/>
  <c r="U191" i="3"/>
  <c r="R191" i="3"/>
  <c r="Q191" i="3"/>
  <c r="Y191" i="3" s="1"/>
  <c r="O191" i="3"/>
  <c r="W191" i="3" s="1"/>
  <c r="N191" i="3"/>
  <c r="V191" i="3" s="1"/>
  <c r="M191" i="3"/>
  <c r="W190" i="3"/>
  <c r="R190" i="3"/>
  <c r="Z190" i="3" s="1"/>
  <c r="Q190" i="3"/>
  <c r="Y190" i="3" s="1"/>
  <c r="O190" i="3"/>
  <c r="N190" i="3"/>
  <c r="V190" i="3" s="1"/>
  <c r="M190" i="3"/>
  <c r="U190" i="3" s="1"/>
  <c r="Z188" i="3"/>
  <c r="U188" i="3"/>
  <c r="R188" i="3"/>
  <c r="Q188" i="3"/>
  <c r="Y188" i="3" s="1"/>
  <c r="O188" i="3"/>
  <c r="W188" i="3" s="1"/>
  <c r="N188" i="3"/>
  <c r="V188" i="3" s="1"/>
  <c r="M188" i="3"/>
  <c r="Y187" i="3"/>
  <c r="W187" i="3"/>
  <c r="R187" i="3"/>
  <c r="Z187" i="3" s="1"/>
  <c r="Q187" i="3"/>
  <c r="O187" i="3"/>
  <c r="N187" i="3"/>
  <c r="V187" i="3" s="1"/>
  <c r="M187" i="3"/>
  <c r="U187" i="3" s="1"/>
  <c r="Z186" i="3"/>
  <c r="V186" i="3"/>
  <c r="U186" i="3"/>
  <c r="R186" i="3"/>
  <c r="Q186" i="3"/>
  <c r="Y186" i="3" s="1"/>
  <c r="O186" i="3"/>
  <c r="W186" i="3" s="1"/>
  <c r="N186" i="3"/>
  <c r="M186" i="3"/>
  <c r="Y185" i="3"/>
  <c r="W185" i="3"/>
  <c r="R185" i="3"/>
  <c r="Z185" i="3" s="1"/>
  <c r="Q185" i="3"/>
  <c r="O185" i="3"/>
  <c r="N185" i="3"/>
  <c r="V185" i="3" s="1"/>
  <c r="M185" i="3"/>
  <c r="U185" i="3" s="1"/>
  <c r="Z183" i="3"/>
  <c r="U183" i="3"/>
  <c r="R183" i="3"/>
  <c r="Q183" i="3"/>
  <c r="Y183" i="3" s="1"/>
  <c r="O183" i="3"/>
  <c r="W183" i="3" s="1"/>
  <c r="N183" i="3"/>
  <c r="V183" i="3" s="1"/>
  <c r="M183" i="3"/>
  <c r="W181" i="3"/>
  <c r="R181" i="3"/>
  <c r="Z181" i="3" s="1"/>
  <c r="Q181" i="3"/>
  <c r="Y181" i="3" s="1"/>
  <c r="O181" i="3"/>
  <c r="N181" i="3"/>
  <c r="V181" i="3" s="1"/>
  <c r="M181" i="3"/>
  <c r="U181" i="3" s="1"/>
  <c r="Z175" i="3"/>
  <c r="V175" i="3"/>
  <c r="R175" i="3"/>
  <c r="Q175" i="3"/>
  <c r="Y175" i="3" s="1"/>
  <c r="O175" i="3"/>
  <c r="W175" i="3" s="1"/>
  <c r="M175" i="3"/>
  <c r="U175" i="3" s="1"/>
  <c r="N173" i="3"/>
  <c r="V173" i="3" s="1"/>
  <c r="M173" i="3"/>
  <c r="U173" i="3" s="1"/>
  <c r="V172" i="3"/>
  <c r="R172" i="3"/>
  <c r="Z172" i="3" s="1"/>
  <c r="Q172" i="3"/>
  <c r="Y172" i="3" s="1"/>
  <c r="O172" i="3"/>
  <c r="W172" i="3" s="1"/>
  <c r="N172" i="3"/>
  <c r="M172" i="3"/>
  <c r="U172" i="3" s="1"/>
  <c r="Y170" i="3"/>
  <c r="V170" i="3"/>
  <c r="R170" i="3"/>
  <c r="Z170" i="3" s="1"/>
  <c r="Q170" i="3"/>
  <c r="O170" i="3"/>
  <c r="W170" i="3" s="1"/>
  <c r="M170" i="3"/>
  <c r="U170" i="3" s="1"/>
  <c r="I170" i="3"/>
  <c r="W169" i="3"/>
  <c r="V169" i="3"/>
  <c r="T169" i="3"/>
  <c r="R169" i="3"/>
  <c r="Z169" i="3" s="1"/>
  <c r="Q169" i="3"/>
  <c r="Y169" i="3" s="1"/>
  <c r="O169" i="3"/>
  <c r="M169" i="3"/>
  <c r="U169" i="3" s="1"/>
  <c r="L169" i="3"/>
  <c r="V167" i="3"/>
  <c r="U167" i="3"/>
  <c r="R167" i="3"/>
  <c r="Z167" i="3" s="1"/>
  <c r="Q167" i="3"/>
  <c r="Y167" i="3" s="1"/>
  <c r="M167" i="3"/>
  <c r="Z166" i="3"/>
  <c r="Y166" i="3"/>
  <c r="V166" i="3"/>
  <c r="T166" i="3"/>
  <c r="R166" i="3"/>
  <c r="Q166" i="3"/>
  <c r="O166" i="3"/>
  <c r="W166" i="3" s="1"/>
  <c r="M166" i="3"/>
  <c r="U166" i="3" s="1"/>
  <c r="L166" i="3"/>
  <c r="W160" i="3"/>
  <c r="R160" i="3"/>
  <c r="Z160" i="3" s="1"/>
  <c r="Q160" i="3"/>
  <c r="Y160" i="3" s="1"/>
  <c r="O160" i="3"/>
  <c r="N160" i="3"/>
  <c r="V160" i="3" s="1"/>
  <c r="M160" i="3"/>
  <c r="U160" i="3" s="1"/>
  <c r="Z159" i="3"/>
  <c r="U159" i="3"/>
  <c r="R159" i="3"/>
  <c r="Q159" i="3"/>
  <c r="Y159" i="3" s="1"/>
  <c r="O159" i="3"/>
  <c r="W159" i="3" s="1"/>
  <c r="N159" i="3"/>
  <c r="V159" i="3" s="1"/>
  <c r="M159" i="3"/>
  <c r="W157" i="3"/>
  <c r="R157" i="3"/>
  <c r="Z157" i="3" s="1"/>
  <c r="Q157" i="3"/>
  <c r="Y157" i="3" s="1"/>
  <c r="O157" i="3"/>
  <c r="N157" i="3"/>
  <c r="V157" i="3" s="1"/>
  <c r="M157" i="3"/>
  <c r="U157" i="3" s="1"/>
  <c r="Z156" i="3"/>
  <c r="U156" i="3"/>
  <c r="R156" i="3"/>
  <c r="Q156" i="3"/>
  <c r="Y156" i="3" s="1"/>
  <c r="O156" i="3"/>
  <c r="W156" i="3" s="1"/>
  <c r="N156" i="3"/>
  <c r="V156" i="3" s="1"/>
  <c r="M156" i="3"/>
  <c r="Y154" i="3"/>
  <c r="W154" i="3"/>
  <c r="R154" i="3"/>
  <c r="Z154" i="3" s="1"/>
  <c r="Q154" i="3"/>
  <c r="O154" i="3"/>
  <c r="N154" i="3"/>
  <c r="V154" i="3" s="1"/>
  <c r="M154" i="3"/>
  <c r="U154" i="3" s="1"/>
  <c r="Z153" i="3"/>
  <c r="V153" i="3"/>
  <c r="U153" i="3"/>
  <c r="R153" i="3"/>
  <c r="Q153" i="3"/>
  <c r="Y153" i="3" s="1"/>
  <c r="O153" i="3"/>
  <c r="W153" i="3" s="1"/>
  <c r="N153" i="3"/>
  <c r="M153" i="3"/>
  <c r="Y151" i="3"/>
  <c r="W151" i="3"/>
  <c r="R151" i="3"/>
  <c r="Z151" i="3" s="1"/>
  <c r="Q151" i="3"/>
  <c r="O151" i="3"/>
  <c r="N151" i="3"/>
  <c r="V151" i="3" s="1"/>
  <c r="M151" i="3"/>
  <c r="U151" i="3" s="1"/>
  <c r="Z150" i="3"/>
  <c r="U150" i="3"/>
  <c r="R150" i="3"/>
  <c r="Q150" i="3"/>
  <c r="Y150" i="3" s="1"/>
  <c r="O150" i="3"/>
  <c r="W150" i="3" s="1"/>
  <c r="N150" i="3"/>
  <c r="V150" i="3" s="1"/>
  <c r="M150" i="3"/>
  <c r="W148" i="3"/>
  <c r="R148" i="3"/>
  <c r="Z148" i="3" s="1"/>
  <c r="Q148" i="3"/>
  <c r="Y148" i="3" s="1"/>
  <c r="O148" i="3"/>
  <c r="N148" i="3"/>
  <c r="V148" i="3" s="1"/>
  <c r="M148" i="3"/>
  <c r="U148" i="3" s="1"/>
  <c r="Z147" i="3"/>
  <c r="U147" i="3"/>
  <c r="R147" i="3"/>
  <c r="Q147" i="3"/>
  <c r="Y147" i="3" s="1"/>
  <c r="O147" i="3"/>
  <c r="W147" i="3" s="1"/>
  <c r="N147" i="3"/>
  <c r="V147" i="3" s="1"/>
  <c r="M147" i="3"/>
  <c r="W141" i="3"/>
  <c r="R141" i="3"/>
  <c r="Z141" i="3" s="1"/>
  <c r="Q141" i="3"/>
  <c r="Y141" i="3" s="1"/>
  <c r="O141" i="3"/>
  <c r="N141" i="3"/>
  <c r="V141" i="3" s="1"/>
  <c r="M141" i="3"/>
  <c r="U141" i="3" s="1"/>
  <c r="Z140" i="3"/>
  <c r="V140" i="3"/>
  <c r="U140" i="3"/>
  <c r="T140" i="3"/>
  <c r="R140" i="3"/>
  <c r="Q140" i="3"/>
  <c r="Y140" i="3" s="1"/>
  <c r="O140" i="3"/>
  <c r="W140" i="3" s="1"/>
  <c r="N140" i="3"/>
  <c r="M140" i="3"/>
  <c r="L140" i="3"/>
  <c r="Z138" i="3"/>
  <c r="U138" i="3"/>
  <c r="R138" i="3"/>
  <c r="Q138" i="3"/>
  <c r="Y138" i="3" s="1"/>
  <c r="O138" i="3"/>
  <c r="W138" i="3" s="1"/>
  <c r="N138" i="3"/>
  <c r="V138" i="3" s="1"/>
  <c r="M138" i="3"/>
  <c r="Y137" i="3"/>
  <c r="W137" i="3"/>
  <c r="R137" i="3"/>
  <c r="Z137" i="3" s="1"/>
  <c r="Q137" i="3"/>
  <c r="O137" i="3"/>
  <c r="N137" i="3"/>
  <c r="V137" i="3" s="1"/>
  <c r="M137" i="3"/>
  <c r="U137" i="3" s="1"/>
  <c r="Z136" i="3"/>
  <c r="U136" i="3"/>
  <c r="R136" i="3"/>
  <c r="Q136" i="3"/>
  <c r="Y136" i="3" s="1"/>
  <c r="O136" i="3"/>
  <c r="W136" i="3" s="1"/>
  <c r="N136" i="3"/>
  <c r="V136" i="3" s="1"/>
  <c r="M136" i="3"/>
  <c r="W135" i="3"/>
  <c r="R135" i="3"/>
  <c r="Z135" i="3" s="1"/>
  <c r="Q135" i="3"/>
  <c r="Y135" i="3" s="1"/>
  <c r="O135" i="3"/>
  <c r="N135" i="3"/>
  <c r="V135" i="3" s="1"/>
  <c r="M135" i="3"/>
  <c r="U135" i="3" s="1"/>
  <c r="Z134" i="3"/>
  <c r="V134" i="3"/>
  <c r="U134" i="3"/>
  <c r="R134" i="3"/>
  <c r="Q134" i="3"/>
  <c r="Y134" i="3" s="1"/>
  <c r="O134" i="3"/>
  <c r="W134" i="3" s="1"/>
  <c r="N134" i="3"/>
  <c r="M134" i="3"/>
  <c r="Y132" i="3"/>
  <c r="W132" i="3"/>
  <c r="R132" i="3"/>
  <c r="Z132" i="3" s="1"/>
  <c r="Q132" i="3"/>
  <c r="O132" i="3"/>
  <c r="N132" i="3"/>
  <c r="V132" i="3" s="1"/>
  <c r="M132" i="3"/>
  <c r="U132" i="3" s="1"/>
  <c r="Z131" i="3"/>
  <c r="V131" i="3"/>
  <c r="U131" i="3"/>
  <c r="T131" i="3"/>
  <c r="R131" i="3"/>
  <c r="Q131" i="3"/>
  <c r="Y131" i="3" s="1"/>
  <c r="O131" i="3"/>
  <c r="W131" i="3" s="1"/>
  <c r="N131" i="3"/>
  <c r="M131" i="3"/>
  <c r="L131" i="3"/>
  <c r="Z129" i="3"/>
  <c r="W129" i="3"/>
  <c r="V129" i="3"/>
  <c r="R129" i="3"/>
  <c r="Q129" i="3"/>
  <c r="Y129" i="3" s="1"/>
  <c r="P129" i="3"/>
  <c r="O129" i="3"/>
  <c r="N129" i="3"/>
  <c r="M129" i="3"/>
  <c r="U129" i="3" s="1"/>
  <c r="E128" i="3"/>
  <c r="Z127" i="3"/>
  <c r="Y127" i="3"/>
  <c r="X127" i="3"/>
  <c r="V127" i="3"/>
  <c r="U127" i="3"/>
  <c r="R127" i="3"/>
  <c r="Q127" i="3"/>
  <c r="P127" i="3"/>
  <c r="O127" i="3"/>
  <c r="W127" i="3" s="1"/>
  <c r="N127" i="3"/>
  <c r="M127" i="3"/>
  <c r="G127" i="3"/>
  <c r="G128" i="3" s="1"/>
  <c r="F127" i="3"/>
  <c r="F128" i="3" s="1"/>
  <c r="E127" i="3"/>
  <c r="Y126" i="3"/>
  <c r="X126" i="3"/>
  <c r="X129" i="3" s="1"/>
  <c r="U126" i="3"/>
  <c r="R126" i="3"/>
  <c r="Z126" i="3" s="1"/>
  <c r="Q126" i="3"/>
  <c r="P126" i="3"/>
  <c r="O126" i="3"/>
  <c r="W126" i="3" s="1"/>
  <c r="N126" i="3"/>
  <c r="V126" i="3" s="1"/>
  <c r="M126" i="3"/>
  <c r="G126" i="3"/>
  <c r="F126" i="3"/>
  <c r="E126" i="3"/>
  <c r="V125" i="3"/>
  <c r="R125" i="3"/>
  <c r="Z125" i="3" s="1"/>
  <c r="Q125" i="3"/>
  <c r="Y125" i="3" s="1"/>
  <c r="O125" i="3"/>
  <c r="W125" i="3" s="1"/>
  <c r="N125" i="3"/>
  <c r="M125" i="3"/>
  <c r="U125" i="3" s="1"/>
  <c r="Z123" i="3"/>
  <c r="Y123" i="3"/>
  <c r="X123" i="3"/>
  <c r="V123" i="3"/>
  <c r="U123" i="3"/>
  <c r="R123" i="3"/>
  <c r="Q123" i="3"/>
  <c r="P123" i="3"/>
  <c r="O123" i="3"/>
  <c r="W123" i="3" s="1"/>
  <c r="N123" i="3"/>
  <c r="M123" i="3"/>
  <c r="G123" i="3"/>
  <c r="F123" i="3"/>
  <c r="E123" i="3"/>
  <c r="Y122" i="3"/>
  <c r="W122" i="3"/>
  <c r="R122" i="3"/>
  <c r="Z122" i="3" s="1"/>
  <c r="Q122" i="3"/>
  <c r="O122" i="3"/>
  <c r="N122" i="3"/>
  <c r="V122" i="3" s="1"/>
  <c r="M122" i="3"/>
  <c r="U122" i="3" s="1"/>
  <c r="Z116" i="3"/>
  <c r="U116" i="3"/>
  <c r="R116" i="3"/>
  <c r="Q116" i="3"/>
  <c r="Y116" i="3" s="1"/>
  <c r="O116" i="3"/>
  <c r="W116" i="3" s="1"/>
  <c r="N116" i="3"/>
  <c r="V116" i="3" s="1"/>
  <c r="M116" i="3"/>
  <c r="W115" i="3"/>
  <c r="R115" i="3"/>
  <c r="Z115" i="3" s="1"/>
  <c r="Q115" i="3"/>
  <c r="Y115" i="3" s="1"/>
  <c r="O115" i="3"/>
  <c r="N115" i="3"/>
  <c r="V115" i="3" s="1"/>
  <c r="M115" i="3"/>
  <c r="U115" i="3" s="1"/>
  <c r="Z113" i="3"/>
  <c r="U113" i="3"/>
  <c r="R113" i="3"/>
  <c r="Q113" i="3"/>
  <c r="Y113" i="3" s="1"/>
  <c r="O113" i="3"/>
  <c r="W113" i="3" s="1"/>
  <c r="N113" i="3"/>
  <c r="V113" i="3" s="1"/>
  <c r="M113" i="3"/>
  <c r="V112" i="3"/>
  <c r="R112" i="3"/>
  <c r="Q112" i="3"/>
  <c r="Y112" i="3" s="1"/>
  <c r="O112" i="3"/>
  <c r="W112" i="3" s="1"/>
  <c r="N112" i="3"/>
  <c r="M112" i="3"/>
  <c r="U112" i="3" s="1"/>
  <c r="Z111" i="3"/>
  <c r="Y111" i="3"/>
  <c r="R111" i="3"/>
  <c r="Q111" i="3"/>
  <c r="O111" i="3"/>
  <c r="W111" i="3" s="1"/>
  <c r="N111" i="3"/>
  <c r="V111" i="3" s="1"/>
  <c r="M111" i="3"/>
  <c r="U111" i="3" s="1"/>
  <c r="V110" i="3"/>
  <c r="R110" i="3"/>
  <c r="Z110" i="3" s="1"/>
  <c r="Q110" i="3"/>
  <c r="Y110" i="3" s="1"/>
  <c r="O110" i="3"/>
  <c r="W110" i="3" s="1"/>
  <c r="N110" i="3"/>
  <c r="M110" i="3"/>
  <c r="U110" i="3" s="1"/>
  <c r="Z108" i="3"/>
  <c r="Y108" i="3"/>
  <c r="X108" i="3"/>
  <c r="U108" i="3"/>
  <c r="R108" i="3"/>
  <c r="Q108" i="3"/>
  <c r="O108" i="3"/>
  <c r="W108" i="3" s="1"/>
  <c r="N108" i="3"/>
  <c r="V108" i="3" s="1"/>
  <c r="M108" i="3"/>
  <c r="G108" i="3"/>
  <c r="E108" i="3"/>
  <c r="Z107" i="3"/>
  <c r="V107" i="3"/>
  <c r="U107" i="3"/>
  <c r="R107" i="3"/>
  <c r="Q107" i="3"/>
  <c r="Y107" i="3" s="1"/>
  <c r="O107" i="3"/>
  <c r="W107" i="3" s="1"/>
  <c r="N107" i="3"/>
  <c r="M107" i="3"/>
  <c r="Y105" i="3"/>
  <c r="W105" i="3"/>
  <c r="R105" i="3"/>
  <c r="Z105" i="3" s="1"/>
  <c r="Q105" i="3"/>
  <c r="O105" i="3"/>
  <c r="N105" i="3"/>
  <c r="V105" i="3" s="1"/>
  <c r="M105" i="3"/>
  <c r="U105" i="3" s="1"/>
  <c r="Z104" i="3"/>
  <c r="U104" i="3"/>
  <c r="R104" i="3"/>
  <c r="Q104" i="3"/>
  <c r="Y104" i="3" s="1"/>
  <c r="O104" i="3"/>
  <c r="W104" i="3" s="1"/>
  <c r="N104" i="3"/>
  <c r="V104" i="3" s="1"/>
  <c r="M104" i="3"/>
  <c r="Y102" i="3"/>
  <c r="X102" i="3"/>
  <c r="U102" i="3"/>
  <c r="R102" i="3"/>
  <c r="Z102" i="3" s="1"/>
  <c r="Q102" i="3"/>
  <c r="P102" i="3"/>
  <c r="O102" i="3"/>
  <c r="W102" i="3" s="1"/>
  <c r="N102" i="3"/>
  <c r="V102" i="3" s="1"/>
  <c r="M102" i="3"/>
  <c r="G102" i="3"/>
  <c r="F102" i="3"/>
  <c r="E102" i="3"/>
  <c r="Z101" i="3"/>
  <c r="Y101" i="3"/>
  <c r="W101" i="3"/>
  <c r="O101" i="3"/>
  <c r="N101" i="3"/>
  <c r="V101" i="3" s="1"/>
  <c r="M101" i="3"/>
  <c r="U101" i="3" s="1"/>
  <c r="V100" i="3"/>
  <c r="R100" i="3"/>
  <c r="Z100" i="3" s="1"/>
  <c r="Q100" i="3"/>
  <c r="Y100" i="3" s="1"/>
  <c r="O100" i="3"/>
  <c r="W100" i="3" s="1"/>
  <c r="N100" i="3"/>
  <c r="M100" i="3"/>
  <c r="U100" i="3" s="1"/>
  <c r="Z99" i="3"/>
  <c r="Y99" i="3"/>
  <c r="R99" i="3"/>
  <c r="Q99" i="3"/>
  <c r="O99" i="3"/>
  <c r="W99" i="3" s="1"/>
  <c r="N99" i="3"/>
  <c r="V99" i="3" s="1"/>
  <c r="M99" i="3"/>
  <c r="U99" i="3" s="1"/>
  <c r="V98" i="3"/>
  <c r="R98" i="3"/>
  <c r="Z98" i="3" s="1"/>
  <c r="Q98" i="3"/>
  <c r="Y98" i="3" s="1"/>
  <c r="O98" i="3"/>
  <c r="W98" i="3" s="1"/>
  <c r="N98" i="3"/>
  <c r="M98" i="3"/>
  <c r="U98" i="3" s="1"/>
  <c r="Z97" i="3"/>
  <c r="Y97" i="3"/>
  <c r="U97" i="3"/>
  <c r="R97" i="3"/>
  <c r="Q97" i="3"/>
  <c r="O97" i="3"/>
  <c r="W97" i="3" s="1"/>
  <c r="N97" i="3"/>
  <c r="V97" i="3" s="1"/>
  <c r="M97" i="3"/>
  <c r="X96" i="3"/>
  <c r="W96" i="3"/>
  <c r="R96" i="3"/>
  <c r="Z96" i="3" s="1"/>
  <c r="Q96" i="3"/>
  <c r="Y96" i="3" s="1"/>
  <c r="P96" i="3"/>
  <c r="O96" i="3"/>
  <c r="N96" i="3"/>
  <c r="V96" i="3" s="1"/>
  <c r="M96" i="3"/>
  <c r="U96" i="3" s="1"/>
  <c r="G96" i="3"/>
  <c r="F96" i="3"/>
  <c r="E96" i="3"/>
  <c r="Z95" i="3"/>
  <c r="U95" i="3"/>
  <c r="R95" i="3"/>
  <c r="Q95" i="3"/>
  <c r="Y95" i="3" s="1"/>
  <c r="O95" i="3"/>
  <c r="W95" i="3" s="1"/>
  <c r="N95" i="3"/>
  <c r="V95" i="3" s="1"/>
  <c r="M95" i="3"/>
  <c r="Y93" i="3"/>
  <c r="X93" i="3"/>
  <c r="U93" i="3"/>
  <c r="R93" i="3"/>
  <c r="Z93" i="3" s="1"/>
  <c r="Q93" i="3"/>
  <c r="P93" i="3"/>
  <c r="O93" i="3"/>
  <c r="W93" i="3" s="1"/>
  <c r="N93" i="3"/>
  <c r="V93" i="3" s="1"/>
  <c r="M93" i="3"/>
  <c r="G93" i="3"/>
  <c r="F93" i="3"/>
  <c r="E93" i="3"/>
  <c r="V92" i="3"/>
  <c r="R92" i="3"/>
  <c r="Z92" i="3" s="1"/>
  <c r="Q92" i="3"/>
  <c r="Y92" i="3" s="1"/>
  <c r="O92" i="3"/>
  <c r="W92" i="3" s="1"/>
  <c r="N92" i="3"/>
  <c r="M92" i="3"/>
  <c r="U92" i="3" s="1"/>
  <c r="Y90" i="3"/>
  <c r="R90" i="3"/>
  <c r="Z90" i="3" s="1"/>
  <c r="Q90" i="3"/>
  <c r="O90" i="3"/>
  <c r="W90" i="3" s="1"/>
  <c r="N90" i="3"/>
  <c r="V90" i="3" s="1"/>
  <c r="M90" i="3"/>
  <c r="U90" i="3" s="1"/>
  <c r="V88" i="3"/>
  <c r="R88" i="3"/>
  <c r="Z88" i="3" s="1"/>
  <c r="Q88" i="3"/>
  <c r="Y88" i="3" s="1"/>
  <c r="O88" i="3"/>
  <c r="W88" i="3" s="1"/>
  <c r="N88" i="3"/>
  <c r="M88" i="3"/>
  <c r="U88" i="3" s="1"/>
  <c r="Z87" i="3"/>
  <c r="Y87" i="3"/>
  <c r="R87" i="3"/>
  <c r="Q87" i="3"/>
  <c r="O87" i="3"/>
  <c r="W87" i="3" s="1"/>
  <c r="N87" i="3"/>
  <c r="V87" i="3" s="1"/>
  <c r="M87" i="3"/>
  <c r="U87" i="3" s="1"/>
  <c r="V86" i="3"/>
  <c r="R86" i="3"/>
  <c r="Z86" i="3" s="1"/>
  <c r="Q86" i="3"/>
  <c r="Y86" i="3" s="1"/>
  <c r="O86" i="3"/>
  <c r="W86" i="3" s="1"/>
  <c r="N86" i="3"/>
  <c r="M86" i="3"/>
  <c r="U86" i="3" s="1"/>
  <c r="Z84" i="3"/>
  <c r="Y84" i="3"/>
  <c r="U84" i="3"/>
  <c r="R84" i="3"/>
  <c r="Q84" i="3"/>
  <c r="O84" i="3"/>
  <c r="W84" i="3" s="1"/>
  <c r="N84" i="3"/>
  <c r="V84" i="3" s="1"/>
  <c r="M84" i="3"/>
  <c r="R83" i="3"/>
  <c r="Z83" i="3" s="1"/>
  <c r="Q83" i="3"/>
  <c r="Y83" i="3" s="1"/>
  <c r="O83" i="3"/>
  <c r="W83" i="3" s="1"/>
  <c r="N83" i="3"/>
  <c r="V83" i="3" s="1"/>
  <c r="M83" i="3"/>
  <c r="U83" i="3" s="1"/>
  <c r="W82" i="3"/>
  <c r="V82" i="3"/>
  <c r="R82" i="3"/>
  <c r="Z82" i="3" s="1"/>
  <c r="Q82" i="3"/>
  <c r="Y82" i="3" s="1"/>
  <c r="O82" i="3"/>
  <c r="N82" i="3"/>
  <c r="M82" i="3"/>
  <c r="U82" i="3" s="1"/>
  <c r="Z81" i="3"/>
  <c r="Y81" i="3"/>
  <c r="U81" i="3"/>
  <c r="R81" i="3"/>
  <c r="Q81" i="3"/>
  <c r="O81" i="3"/>
  <c r="W81" i="3" s="1"/>
  <c r="N81" i="3"/>
  <c r="V81" i="3" s="1"/>
  <c r="M81" i="3"/>
  <c r="W79" i="3"/>
  <c r="V79" i="3"/>
  <c r="R79" i="3"/>
  <c r="Z79" i="3" s="1"/>
  <c r="Q79" i="3"/>
  <c r="Y79" i="3" s="1"/>
  <c r="O79" i="3"/>
  <c r="N79" i="3"/>
  <c r="M79" i="3"/>
  <c r="U79" i="3" s="1"/>
  <c r="Z78" i="3"/>
  <c r="Y78" i="3"/>
  <c r="U78" i="3"/>
  <c r="R78" i="3"/>
  <c r="Q78" i="3"/>
  <c r="O78" i="3"/>
  <c r="W78" i="3" s="1"/>
  <c r="N78" i="3"/>
  <c r="V78" i="3" s="1"/>
  <c r="M78" i="3"/>
  <c r="W76" i="3"/>
  <c r="V76" i="3"/>
  <c r="R76" i="3"/>
  <c r="Z76" i="3" s="1"/>
  <c r="Q76" i="3"/>
  <c r="Y76" i="3" s="1"/>
  <c r="O76" i="3"/>
  <c r="N76" i="3"/>
  <c r="M76" i="3"/>
  <c r="U76" i="3" s="1"/>
  <c r="Z75" i="3"/>
  <c r="Y75" i="3"/>
  <c r="U75" i="3"/>
  <c r="R75" i="3"/>
  <c r="Q75" i="3"/>
  <c r="O75" i="3"/>
  <c r="W75" i="3" s="1"/>
  <c r="N75" i="3"/>
  <c r="V75" i="3" s="1"/>
  <c r="M75" i="3"/>
  <c r="W74" i="3"/>
  <c r="V74" i="3"/>
  <c r="R74" i="3"/>
  <c r="Z74" i="3" s="1"/>
  <c r="Q74" i="3"/>
  <c r="Y74" i="3" s="1"/>
  <c r="O74" i="3"/>
  <c r="N74" i="3"/>
  <c r="M74" i="3"/>
  <c r="U74" i="3" s="1"/>
  <c r="Z73" i="3"/>
  <c r="Y73" i="3"/>
  <c r="U73" i="3"/>
  <c r="R73" i="3"/>
  <c r="Q73" i="3"/>
  <c r="O73" i="3"/>
  <c r="W73" i="3" s="1"/>
  <c r="N73" i="3"/>
  <c r="V73" i="3" s="1"/>
  <c r="M73" i="3"/>
  <c r="W72" i="3"/>
  <c r="V72" i="3"/>
  <c r="R72" i="3"/>
  <c r="Z72" i="3" s="1"/>
  <c r="Q72" i="3"/>
  <c r="Y72" i="3" s="1"/>
  <c r="O72" i="3"/>
  <c r="N72" i="3"/>
  <c r="M72" i="3"/>
  <c r="U72" i="3" s="1"/>
  <c r="Z71" i="3"/>
  <c r="Y71" i="3"/>
  <c r="U71" i="3"/>
  <c r="R71" i="3"/>
  <c r="Q71" i="3"/>
  <c r="O71" i="3"/>
  <c r="W71" i="3" s="1"/>
  <c r="N71" i="3"/>
  <c r="V71" i="3" s="1"/>
  <c r="M71" i="3"/>
  <c r="W70" i="3"/>
  <c r="V70" i="3"/>
  <c r="R70" i="3"/>
  <c r="Z70" i="3" s="1"/>
  <c r="Q70" i="3"/>
  <c r="Y70" i="3" s="1"/>
  <c r="O70" i="3"/>
  <c r="N70" i="3"/>
  <c r="M70" i="3"/>
  <c r="U70" i="3" s="1"/>
  <c r="Z69" i="3"/>
  <c r="Y69" i="3"/>
  <c r="U69" i="3"/>
  <c r="R69" i="3"/>
  <c r="Q69" i="3"/>
  <c r="O69" i="3"/>
  <c r="W69" i="3" s="1"/>
  <c r="N69" i="3"/>
  <c r="V69" i="3" s="1"/>
  <c r="M69" i="3"/>
  <c r="W68" i="3"/>
  <c r="V68" i="3"/>
  <c r="R68" i="3"/>
  <c r="Z68" i="3" s="1"/>
  <c r="Q68" i="3"/>
  <c r="Y68" i="3" s="1"/>
  <c r="O68" i="3"/>
  <c r="N68" i="3"/>
  <c r="M68" i="3"/>
  <c r="U68" i="3" s="1"/>
  <c r="Z67" i="3"/>
  <c r="Y67" i="3"/>
  <c r="U67" i="3"/>
  <c r="R67" i="3"/>
  <c r="Q67" i="3"/>
  <c r="O67" i="3"/>
  <c r="W67" i="3" s="1"/>
  <c r="N67" i="3"/>
  <c r="V67" i="3" s="1"/>
  <c r="M67" i="3"/>
  <c r="V65" i="3"/>
  <c r="U65" i="3"/>
  <c r="T65" i="3"/>
  <c r="R65" i="3"/>
  <c r="Z65" i="3" s="1"/>
  <c r="Q65" i="3"/>
  <c r="Y65" i="3" s="1"/>
  <c r="N65" i="3"/>
  <c r="M65" i="3"/>
  <c r="L65" i="3"/>
  <c r="Z63" i="3"/>
  <c r="X63" i="3"/>
  <c r="W63" i="3"/>
  <c r="V63" i="3"/>
  <c r="R63" i="3"/>
  <c r="Q63" i="3"/>
  <c r="Y63" i="3" s="1"/>
  <c r="P63" i="3"/>
  <c r="O63" i="3"/>
  <c r="N63" i="3"/>
  <c r="M63" i="3"/>
  <c r="U63" i="3" s="1"/>
  <c r="G63" i="3"/>
  <c r="F63" i="3"/>
  <c r="E63" i="3"/>
  <c r="Y62" i="3"/>
  <c r="W62" i="3"/>
  <c r="R62" i="3"/>
  <c r="Z62" i="3" s="1"/>
  <c r="Q62" i="3"/>
  <c r="O62" i="3"/>
  <c r="N62" i="3"/>
  <c r="V62" i="3" s="1"/>
  <c r="M62" i="3"/>
  <c r="U62" i="3" s="1"/>
  <c r="R61" i="3"/>
  <c r="Z61" i="3" s="1"/>
  <c r="Q61" i="3"/>
  <c r="Y61" i="3" s="1"/>
  <c r="N61" i="3"/>
  <c r="V61" i="3" s="1"/>
  <c r="M61" i="3"/>
  <c r="U61" i="3" s="1"/>
  <c r="X60" i="3"/>
  <c r="W60" i="3"/>
  <c r="V60" i="3"/>
  <c r="R60" i="3"/>
  <c r="Z60" i="3" s="1"/>
  <c r="Q60" i="3"/>
  <c r="Y60" i="3" s="1"/>
  <c r="O60" i="3"/>
  <c r="N60" i="3"/>
  <c r="M60" i="3"/>
  <c r="U60" i="3" s="1"/>
  <c r="G60" i="3"/>
  <c r="Z59" i="3"/>
  <c r="V59" i="3"/>
  <c r="U59" i="3"/>
  <c r="R59" i="3"/>
  <c r="Q59" i="3"/>
  <c r="Y59" i="3" s="1"/>
  <c r="O59" i="3"/>
  <c r="W59" i="3" s="1"/>
  <c r="N59" i="3"/>
  <c r="M59" i="3"/>
  <c r="Z57" i="3"/>
  <c r="Y57" i="3"/>
  <c r="X57" i="3"/>
  <c r="U57" i="3"/>
  <c r="R57" i="3"/>
  <c r="Q57" i="3"/>
  <c r="O57" i="3"/>
  <c r="W57" i="3" s="1"/>
  <c r="N57" i="3"/>
  <c r="V57" i="3" s="1"/>
  <c r="M57" i="3"/>
  <c r="G57" i="3"/>
  <c r="E57" i="3"/>
  <c r="Z56" i="3"/>
  <c r="Y56" i="3"/>
  <c r="U56" i="3"/>
  <c r="R56" i="3"/>
  <c r="Q56" i="3"/>
  <c r="O56" i="3"/>
  <c r="W56" i="3" s="1"/>
  <c r="N56" i="3"/>
  <c r="V56" i="3" s="1"/>
  <c r="M56" i="3"/>
  <c r="W54" i="3"/>
  <c r="V54" i="3"/>
  <c r="R54" i="3"/>
  <c r="Z54" i="3" s="1"/>
  <c r="Q54" i="3"/>
  <c r="Y54" i="3" s="1"/>
  <c r="O54" i="3"/>
  <c r="N54" i="3"/>
  <c r="M54" i="3"/>
  <c r="U54" i="3" s="1"/>
  <c r="Z53" i="3"/>
  <c r="Y53" i="3"/>
  <c r="U53" i="3"/>
  <c r="R53" i="3"/>
  <c r="Q53" i="3"/>
  <c r="O53" i="3"/>
  <c r="W53" i="3" s="1"/>
  <c r="N53" i="3"/>
  <c r="V53" i="3" s="1"/>
  <c r="M53" i="3"/>
  <c r="Y52" i="3"/>
  <c r="X52" i="3"/>
  <c r="W52" i="3"/>
  <c r="R52" i="3"/>
  <c r="Z52" i="3" s="1"/>
  <c r="Q52" i="3"/>
  <c r="O52" i="3"/>
  <c r="N52" i="3"/>
  <c r="V52" i="3" s="1"/>
  <c r="M52" i="3"/>
  <c r="U52" i="3" s="1"/>
  <c r="G52" i="3"/>
  <c r="W51" i="3"/>
  <c r="V51" i="3"/>
  <c r="R51" i="3"/>
  <c r="Z51" i="3" s="1"/>
  <c r="Q51" i="3"/>
  <c r="Y51" i="3" s="1"/>
  <c r="O51" i="3"/>
  <c r="N51" i="3"/>
  <c r="M51" i="3"/>
  <c r="U51" i="3" s="1"/>
  <c r="Z49" i="3"/>
  <c r="Y49" i="3"/>
  <c r="U49" i="3"/>
  <c r="R49" i="3"/>
  <c r="Q49" i="3"/>
  <c r="O49" i="3"/>
  <c r="W49" i="3" s="1"/>
  <c r="N49" i="3"/>
  <c r="V49" i="3" s="1"/>
  <c r="M49" i="3"/>
  <c r="W48" i="3"/>
  <c r="V48" i="3"/>
  <c r="R48" i="3"/>
  <c r="Z48" i="3" s="1"/>
  <c r="Q48" i="3"/>
  <c r="Y48" i="3" s="1"/>
  <c r="O48" i="3"/>
  <c r="N48" i="3"/>
  <c r="M48" i="3"/>
  <c r="U48" i="3" s="1"/>
  <c r="Z42" i="3"/>
  <c r="X42" i="3"/>
  <c r="V42" i="3"/>
  <c r="U42" i="3"/>
  <c r="R42" i="3"/>
  <c r="Q42" i="3"/>
  <c r="Y42" i="3" s="1"/>
  <c r="O42" i="3"/>
  <c r="W42" i="3" s="1"/>
  <c r="N42" i="3"/>
  <c r="M42" i="3"/>
  <c r="G42" i="3"/>
  <c r="Z41" i="3"/>
  <c r="Y41" i="3"/>
  <c r="U41" i="3"/>
  <c r="R41" i="3"/>
  <c r="Q41" i="3"/>
  <c r="O41" i="3"/>
  <c r="W41" i="3" s="1"/>
  <c r="N41" i="3"/>
  <c r="V41" i="3" s="1"/>
  <c r="M41" i="3"/>
  <c r="Y39" i="3"/>
  <c r="X39" i="3"/>
  <c r="W39" i="3"/>
  <c r="R39" i="3"/>
  <c r="Z39" i="3" s="1"/>
  <c r="Q39" i="3"/>
  <c r="O39" i="3"/>
  <c r="N39" i="3"/>
  <c r="V39" i="3" s="1"/>
  <c r="M39" i="3"/>
  <c r="U39" i="3" s="1"/>
  <c r="G39" i="3"/>
  <c r="W38" i="3"/>
  <c r="V38" i="3"/>
  <c r="R38" i="3"/>
  <c r="Z38" i="3" s="1"/>
  <c r="Q38" i="3"/>
  <c r="Y38" i="3" s="1"/>
  <c r="O38" i="3"/>
  <c r="N38" i="3"/>
  <c r="M38" i="3"/>
  <c r="U38" i="3" s="1"/>
  <c r="Z36" i="3"/>
  <c r="Y36" i="3"/>
  <c r="U36" i="3"/>
  <c r="R36" i="3"/>
  <c r="Q36" i="3"/>
  <c r="O36" i="3"/>
  <c r="W36" i="3" s="1"/>
  <c r="N36" i="3"/>
  <c r="V36" i="3" s="1"/>
  <c r="M36" i="3"/>
  <c r="W34" i="3"/>
  <c r="V34" i="3"/>
  <c r="R34" i="3"/>
  <c r="Z34" i="3" s="1"/>
  <c r="Q34" i="3"/>
  <c r="Y34" i="3" s="1"/>
  <c r="O34" i="3"/>
  <c r="N34" i="3"/>
  <c r="M34" i="3"/>
  <c r="U34" i="3" s="1"/>
  <c r="Z32" i="3"/>
  <c r="Y32" i="3"/>
  <c r="U32" i="3"/>
  <c r="R32" i="3"/>
  <c r="Q32" i="3"/>
  <c r="O32" i="3"/>
  <c r="W32" i="3" s="1"/>
  <c r="N32" i="3"/>
  <c r="V32" i="3" s="1"/>
  <c r="M32" i="3"/>
  <c r="W31" i="3"/>
  <c r="V31" i="3"/>
  <c r="R31" i="3"/>
  <c r="Z31" i="3" s="1"/>
  <c r="Q31" i="3"/>
  <c r="Y31" i="3" s="1"/>
  <c r="O31" i="3"/>
  <c r="N31" i="3"/>
  <c r="M31" i="3"/>
  <c r="U31" i="3" s="1"/>
  <c r="Z30" i="3"/>
  <c r="Y30" i="3"/>
  <c r="U30" i="3"/>
  <c r="R30" i="3"/>
  <c r="Q30" i="3"/>
  <c r="O30" i="3"/>
  <c r="W30" i="3" s="1"/>
  <c r="N30" i="3"/>
  <c r="V30" i="3" s="1"/>
  <c r="M30" i="3"/>
  <c r="W29" i="3"/>
  <c r="V29" i="3"/>
  <c r="R29" i="3"/>
  <c r="Z29" i="3" s="1"/>
  <c r="Q29" i="3"/>
  <c r="Y29" i="3" s="1"/>
  <c r="O29" i="3"/>
  <c r="N29" i="3"/>
  <c r="M29" i="3"/>
  <c r="U29" i="3" s="1"/>
  <c r="Z27" i="3"/>
  <c r="R27" i="3"/>
  <c r="Q27" i="3"/>
  <c r="Y27" i="3" s="1"/>
  <c r="N27" i="3"/>
  <c r="V27" i="3" s="1"/>
  <c r="M27" i="3"/>
  <c r="U27" i="3" s="1"/>
  <c r="Z26" i="3"/>
  <c r="R26" i="3"/>
  <c r="Q26" i="3"/>
  <c r="Y26" i="3" s="1"/>
  <c r="N26" i="3"/>
  <c r="V26" i="3" s="1"/>
  <c r="M26" i="3"/>
  <c r="U26" i="3" s="1"/>
  <c r="R25" i="3"/>
  <c r="Z25" i="3" s="1"/>
  <c r="Q25" i="3"/>
  <c r="Y25" i="3" s="1"/>
  <c r="N25" i="3"/>
  <c r="V25" i="3" s="1"/>
  <c r="M25" i="3"/>
  <c r="U25" i="3" s="1"/>
  <c r="R24" i="3"/>
  <c r="Z24" i="3" s="1"/>
  <c r="Q24" i="3"/>
  <c r="Y24" i="3" s="1"/>
  <c r="N24" i="3"/>
  <c r="V24" i="3" s="1"/>
  <c r="M24" i="3"/>
  <c r="U24" i="3" s="1"/>
  <c r="Z23" i="3"/>
  <c r="R23" i="3"/>
  <c r="Q23" i="3"/>
  <c r="Y23" i="3" s="1"/>
  <c r="N23" i="3"/>
  <c r="V23" i="3" s="1"/>
  <c r="M23" i="3"/>
  <c r="U23" i="3" s="1"/>
  <c r="Z21" i="3"/>
  <c r="R21" i="3"/>
  <c r="Q21" i="3"/>
  <c r="Y21" i="3" s="1"/>
  <c r="N21" i="3"/>
  <c r="V21" i="3" s="1"/>
  <c r="M21" i="3"/>
  <c r="U21" i="3" s="1"/>
  <c r="R20" i="3"/>
  <c r="Z20" i="3" s="1"/>
  <c r="Q20" i="3"/>
  <c r="Y20" i="3" s="1"/>
  <c r="N20" i="3"/>
  <c r="V20" i="3" s="1"/>
  <c r="M20" i="3"/>
  <c r="U20" i="3" s="1"/>
  <c r="Z18" i="3"/>
  <c r="Y18" i="3"/>
  <c r="U18" i="3"/>
  <c r="R18" i="3"/>
  <c r="Q18" i="3"/>
  <c r="O18" i="3"/>
  <c r="W18" i="3" s="1"/>
  <c r="N18" i="3"/>
  <c r="V18" i="3" s="1"/>
  <c r="M18" i="3"/>
  <c r="W17" i="3"/>
  <c r="V17" i="3"/>
  <c r="R17" i="3"/>
  <c r="Z17" i="3" s="1"/>
  <c r="Q17" i="3"/>
  <c r="Y17" i="3" s="1"/>
  <c r="O17" i="3"/>
  <c r="N17" i="3"/>
  <c r="M17" i="3"/>
  <c r="U17" i="3" s="1"/>
  <c r="Z15" i="3"/>
  <c r="Y15" i="3"/>
  <c r="U15" i="3"/>
  <c r="R15" i="3"/>
  <c r="Q15" i="3"/>
  <c r="O15" i="3"/>
  <c r="W15" i="3" s="1"/>
  <c r="N15" i="3"/>
  <c r="V15" i="3" s="1"/>
  <c r="M15" i="3"/>
  <c r="W14" i="3"/>
  <c r="V14" i="3"/>
  <c r="R14" i="3"/>
  <c r="Z14" i="3" s="1"/>
  <c r="Q14" i="3"/>
  <c r="Y14" i="3" s="1"/>
  <c r="O14" i="3"/>
  <c r="N14" i="3"/>
  <c r="M14" i="3"/>
  <c r="U14" i="3" s="1"/>
  <c r="Z12" i="3"/>
  <c r="Y12" i="3"/>
  <c r="U12" i="3"/>
  <c r="R12" i="3"/>
  <c r="Q12" i="3"/>
  <c r="O12" i="3"/>
  <c r="W12" i="3" s="1"/>
  <c r="N12" i="3"/>
  <c r="V12" i="3" s="1"/>
  <c r="M12" i="3"/>
  <c r="L6" i="3"/>
  <c r="T6" i="3" s="1"/>
  <c r="T5" i="3"/>
  <c r="L5" i="3"/>
  <c r="P238" i="2"/>
  <c r="Y238" i="2" s="1"/>
  <c r="M238" i="2"/>
  <c r="V238" i="2" s="1"/>
  <c r="L238" i="2"/>
  <c r="U238" i="2" s="1"/>
  <c r="K238" i="2"/>
  <c r="T238" i="2" s="1"/>
  <c r="V237" i="2"/>
  <c r="U237" i="2"/>
  <c r="P237" i="2"/>
  <c r="Y237" i="2" s="1"/>
  <c r="M237" i="2"/>
  <c r="L237" i="2"/>
  <c r="K237" i="2"/>
  <c r="T237" i="2" s="1"/>
  <c r="P236" i="2"/>
  <c r="Y236" i="2" s="1"/>
  <c r="M236" i="2"/>
  <c r="V236" i="2" s="1"/>
  <c r="L236" i="2"/>
  <c r="U236" i="2" s="1"/>
  <c r="K236" i="2"/>
  <c r="T236" i="2" s="1"/>
  <c r="U235" i="2"/>
  <c r="T235" i="2"/>
  <c r="P235" i="2"/>
  <c r="Y235" i="2" s="1"/>
  <c r="L235" i="2"/>
  <c r="K235" i="2"/>
  <c r="Y234" i="2"/>
  <c r="P234" i="2"/>
  <c r="L234" i="2"/>
  <c r="U234" i="2" s="1"/>
  <c r="K234" i="2"/>
  <c r="T234" i="2" s="1"/>
  <c r="T233" i="2"/>
  <c r="P233" i="2"/>
  <c r="Y233" i="2" s="1"/>
  <c r="K233" i="2"/>
  <c r="U232" i="2"/>
  <c r="T232" i="2"/>
  <c r="P232" i="2"/>
  <c r="Y232" i="2" s="1"/>
  <c r="L232" i="2"/>
  <c r="K232" i="2"/>
  <c r="Y231" i="2"/>
  <c r="P231" i="2"/>
  <c r="L231" i="2"/>
  <c r="U231" i="2" s="1"/>
  <c r="K231" i="2"/>
  <c r="T231" i="2" s="1"/>
  <c r="U230" i="2"/>
  <c r="P230" i="2"/>
  <c r="Y230" i="2" s="1"/>
  <c r="L230" i="2"/>
  <c r="K230" i="2"/>
  <c r="T230" i="2" s="1"/>
  <c r="Y229" i="2"/>
  <c r="P229" i="2"/>
  <c r="L229" i="2"/>
  <c r="U229" i="2" s="1"/>
  <c r="K229" i="2"/>
  <c r="T229" i="2" s="1"/>
  <c r="P228" i="2"/>
  <c r="Y228" i="2" s="1"/>
  <c r="O228" i="2"/>
  <c r="X228" i="2" s="1"/>
  <c r="L228" i="2"/>
  <c r="U228" i="2" s="1"/>
  <c r="K228" i="2"/>
  <c r="T228" i="2" s="1"/>
  <c r="U223" i="2"/>
  <c r="T223" i="2"/>
  <c r="M223" i="2"/>
  <c r="V223" i="2" s="1"/>
  <c r="L223" i="2"/>
  <c r="K223" i="2"/>
  <c r="V222" i="2"/>
  <c r="M222" i="2"/>
  <c r="L222" i="2"/>
  <c r="U222" i="2" s="1"/>
  <c r="K222" i="2"/>
  <c r="T222" i="2" s="1"/>
  <c r="T216" i="2"/>
  <c r="L216" i="2"/>
  <c r="U216" i="2" s="1"/>
  <c r="K216" i="2"/>
  <c r="T215" i="2"/>
  <c r="L215" i="2"/>
  <c r="U215" i="2" s="1"/>
  <c r="K215" i="2"/>
  <c r="U214" i="2"/>
  <c r="T214" i="2"/>
  <c r="M214" i="2"/>
  <c r="V214" i="2" s="1"/>
  <c r="L214" i="2"/>
  <c r="K214" i="2"/>
  <c r="M208" i="2"/>
  <c r="V208" i="2" s="1"/>
  <c r="L208" i="2"/>
  <c r="U208" i="2" s="1"/>
  <c r="K208" i="2"/>
  <c r="T208" i="2" s="1"/>
  <c r="U207" i="2"/>
  <c r="T207" i="2"/>
  <c r="M207" i="2"/>
  <c r="V207" i="2" s="1"/>
  <c r="L207" i="2"/>
  <c r="K207" i="2"/>
  <c r="V201" i="2"/>
  <c r="M201" i="2"/>
  <c r="L201" i="2"/>
  <c r="U201" i="2" s="1"/>
  <c r="K201" i="2"/>
  <c r="T201" i="2" s="1"/>
  <c r="U195" i="2"/>
  <c r="M195" i="2"/>
  <c r="V195" i="2" s="1"/>
  <c r="L195" i="2"/>
  <c r="K195" i="2"/>
  <c r="T195" i="2" s="1"/>
  <c r="V194" i="2"/>
  <c r="M194" i="2"/>
  <c r="L194" i="2"/>
  <c r="U194" i="2" s="1"/>
  <c r="K194" i="2"/>
  <c r="T194" i="2" s="1"/>
  <c r="U193" i="2"/>
  <c r="M193" i="2"/>
  <c r="V193" i="2" s="1"/>
  <c r="L193" i="2"/>
  <c r="K193" i="2"/>
  <c r="T193" i="2" s="1"/>
  <c r="M192" i="2"/>
  <c r="V192" i="2" s="1"/>
  <c r="L192" i="2"/>
  <c r="U192" i="2" s="1"/>
  <c r="K192" i="2"/>
  <c r="T192" i="2" s="1"/>
  <c r="U190" i="2"/>
  <c r="T190" i="2"/>
  <c r="M190" i="2"/>
  <c r="V190" i="2" s="1"/>
  <c r="L190" i="2"/>
  <c r="K190" i="2"/>
  <c r="M189" i="2"/>
  <c r="V189" i="2" s="1"/>
  <c r="L189" i="2"/>
  <c r="U189" i="2" s="1"/>
  <c r="K189" i="2"/>
  <c r="T189" i="2" s="1"/>
  <c r="U188" i="2"/>
  <c r="T188" i="2"/>
  <c r="M188" i="2"/>
  <c r="V188" i="2" s="1"/>
  <c r="L188" i="2"/>
  <c r="K188" i="2"/>
  <c r="V187" i="2"/>
  <c r="M187" i="2"/>
  <c r="L187" i="2"/>
  <c r="U187" i="2" s="1"/>
  <c r="K187" i="2"/>
  <c r="T187" i="2" s="1"/>
  <c r="U185" i="2"/>
  <c r="M185" i="2"/>
  <c r="V185" i="2" s="1"/>
  <c r="L185" i="2"/>
  <c r="K185" i="2"/>
  <c r="T185" i="2" s="1"/>
  <c r="V183" i="2"/>
  <c r="M183" i="2"/>
  <c r="L183" i="2"/>
  <c r="U183" i="2" s="1"/>
  <c r="K183" i="2"/>
  <c r="T183" i="2" s="1"/>
  <c r="U177" i="2"/>
  <c r="S177" i="2"/>
  <c r="M177" i="2"/>
  <c r="V177" i="2" s="1"/>
  <c r="K177" i="2"/>
  <c r="T177" i="2" s="1"/>
  <c r="J177" i="2"/>
  <c r="L175" i="2"/>
  <c r="U175" i="2" s="1"/>
  <c r="K175" i="2"/>
  <c r="T175" i="2" s="1"/>
  <c r="L174" i="2"/>
  <c r="U174" i="2" s="1"/>
  <c r="K174" i="2"/>
  <c r="T174" i="2" s="1"/>
  <c r="U172" i="2"/>
  <c r="T172" i="2"/>
  <c r="M172" i="2"/>
  <c r="V172" i="2" s="1"/>
  <c r="K172" i="2"/>
  <c r="U171" i="2"/>
  <c r="T171" i="2"/>
  <c r="S171" i="2"/>
  <c r="M171" i="2"/>
  <c r="V171" i="2" s="1"/>
  <c r="K171" i="2"/>
  <c r="J171" i="2"/>
  <c r="U169" i="2"/>
  <c r="K169" i="2"/>
  <c r="T169" i="2" s="1"/>
  <c r="V168" i="2"/>
  <c r="U168" i="2"/>
  <c r="S168" i="2"/>
  <c r="M168" i="2"/>
  <c r="K168" i="2"/>
  <c r="T168" i="2" s="1"/>
  <c r="J168" i="2"/>
  <c r="X162" i="2"/>
  <c r="V162" i="2"/>
  <c r="T162" i="2"/>
  <c r="P162" i="2"/>
  <c r="Y162" i="2" s="1"/>
  <c r="O162" i="2"/>
  <c r="M162" i="2"/>
  <c r="L162" i="2"/>
  <c r="U162" i="2" s="1"/>
  <c r="K162" i="2"/>
  <c r="Y161" i="2"/>
  <c r="U161" i="2"/>
  <c r="T161" i="2"/>
  <c r="P161" i="2"/>
  <c r="O161" i="2"/>
  <c r="X161" i="2" s="1"/>
  <c r="M161" i="2"/>
  <c r="V161" i="2" s="1"/>
  <c r="L161" i="2"/>
  <c r="K161" i="2"/>
  <c r="X159" i="2"/>
  <c r="V159" i="2"/>
  <c r="P159" i="2"/>
  <c r="Y159" i="2" s="1"/>
  <c r="O159" i="2"/>
  <c r="M159" i="2"/>
  <c r="L159" i="2"/>
  <c r="U159" i="2" s="1"/>
  <c r="K159" i="2"/>
  <c r="T159" i="2" s="1"/>
  <c r="Y158" i="2"/>
  <c r="V158" i="2"/>
  <c r="U158" i="2"/>
  <c r="T158" i="2"/>
  <c r="P158" i="2"/>
  <c r="O158" i="2"/>
  <c r="X158" i="2" s="1"/>
  <c r="M158" i="2"/>
  <c r="L158" i="2"/>
  <c r="K158" i="2"/>
  <c r="X156" i="2"/>
  <c r="V156" i="2"/>
  <c r="T156" i="2"/>
  <c r="P156" i="2"/>
  <c r="Y156" i="2" s="1"/>
  <c r="O156" i="2"/>
  <c r="M156" i="2"/>
  <c r="L156" i="2"/>
  <c r="U156" i="2" s="1"/>
  <c r="K156" i="2"/>
  <c r="Y155" i="2"/>
  <c r="U155" i="2"/>
  <c r="T155" i="2"/>
  <c r="P155" i="2"/>
  <c r="O155" i="2"/>
  <c r="X155" i="2" s="1"/>
  <c r="M155" i="2"/>
  <c r="V155" i="2" s="1"/>
  <c r="L155" i="2"/>
  <c r="K155" i="2"/>
  <c r="X153" i="2"/>
  <c r="V153" i="2"/>
  <c r="P153" i="2"/>
  <c r="Y153" i="2" s="1"/>
  <c r="O153" i="2"/>
  <c r="M153" i="2"/>
  <c r="L153" i="2"/>
  <c r="U153" i="2" s="1"/>
  <c r="K153" i="2"/>
  <c r="T153" i="2" s="1"/>
  <c r="Y152" i="2"/>
  <c r="V152" i="2"/>
  <c r="U152" i="2"/>
  <c r="T152" i="2"/>
  <c r="P152" i="2"/>
  <c r="O152" i="2"/>
  <c r="X152" i="2" s="1"/>
  <c r="M152" i="2"/>
  <c r="L152" i="2"/>
  <c r="K152" i="2"/>
  <c r="X150" i="2"/>
  <c r="V150" i="2"/>
  <c r="T150" i="2"/>
  <c r="P150" i="2"/>
  <c r="Y150" i="2" s="1"/>
  <c r="O150" i="2"/>
  <c r="M150" i="2"/>
  <c r="L150" i="2"/>
  <c r="U150" i="2" s="1"/>
  <c r="K150" i="2"/>
  <c r="Y149" i="2"/>
  <c r="U149" i="2"/>
  <c r="T149" i="2"/>
  <c r="P149" i="2"/>
  <c r="O149" i="2"/>
  <c r="X149" i="2" s="1"/>
  <c r="M149" i="2"/>
  <c r="V149" i="2" s="1"/>
  <c r="L149" i="2"/>
  <c r="K149" i="2"/>
  <c r="V142" i="2"/>
  <c r="U142" i="2"/>
  <c r="M142" i="2"/>
  <c r="L142" i="2"/>
  <c r="K142" i="2"/>
  <c r="T142" i="2" s="1"/>
  <c r="S141" i="2"/>
  <c r="M141" i="2"/>
  <c r="V141" i="2" s="1"/>
  <c r="L141" i="2"/>
  <c r="U141" i="2" s="1"/>
  <c r="K141" i="2"/>
  <c r="T141" i="2" s="1"/>
  <c r="J141" i="2"/>
  <c r="T139" i="2"/>
  <c r="M139" i="2"/>
  <c r="V139" i="2" s="1"/>
  <c r="L139" i="2"/>
  <c r="U139" i="2" s="1"/>
  <c r="K139" i="2"/>
  <c r="V138" i="2"/>
  <c r="U138" i="2"/>
  <c r="M138" i="2"/>
  <c r="L138" i="2"/>
  <c r="K138" i="2"/>
  <c r="T138" i="2" s="1"/>
  <c r="T137" i="2"/>
  <c r="M137" i="2"/>
  <c r="V137" i="2" s="1"/>
  <c r="L137" i="2"/>
  <c r="U137" i="2" s="1"/>
  <c r="K137" i="2"/>
  <c r="V136" i="2"/>
  <c r="U136" i="2"/>
  <c r="M136" i="2"/>
  <c r="L136" i="2"/>
  <c r="K136" i="2"/>
  <c r="T136" i="2" s="1"/>
  <c r="T135" i="2"/>
  <c r="M135" i="2"/>
  <c r="V135" i="2" s="1"/>
  <c r="L135" i="2"/>
  <c r="U135" i="2" s="1"/>
  <c r="K135" i="2"/>
  <c r="V133" i="2"/>
  <c r="M133" i="2"/>
  <c r="L133" i="2"/>
  <c r="U133" i="2" s="1"/>
  <c r="K133" i="2"/>
  <c r="T133" i="2" s="1"/>
  <c r="S132" i="2"/>
  <c r="M132" i="2"/>
  <c r="V132" i="2" s="1"/>
  <c r="L132" i="2"/>
  <c r="U132" i="2" s="1"/>
  <c r="K132" i="2"/>
  <c r="T132" i="2" s="1"/>
  <c r="J132" i="2"/>
  <c r="U130" i="2"/>
  <c r="T130" i="2"/>
  <c r="M130" i="2"/>
  <c r="V130" i="2" s="1"/>
  <c r="L130" i="2"/>
  <c r="K130" i="2"/>
  <c r="W129" i="2"/>
  <c r="N129" i="2"/>
  <c r="M129" i="2"/>
  <c r="V129" i="2" s="1"/>
  <c r="L129" i="2"/>
  <c r="U129" i="2" s="1"/>
  <c r="K129" i="2"/>
  <c r="T129" i="2" s="1"/>
  <c r="E129" i="2"/>
  <c r="W128" i="2"/>
  <c r="W130" i="2" s="1"/>
  <c r="N128" i="2"/>
  <c r="N130" i="2" s="1"/>
  <c r="M128" i="2"/>
  <c r="V128" i="2" s="1"/>
  <c r="L128" i="2"/>
  <c r="U128" i="2" s="1"/>
  <c r="K128" i="2"/>
  <c r="T128" i="2" s="1"/>
  <c r="E128" i="2"/>
  <c r="E130" i="2" s="1"/>
  <c r="M127" i="2"/>
  <c r="V127" i="2" s="1"/>
  <c r="L127" i="2"/>
  <c r="U127" i="2" s="1"/>
  <c r="K127" i="2"/>
  <c r="T127" i="2" s="1"/>
  <c r="W125" i="2"/>
  <c r="V125" i="2"/>
  <c r="N125" i="2"/>
  <c r="M125" i="2"/>
  <c r="L125" i="2"/>
  <c r="U125" i="2" s="1"/>
  <c r="K125" i="2"/>
  <c r="T125" i="2" s="1"/>
  <c r="E125" i="2"/>
  <c r="V124" i="2"/>
  <c r="U124" i="2"/>
  <c r="M124" i="2"/>
  <c r="L124" i="2"/>
  <c r="K124" i="2"/>
  <c r="T124" i="2" s="1"/>
  <c r="Y123" i="2"/>
  <c r="V123" i="2"/>
  <c r="U123" i="2"/>
  <c r="T123" i="2"/>
  <c r="P123" i="2"/>
  <c r="O123" i="2"/>
  <c r="X123" i="2" s="1"/>
  <c r="M123" i="2"/>
  <c r="L123" i="2"/>
  <c r="K123" i="2"/>
  <c r="X122" i="2"/>
  <c r="V122" i="2"/>
  <c r="T122" i="2"/>
  <c r="P122" i="2"/>
  <c r="Y122" i="2" s="1"/>
  <c r="O122" i="2"/>
  <c r="M122" i="2"/>
  <c r="L122" i="2"/>
  <c r="U122" i="2" s="1"/>
  <c r="K122" i="2"/>
  <c r="T116" i="2"/>
  <c r="M116" i="2"/>
  <c r="V116" i="2" s="1"/>
  <c r="L116" i="2"/>
  <c r="U116" i="2" s="1"/>
  <c r="K116" i="2"/>
  <c r="V115" i="2"/>
  <c r="U115" i="2"/>
  <c r="M115" i="2"/>
  <c r="L115" i="2"/>
  <c r="K115" i="2"/>
  <c r="T115" i="2" s="1"/>
  <c r="T113" i="2"/>
  <c r="M113" i="2"/>
  <c r="V113" i="2" s="1"/>
  <c r="L113" i="2"/>
  <c r="U113" i="2" s="1"/>
  <c r="K113" i="2"/>
  <c r="V112" i="2"/>
  <c r="U112" i="2"/>
  <c r="M112" i="2"/>
  <c r="L112" i="2"/>
  <c r="K112" i="2"/>
  <c r="T112" i="2" s="1"/>
  <c r="T111" i="2"/>
  <c r="M111" i="2"/>
  <c r="V111" i="2" s="1"/>
  <c r="L111" i="2"/>
  <c r="U111" i="2" s="1"/>
  <c r="K111" i="2"/>
  <c r="V110" i="2"/>
  <c r="S110" i="2"/>
  <c r="M110" i="2"/>
  <c r="L110" i="2"/>
  <c r="U110" i="2" s="1"/>
  <c r="K110" i="2"/>
  <c r="T110" i="2" s="1"/>
  <c r="J110" i="2"/>
  <c r="Y108" i="2"/>
  <c r="W108" i="2"/>
  <c r="P108" i="2"/>
  <c r="M108" i="2"/>
  <c r="V108" i="2" s="1"/>
  <c r="L108" i="2"/>
  <c r="U108" i="2" s="1"/>
  <c r="K108" i="2"/>
  <c r="T108" i="2" s="1"/>
  <c r="P107" i="2"/>
  <c r="Y107" i="2" s="1"/>
  <c r="M107" i="2"/>
  <c r="V107" i="2" s="1"/>
  <c r="L107" i="2"/>
  <c r="U107" i="2" s="1"/>
  <c r="K107" i="2"/>
  <c r="T107" i="2" s="1"/>
  <c r="U105" i="2"/>
  <c r="L105" i="2"/>
  <c r="K105" i="2"/>
  <c r="T105" i="2" s="1"/>
  <c r="P104" i="2"/>
  <c r="Y104" i="2" s="1"/>
  <c r="L104" i="2"/>
  <c r="U104" i="2" s="1"/>
  <c r="K104" i="2"/>
  <c r="T104" i="2" s="1"/>
  <c r="W102" i="2"/>
  <c r="V102" i="2"/>
  <c r="U102" i="2"/>
  <c r="P102" i="2"/>
  <c r="Y102" i="2" s="1"/>
  <c r="N102" i="2"/>
  <c r="M102" i="2"/>
  <c r="L102" i="2"/>
  <c r="K102" i="2"/>
  <c r="T102" i="2" s="1"/>
  <c r="E102" i="2"/>
  <c r="P101" i="2"/>
  <c r="Y101" i="2" s="1"/>
  <c r="M101" i="2"/>
  <c r="V101" i="2" s="1"/>
  <c r="L101" i="2"/>
  <c r="U101" i="2" s="1"/>
  <c r="K101" i="2"/>
  <c r="T101" i="2" s="1"/>
  <c r="T100" i="2"/>
  <c r="M100" i="2"/>
  <c r="V100" i="2" s="1"/>
  <c r="L100" i="2"/>
  <c r="U100" i="2" s="1"/>
  <c r="K100" i="2"/>
  <c r="V99" i="2"/>
  <c r="U99" i="2"/>
  <c r="M99" i="2"/>
  <c r="L99" i="2"/>
  <c r="K99" i="2"/>
  <c r="T99" i="2" s="1"/>
  <c r="T98" i="2"/>
  <c r="M98" i="2"/>
  <c r="V98" i="2" s="1"/>
  <c r="L98" i="2"/>
  <c r="U98" i="2" s="1"/>
  <c r="K98" i="2"/>
  <c r="V97" i="2"/>
  <c r="U97" i="2"/>
  <c r="M97" i="2"/>
  <c r="L97" i="2"/>
  <c r="K97" i="2"/>
  <c r="T97" i="2" s="1"/>
  <c r="W96" i="2"/>
  <c r="N96" i="2"/>
  <c r="M96" i="2"/>
  <c r="V96" i="2" s="1"/>
  <c r="L96" i="2"/>
  <c r="U96" i="2" s="1"/>
  <c r="K96" i="2"/>
  <c r="T96" i="2" s="1"/>
  <c r="E96" i="2"/>
  <c r="U95" i="2"/>
  <c r="M95" i="2"/>
  <c r="V95" i="2" s="1"/>
  <c r="L95" i="2"/>
  <c r="K95" i="2"/>
  <c r="T95" i="2" s="1"/>
  <c r="W93" i="2"/>
  <c r="N93" i="2"/>
  <c r="M93" i="2"/>
  <c r="V93" i="2" s="1"/>
  <c r="L93" i="2"/>
  <c r="U93" i="2" s="1"/>
  <c r="K93" i="2"/>
  <c r="T93" i="2" s="1"/>
  <c r="E93" i="2"/>
  <c r="T92" i="2"/>
  <c r="M92" i="2"/>
  <c r="V92" i="2" s="1"/>
  <c r="L92" i="2"/>
  <c r="U92" i="2" s="1"/>
  <c r="K92" i="2"/>
  <c r="V90" i="2"/>
  <c r="M90" i="2"/>
  <c r="L90" i="2"/>
  <c r="U90" i="2" s="1"/>
  <c r="K90" i="2"/>
  <c r="T90" i="2" s="1"/>
  <c r="T88" i="2"/>
  <c r="M88" i="2"/>
  <c r="V88" i="2" s="1"/>
  <c r="L88" i="2"/>
  <c r="U88" i="2" s="1"/>
  <c r="K88" i="2"/>
  <c r="V87" i="2"/>
  <c r="M87" i="2"/>
  <c r="L87" i="2"/>
  <c r="U87" i="2" s="1"/>
  <c r="K87" i="2"/>
  <c r="T87" i="2" s="1"/>
  <c r="T86" i="2"/>
  <c r="M86" i="2"/>
  <c r="V86" i="2" s="1"/>
  <c r="L86" i="2"/>
  <c r="U86" i="2" s="1"/>
  <c r="K86" i="2"/>
  <c r="V84" i="2"/>
  <c r="U84" i="2"/>
  <c r="M84" i="2"/>
  <c r="L84" i="2"/>
  <c r="K84" i="2"/>
  <c r="T84" i="2" s="1"/>
  <c r="T83" i="2"/>
  <c r="M83" i="2"/>
  <c r="V83" i="2" s="1"/>
  <c r="L83" i="2"/>
  <c r="U83" i="2" s="1"/>
  <c r="K83" i="2"/>
  <c r="V82" i="2"/>
  <c r="U82" i="2"/>
  <c r="M82" i="2"/>
  <c r="L82" i="2"/>
  <c r="K82" i="2"/>
  <c r="T82" i="2" s="1"/>
  <c r="T81" i="2"/>
  <c r="M81" i="2"/>
  <c r="V81" i="2" s="1"/>
  <c r="L81" i="2"/>
  <c r="U81" i="2" s="1"/>
  <c r="K81" i="2"/>
  <c r="V79" i="2"/>
  <c r="M79" i="2"/>
  <c r="L79" i="2"/>
  <c r="U79" i="2" s="1"/>
  <c r="K79" i="2"/>
  <c r="T79" i="2" s="1"/>
  <c r="T78" i="2"/>
  <c r="M78" i="2"/>
  <c r="V78" i="2" s="1"/>
  <c r="L78" i="2"/>
  <c r="U78" i="2" s="1"/>
  <c r="K78" i="2"/>
  <c r="V76" i="2"/>
  <c r="M76" i="2"/>
  <c r="L76" i="2"/>
  <c r="U76" i="2" s="1"/>
  <c r="K76" i="2"/>
  <c r="T76" i="2" s="1"/>
  <c r="T75" i="2"/>
  <c r="M75" i="2"/>
  <c r="V75" i="2" s="1"/>
  <c r="L75" i="2"/>
  <c r="U75" i="2" s="1"/>
  <c r="K75" i="2"/>
  <c r="V74" i="2"/>
  <c r="U74" i="2"/>
  <c r="M74" i="2"/>
  <c r="L74" i="2"/>
  <c r="K74" i="2"/>
  <c r="T74" i="2" s="1"/>
  <c r="T73" i="2"/>
  <c r="M73" i="2"/>
  <c r="V73" i="2" s="1"/>
  <c r="L73" i="2"/>
  <c r="U73" i="2" s="1"/>
  <c r="K73" i="2"/>
  <c r="V72" i="2"/>
  <c r="U72" i="2"/>
  <c r="M72" i="2"/>
  <c r="L72" i="2"/>
  <c r="K72" i="2"/>
  <c r="T72" i="2" s="1"/>
  <c r="T71" i="2"/>
  <c r="M71" i="2"/>
  <c r="V71" i="2" s="1"/>
  <c r="L71" i="2"/>
  <c r="U71" i="2" s="1"/>
  <c r="K71" i="2"/>
  <c r="V70" i="2"/>
  <c r="M70" i="2"/>
  <c r="L70" i="2"/>
  <c r="U70" i="2" s="1"/>
  <c r="K70" i="2"/>
  <c r="T70" i="2" s="1"/>
  <c r="T69" i="2"/>
  <c r="M69" i="2"/>
  <c r="V69" i="2" s="1"/>
  <c r="L69" i="2"/>
  <c r="U69" i="2" s="1"/>
  <c r="K69" i="2"/>
  <c r="V68" i="2"/>
  <c r="M68" i="2"/>
  <c r="L68" i="2"/>
  <c r="U68" i="2" s="1"/>
  <c r="K68" i="2"/>
  <c r="T68" i="2" s="1"/>
  <c r="T67" i="2"/>
  <c r="M67" i="2"/>
  <c r="V67" i="2" s="1"/>
  <c r="L67" i="2"/>
  <c r="U67" i="2" s="1"/>
  <c r="K67" i="2"/>
  <c r="U65" i="2"/>
  <c r="T65" i="2"/>
  <c r="S65" i="2"/>
  <c r="L65" i="2"/>
  <c r="K65" i="2"/>
  <c r="J65" i="2"/>
  <c r="W63" i="2"/>
  <c r="N63" i="2"/>
  <c r="M63" i="2"/>
  <c r="V63" i="2" s="1"/>
  <c r="L63" i="2"/>
  <c r="U63" i="2" s="1"/>
  <c r="K63" i="2"/>
  <c r="T63" i="2" s="1"/>
  <c r="E63" i="2"/>
  <c r="U62" i="2"/>
  <c r="M62" i="2"/>
  <c r="V62" i="2" s="1"/>
  <c r="L62" i="2"/>
  <c r="K62" i="2"/>
  <c r="T62" i="2" s="1"/>
  <c r="Y61" i="2"/>
  <c r="P61" i="2"/>
  <c r="L61" i="2"/>
  <c r="U61" i="2" s="1"/>
  <c r="K61" i="2"/>
  <c r="T61" i="2" s="1"/>
  <c r="W60" i="2"/>
  <c r="V60" i="2"/>
  <c r="U60" i="2"/>
  <c r="M60" i="2"/>
  <c r="L60" i="2"/>
  <c r="K60" i="2"/>
  <c r="T60" i="2" s="1"/>
  <c r="T59" i="2"/>
  <c r="M59" i="2"/>
  <c r="V59" i="2" s="1"/>
  <c r="L59" i="2"/>
  <c r="U59" i="2" s="1"/>
  <c r="K59" i="2"/>
  <c r="W57" i="2"/>
  <c r="V57" i="2"/>
  <c r="M57" i="2"/>
  <c r="L57" i="2"/>
  <c r="U57" i="2" s="1"/>
  <c r="K57" i="2"/>
  <c r="T57" i="2" s="1"/>
  <c r="U56" i="2"/>
  <c r="M56" i="2"/>
  <c r="V56" i="2" s="1"/>
  <c r="L56" i="2"/>
  <c r="K56" i="2"/>
  <c r="T56" i="2" s="1"/>
  <c r="P54" i="2"/>
  <c r="Y54" i="2" s="1"/>
  <c r="M54" i="2"/>
  <c r="V54" i="2" s="1"/>
  <c r="L54" i="2"/>
  <c r="U54" i="2" s="1"/>
  <c r="K54" i="2"/>
  <c r="T54" i="2" s="1"/>
  <c r="Y53" i="2"/>
  <c r="X53" i="2"/>
  <c r="U53" i="2"/>
  <c r="T53" i="2"/>
  <c r="P53" i="2"/>
  <c r="O53" i="2"/>
  <c r="M53" i="2"/>
  <c r="V53" i="2" s="1"/>
  <c r="L53" i="2"/>
  <c r="K53" i="2"/>
  <c r="W52" i="2"/>
  <c r="V52" i="2"/>
  <c r="M52" i="2"/>
  <c r="L52" i="2"/>
  <c r="U52" i="2" s="1"/>
  <c r="K52" i="2"/>
  <c r="T52" i="2" s="1"/>
  <c r="T51" i="2"/>
  <c r="M51" i="2"/>
  <c r="V51" i="2" s="1"/>
  <c r="L51" i="2"/>
  <c r="U51" i="2" s="1"/>
  <c r="K51" i="2"/>
  <c r="V49" i="2"/>
  <c r="U49" i="2"/>
  <c r="M49" i="2"/>
  <c r="L49" i="2"/>
  <c r="K49" i="2"/>
  <c r="T49" i="2" s="1"/>
  <c r="T48" i="2"/>
  <c r="M48" i="2"/>
  <c r="V48" i="2" s="1"/>
  <c r="L48" i="2"/>
  <c r="U48" i="2" s="1"/>
  <c r="K48" i="2"/>
  <c r="Z42" i="2"/>
  <c r="W42" i="2"/>
  <c r="Q42" i="2"/>
  <c r="M42" i="2"/>
  <c r="V42" i="2" s="1"/>
  <c r="L42" i="2"/>
  <c r="U42" i="2" s="1"/>
  <c r="K42" i="2"/>
  <c r="T42" i="2" s="1"/>
  <c r="Z41" i="2"/>
  <c r="Q41" i="2"/>
  <c r="M41" i="2"/>
  <c r="V41" i="2" s="1"/>
  <c r="L41" i="2"/>
  <c r="U41" i="2" s="1"/>
  <c r="K41" i="2"/>
  <c r="T41" i="2" s="1"/>
  <c r="Z39" i="2"/>
  <c r="W39" i="2"/>
  <c r="Q39" i="2"/>
  <c r="M39" i="2"/>
  <c r="V39" i="2" s="1"/>
  <c r="L39" i="2"/>
  <c r="U39" i="2" s="1"/>
  <c r="K39" i="2"/>
  <c r="T39" i="2" s="1"/>
  <c r="Z38" i="2"/>
  <c r="Q38" i="2"/>
  <c r="M38" i="2"/>
  <c r="V38" i="2" s="1"/>
  <c r="L38" i="2"/>
  <c r="U38" i="2" s="1"/>
  <c r="K38" i="2"/>
  <c r="T38" i="2" s="1"/>
  <c r="Z36" i="2"/>
  <c r="Q36" i="2"/>
  <c r="M36" i="2"/>
  <c r="V36" i="2" s="1"/>
  <c r="L36" i="2"/>
  <c r="U36" i="2" s="1"/>
  <c r="K36" i="2"/>
  <c r="T36" i="2" s="1"/>
  <c r="Z34" i="2"/>
  <c r="Q34" i="2"/>
  <c r="M34" i="2"/>
  <c r="V34" i="2" s="1"/>
  <c r="L34" i="2"/>
  <c r="U34" i="2" s="1"/>
  <c r="K34" i="2"/>
  <c r="T34" i="2" s="1"/>
  <c r="Z32" i="2"/>
  <c r="Q32" i="2"/>
  <c r="M32" i="2"/>
  <c r="V32" i="2" s="1"/>
  <c r="L32" i="2"/>
  <c r="U32" i="2" s="1"/>
  <c r="K32" i="2"/>
  <c r="T32" i="2" s="1"/>
  <c r="Z31" i="2"/>
  <c r="Q31" i="2"/>
  <c r="M31" i="2"/>
  <c r="V31" i="2" s="1"/>
  <c r="L31" i="2"/>
  <c r="U31" i="2" s="1"/>
  <c r="K31" i="2"/>
  <c r="T31" i="2" s="1"/>
  <c r="Z30" i="2"/>
  <c r="Q30" i="2"/>
  <c r="M30" i="2"/>
  <c r="V30" i="2" s="1"/>
  <c r="L30" i="2"/>
  <c r="U30" i="2" s="1"/>
  <c r="K30" i="2"/>
  <c r="T30" i="2" s="1"/>
  <c r="Z29" i="2"/>
  <c r="Q29" i="2"/>
  <c r="M29" i="2"/>
  <c r="V29" i="2" s="1"/>
  <c r="L29" i="2"/>
  <c r="U29" i="2" s="1"/>
  <c r="K29" i="2"/>
  <c r="T29" i="2" s="1"/>
  <c r="Z27" i="2"/>
  <c r="T27" i="2"/>
  <c r="Q27" i="2"/>
  <c r="L27" i="2"/>
  <c r="U27" i="2" s="1"/>
  <c r="K27" i="2"/>
  <c r="Z26" i="2"/>
  <c r="U26" i="2"/>
  <c r="Q26" i="2"/>
  <c r="L26" i="2"/>
  <c r="K26" i="2"/>
  <c r="T26" i="2" s="1"/>
  <c r="Z25" i="2"/>
  <c r="T25" i="2"/>
  <c r="Q25" i="2"/>
  <c r="L25" i="2"/>
  <c r="U25" i="2" s="1"/>
  <c r="K25" i="2"/>
  <c r="Z24" i="2"/>
  <c r="Q24" i="2"/>
  <c r="L24" i="2"/>
  <c r="U24" i="2" s="1"/>
  <c r="K24" i="2"/>
  <c r="T24" i="2" s="1"/>
  <c r="Z23" i="2"/>
  <c r="T23" i="2"/>
  <c r="Q23" i="2"/>
  <c r="L23" i="2"/>
  <c r="U23" i="2" s="1"/>
  <c r="K23" i="2"/>
  <c r="Z21" i="2"/>
  <c r="U21" i="2"/>
  <c r="Q21" i="2"/>
  <c r="L21" i="2"/>
  <c r="K21" i="2"/>
  <c r="T21" i="2" s="1"/>
  <c r="Z20" i="2"/>
  <c r="T20" i="2"/>
  <c r="Q20" i="2"/>
  <c r="L20" i="2"/>
  <c r="U20" i="2" s="1"/>
  <c r="K20" i="2"/>
  <c r="Z18" i="2"/>
  <c r="Q18" i="2"/>
  <c r="M18" i="2"/>
  <c r="V18" i="2" s="1"/>
  <c r="L18" i="2"/>
  <c r="U18" i="2" s="1"/>
  <c r="K18" i="2"/>
  <c r="T18" i="2" s="1"/>
  <c r="Z17" i="2"/>
  <c r="V17" i="2"/>
  <c r="Q17" i="2"/>
  <c r="M17" i="2"/>
  <c r="L17" i="2"/>
  <c r="U17" i="2" s="1"/>
  <c r="K17" i="2"/>
  <c r="T17" i="2" s="1"/>
  <c r="Z15" i="2"/>
  <c r="Q15" i="2"/>
  <c r="M15" i="2"/>
  <c r="V15" i="2" s="1"/>
  <c r="L15" i="2"/>
  <c r="U15" i="2" s="1"/>
  <c r="K15" i="2"/>
  <c r="T15" i="2" s="1"/>
  <c r="Z14" i="2"/>
  <c r="V14" i="2"/>
  <c r="Q14" i="2"/>
  <c r="M14" i="2"/>
  <c r="L14" i="2"/>
  <c r="U14" i="2" s="1"/>
  <c r="K14" i="2"/>
  <c r="T14" i="2" s="1"/>
  <c r="Z12" i="2"/>
  <c r="Q12" i="2"/>
  <c r="M12" i="2"/>
  <c r="V12" i="2" s="1"/>
  <c r="L12" i="2"/>
  <c r="U12" i="2" s="1"/>
  <c r="K12" i="2"/>
  <c r="T12" i="2" s="1"/>
  <c r="J6" i="2"/>
  <c r="S6" i="2" s="1"/>
  <c r="S5" i="2"/>
  <c r="J5" i="2"/>
</calcChain>
</file>

<file path=xl/sharedStrings.xml><?xml version="1.0" encoding="utf-8"?>
<sst xmlns="http://schemas.openxmlformats.org/spreadsheetml/2006/main" count="7490" uniqueCount="620">
  <si>
    <t>Brand</t>
  </si>
  <si>
    <t>Price Ex VAT £</t>
  </si>
  <si>
    <t>Price Ex VAT €</t>
  </si>
  <si>
    <t>Price Ex VAT $</t>
  </si>
  <si>
    <t>Reference</t>
  </si>
  <si>
    <t>Package size in cm</t>
  </si>
  <si>
    <t>Filter Type</t>
  </si>
  <si>
    <t>Eventuri</t>
  </si>
  <si>
    <t>EVE-S1-CF-INT</t>
  </si>
  <si>
    <t>Audi S1 2.0 TFSI Black Carbon intake</t>
  </si>
  <si>
    <t>38x38x30</t>
  </si>
  <si>
    <t>B</t>
  </si>
  <si>
    <t>EVE-8YS3-CF-INT</t>
  </si>
  <si>
    <t>Audi S3 8Y 2020+, TTS 2022+ Carbon Intake</t>
  </si>
  <si>
    <t>92x31x40</t>
  </si>
  <si>
    <t>D2</t>
  </si>
  <si>
    <t>EVE-2TFSI-CF-INT</t>
  </si>
  <si>
    <t>38x38x38</t>
  </si>
  <si>
    <t>EVE-8VRS3-CF-LHD-INT</t>
  </si>
  <si>
    <t>Audi 8V RS3 LHD Full Black Carbon intake Gen 1</t>
  </si>
  <si>
    <t>EVE-8VRS3-CF-RHD-INT</t>
  </si>
  <si>
    <t>Audi 8V RS3 RHD Full Black Carbon intake Gen 1</t>
  </si>
  <si>
    <t>EVE-ST38V8S-CF-INT</t>
  </si>
  <si>
    <t>Audi RS3 Gen 2 / TTRS 8S intake for DAZA and DWNA Engines</t>
  </si>
  <si>
    <t>D</t>
  </si>
  <si>
    <t>EVE-RSQ3-DCT</t>
  </si>
  <si>
    <t>Audi RS3 Gen 2 Duct for APR Throttle Body</t>
  </si>
  <si>
    <t>EVE-ST38V8S-CF-HDP</t>
  </si>
  <si>
    <t>Audi RS3 Carbon Headlamp Race Ducts for Stage 3 intake</t>
  </si>
  <si>
    <t>71x38x35</t>
  </si>
  <si>
    <t>EVE-ST38Y-CF-INT</t>
  </si>
  <si>
    <t>Audi RS3 8Y 2020+ Carbon Intake</t>
  </si>
  <si>
    <t xml:space="preserve">EVE-TRB8V8S-LHD-NIL </t>
  </si>
  <si>
    <t>Audi RS3 / TTRS Gen 2 8V 8Y LHD Carbon turbo inlet with NO FLANGE</t>
  </si>
  <si>
    <t>42x30x13</t>
  </si>
  <si>
    <t xml:space="preserve">EVE-TRB8V8S-RHD-NIL </t>
  </si>
  <si>
    <t>Audi RS3 / TTRS Gen 2 8V 8Y RHD Carbon turbo inlet with NO FLANGE</t>
  </si>
  <si>
    <t>EVE-TRB8V8S-FLG-STK</t>
  </si>
  <si>
    <t>Stock Turbo Flange for RS3/TTRS Carbon Turbo Inlet</t>
  </si>
  <si>
    <t>10x10x10</t>
  </si>
  <si>
    <t>EVE-TRB8V8S-FLG-TTE</t>
  </si>
  <si>
    <t>TTE700/625 Turbo Flange for RS3/TTRS Carbon Turbo Inlet</t>
  </si>
  <si>
    <t>EVE-TRB8V8S-FLG-SRM</t>
  </si>
  <si>
    <t>SRM GTX Turbo Flange for RS3/TTRS Carbon Turbo Inlet</t>
  </si>
  <si>
    <t>EVE-ST38V8S-CF-ENG</t>
  </si>
  <si>
    <t>Audi RS3 Gen 2 / TTRS 8S Black and Red Engine Cover</t>
  </si>
  <si>
    <t>68x38x15</t>
  </si>
  <si>
    <t>EVE-RSQ3-CF-INT</t>
  </si>
  <si>
    <t>Audi RSQ3 F3 2019+ Carbon Intake</t>
  </si>
  <si>
    <t>EVE-RSQ3-DWNA</t>
  </si>
  <si>
    <t>Audi RSQ3 DWNA Adapter set</t>
  </si>
  <si>
    <t>27x17x12</t>
  </si>
  <si>
    <t>EVE-RS5-INT</t>
  </si>
  <si>
    <t>Audi B8 RS5/RS4 Black Carbon intake</t>
  </si>
  <si>
    <t>92x22x40</t>
  </si>
  <si>
    <t>S</t>
  </si>
  <si>
    <t>EVE-RS4-CF-SLM</t>
  </si>
  <si>
    <t>Audi B8 RS4 Black Carbon Slam Panel Cover</t>
  </si>
  <si>
    <t>121x30x12</t>
  </si>
  <si>
    <t>EVE-RS5-CF-SLM</t>
  </si>
  <si>
    <t>Audi B8 RS5 Black Carbon Facelift Slam Panel Cover</t>
  </si>
  <si>
    <t>EVE-RS5-CF-ENG</t>
  </si>
  <si>
    <t>Audi B8 RS5/RS4 Black Carbon Engine Cover</t>
  </si>
  <si>
    <t>EVE-B9S5-CF-INT</t>
  </si>
  <si>
    <t>Audi B9 S5/S4 Black Carbon intake</t>
  </si>
  <si>
    <t>EVE-B9RS5-CF-INT</t>
  </si>
  <si>
    <t>Audi B9 RS5/RS4 Black Carbon intake with secondary duct</t>
  </si>
  <si>
    <t>EVE-C7S6-CF-INT</t>
  </si>
  <si>
    <t>Audi C7 S6 S7 Black Carbon intake</t>
  </si>
  <si>
    <t>EVE-4V8TT-CF-INT</t>
  </si>
  <si>
    <t>97x76x22</t>
  </si>
  <si>
    <t>L2</t>
  </si>
  <si>
    <t>EVE-C7RS6-CF-INT</t>
  </si>
  <si>
    <t>Audi C7 RS6 RS7 Black Carbon intake</t>
  </si>
  <si>
    <t>EVE-C8RS6-CF-INT</t>
  </si>
  <si>
    <t>Audi C8 RS6 RS7 Black Carbon intake Gloss</t>
  </si>
  <si>
    <t>100x35x17</t>
  </si>
  <si>
    <t>C8</t>
  </si>
  <si>
    <t>EVE-C8RS6-CFM-INT</t>
  </si>
  <si>
    <t>Audi C8 RS6 RS7 Black Carbon intake Matte</t>
  </si>
  <si>
    <t>EVE-C8RS6-TTE</t>
  </si>
  <si>
    <t xml:space="preserve">Audi C8 RS6 RS7 TTE 888/1020 Hybrid Turbo Inlets </t>
  </si>
  <si>
    <t>19x19x18</t>
  </si>
  <si>
    <t>EVE-C8RS6-CF-ENG</t>
  </si>
  <si>
    <t>Audi C8 RS6 RS7 Black Carbon Engine Cover Gloss</t>
  </si>
  <si>
    <t>71x66x13</t>
  </si>
  <si>
    <t>EVE-C8RS6-CFM-ENG</t>
  </si>
  <si>
    <t>Audi C8 RS6 RS7 Black Carbon Engine Cover Matte</t>
  </si>
  <si>
    <t>EVE-C8RS6-PCV</t>
  </si>
  <si>
    <t>Audi C8 RS6 2023 Breather Adapter Kit</t>
  </si>
  <si>
    <t>EVE-HCN-CF-INT</t>
  </si>
  <si>
    <t>Audi R8 V10 4S 2015+</t>
  </si>
  <si>
    <t>EVE-B58-CF-INT</t>
  </si>
  <si>
    <t>BMW B58 M140i, M240i, M340i Black Carbon intake</t>
  </si>
  <si>
    <t>EVE-B58F-CF-ENG</t>
  </si>
  <si>
    <t>BMW B58 M140i, M240i, M340i  F Series Carbon Engine Cover</t>
  </si>
  <si>
    <t>72x72x21</t>
  </si>
  <si>
    <t>EVE-E39-INT</t>
  </si>
  <si>
    <t>BMW E39 M5 Black Carbon intake</t>
  </si>
  <si>
    <t>EVE-E46-INT</t>
  </si>
  <si>
    <t>BMW E46 M3 Black Carbon intake</t>
  </si>
  <si>
    <t>EVE-E46-SC</t>
  </si>
  <si>
    <t xml:space="preserve">BMW E46 M3 Carbon Scoop </t>
  </si>
  <si>
    <t>TBC</t>
  </si>
  <si>
    <t>EVE-E60-CF-INT</t>
  </si>
  <si>
    <t>BMW E6X M5/M6 Black Carbon intake</t>
  </si>
  <si>
    <t>EVE-E9X-CF-INT</t>
  </si>
  <si>
    <t>BMW E9X M3 Black Carbon intake Gloss</t>
  </si>
  <si>
    <t>E</t>
  </si>
  <si>
    <t>EVE-E9X-CFM-INT</t>
  </si>
  <si>
    <t>BMW E9X M3 Black Carbon intake Matte</t>
  </si>
  <si>
    <t>EVE-E9X-CF-PLM</t>
  </si>
  <si>
    <t>BMW E9X M3 Carbon Inlet Plenum Gloss</t>
  </si>
  <si>
    <t>77x27x67</t>
  </si>
  <si>
    <t>EVE-E9X-CFM-PLM</t>
  </si>
  <si>
    <t>BMW E9X M3 Carbon Inlet Plenum Matte</t>
  </si>
  <si>
    <t>EVE-E9X-CF-ARB</t>
  </si>
  <si>
    <t>BMW E9X M3 Carbon Airbox Lid Gloss</t>
  </si>
  <si>
    <t>EVE-E9X-CFM-ARB</t>
  </si>
  <si>
    <t>BMW E9X M3 Carbon Airbox Lid Matte</t>
  </si>
  <si>
    <t>EVE-E9X-CF-DCT</t>
  </si>
  <si>
    <t>BMW E9X M3 Carbon Duct Set Gloss</t>
  </si>
  <si>
    <t>52x37x16</t>
  </si>
  <si>
    <t>EVE-E9X-CFM-DCT</t>
  </si>
  <si>
    <t>BMW E9X M3 Carbon Duct Set Matte</t>
  </si>
  <si>
    <t>EVE-S55-CF-CHG</t>
  </si>
  <si>
    <t>BMW S55 Carbon Chargepipes - Set of 2 Upper Chargepipes</t>
  </si>
  <si>
    <t>EVE-S62-CF-PLM</t>
  </si>
  <si>
    <t>BMW S62 V8 Carbon Plenum Lid for E39 M5 and Z8</t>
  </si>
  <si>
    <t>EVE-F8XMV2-CF-INT</t>
  </si>
  <si>
    <t>BMW F8X M3/M4 V2 Full Black Carbon intake with SEALED Carbon ducts</t>
  </si>
  <si>
    <t>EVE-F8XM-CF-SBC</t>
  </si>
  <si>
    <t>BMW F8X M3/M4 Black Carbon Seat Back Covers</t>
  </si>
  <si>
    <t>EVE-F8XM-CF-ENG</t>
  </si>
  <si>
    <t>BMW F8X M3/M4 Black Carbon  Engine Cover</t>
  </si>
  <si>
    <t>EVE-F9XM5M8-CF-INT</t>
  </si>
  <si>
    <t>BMW F9X M5/M8 Black Carbon intake with shrouds</t>
  </si>
  <si>
    <t>EVE-F90M5-CF-SHR</t>
  </si>
  <si>
    <t>BMW F9X M5 Shroud set for upgrading V1 intake</t>
  </si>
  <si>
    <t>26x26x26</t>
  </si>
  <si>
    <t>EVE-F9XM5M8-CHG</t>
  </si>
  <si>
    <t>BMW F9X M5/M8 Turbo Inlets</t>
  </si>
  <si>
    <t>EVE-F10M5-INT</t>
  </si>
  <si>
    <t>BMW F10 M5 Full Black Carbon intake</t>
  </si>
  <si>
    <t>EVE-F1XM6-INT</t>
  </si>
  <si>
    <t>BMW F1X M6 Full Black Carbon intake</t>
  </si>
  <si>
    <t>EVE-F4XB48-CF-INT</t>
  </si>
  <si>
    <t>BMW F40 M135i, F44 M235i</t>
  </si>
  <si>
    <t>EVE-M2C-CF-INT</t>
  </si>
  <si>
    <t>BMW F87 M2 Competition Black Carbon intake</t>
  </si>
  <si>
    <t>EVE-N55V2-CF-INT</t>
  </si>
  <si>
    <t>V2 BMW F87 M2, F2X M135i, M235i, F3X 335i, 435i Carbon intake</t>
  </si>
  <si>
    <t>EVE-N55-ENG</t>
  </si>
  <si>
    <t>BMW N55 Black Carbon Engine Cover</t>
  </si>
  <si>
    <t>EVE-N55-M2-ENG</t>
  </si>
  <si>
    <t>BMW F87 M2 Black Carbon Engine Cover</t>
  </si>
  <si>
    <t>EVE-FX34M-CF-INT</t>
  </si>
  <si>
    <t>BMW F9X X3M/X4M Carbon Intake System</t>
  </si>
  <si>
    <t>X3M</t>
  </si>
  <si>
    <t>EVE-FX34M-LCI-INT</t>
  </si>
  <si>
    <t>BMW F9X X3M/X4M Carbon Intake System - LCI Version</t>
  </si>
  <si>
    <t>EVE-Z4M-INT</t>
  </si>
  <si>
    <t>BMW Z4M Black Carbon intake</t>
  </si>
  <si>
    <t>EVE-G20B48-V1-INT</t>
  </si>
  <si>
    <t>BMW G20 B48/B46 Intake System - Pre 2018 November</t>
  </si>
  <si>
    <t>L</t>
  </si>
  <si>
    <t>EVE-G20B48-V2-INT</t>
  </si>
  <si>
    <t>BMW G20/G42 B48/B46 Intake System - Post 2018 November</t>
  </si>
  <si>
    <t>EVE-G20B58-V1-INT</t>
  </si>
  <si>
    <t>BMW G20 B58 Intake System - Pre 2018 November</t>
  </si>
  <si>
    <t>EVE-G20B58-V2-INT</t>
  </si>
  <si>
    <t>BMW G20/G42 B58 Intake System - Post 2018 November</t>
  </si>
  <si>
    <t>EVE-G20B48-CF-ENG</t>
  </si>
  <si>
    <t>BMW G20, G29 Z4, B48 Engine Cover</t>
  </si>
  <si>
    <t>EVE-Z4B58-CF-INT</t>
  </si>
  <si>
    <t>BMW G29 Z4 M40i B58 Carbon Intake</t>
  </si>
  <si>
    <t>EVE-G29Z4-B48-INT</t>
  </si>
  <si>
    <t>EVE-G8XM-CF-ENG</t>
  </si>
  <si>
    <t>BMW G8X M3/M4/CSL Carbon Engine Cover - Gloss Finish</t>
  </si>
  <si>
    <t>EVE-G8XM-CFM-ENG</t>
  </si>
  <si>
    <t>BMW G8X M3/M4/CSL Carbon Engine Cover - Matte Finish</t>
  </si>
  <si>
    <t>EVE-G8XMV2-CF-INT</t>
  </si>
  <si>
    <t>BMW G8X M3/M4 Carbon Intake for all strut braces - Gloss Finish</t>
  </si>
  <si>
    <t>64x44x45</t>
  </si>
  <si>
    <t>EVE-G8XMV2-CFM-INT</t>
  </si>
  <si>
    <t>BMW G8X M3/M4 Carbon Intake for all strut braces - Matte Finish</t>
  </si>
  <si>
    <t>EVE-G8XCSL-CF-KIT</t>
  </si>
  <si>
    <t>Conversion kit for G8X M3/M4 intake for CSL Strut Brace - Gloss</t>
  </si>
  <si>
    <t>70x37x27</t>
  </si>
  <si>
    <t>EVE-G8XCSL-CFM-KIT</t>
  </si>
  <si>
    <t>Conversion kit for G8X M3/M4 intake for CSL Strut Brace - Matte</t>
  </si>
  <si>
    <t>EVE-C8VT-CF-INT</t>
  </si>
  <si>
    <t xml:space="preserve">C8 Corvette Stingray Coupe Carbon Intake </t>
  </si>
  <si>
    <t>110x52x42</t>
  </si>
  <si>
    <t>EVE-C8HTC-CF-INT</t>
  </si>
  <si>
    <t xml:space="preserve">C8 Corvette Stingray Hard Top Convertible Carbon Intake </t>
  </si>
  <si>
    <t>EVE-C8VT-CF-ENG</t>
  </si>
  <si>
    <t xml:space="preserve">C8 Corvette Stingray Carbon Engine Cover </t>
  </si>
  <si>
    <t>72x42x17</t>
  </si>
  <si>
    <t>EVE-FK2-CF-MAF</t>
  </si>
  <si>
    <t>Honda FK2 Black Carbon MAF-TUBE and silicone hose</t>
  </si>
  <si>
    <t>49x15x12</t>
  </si>
  <si>
    <t>EVE-FK2V2-CF-LHD-INT</t>
  </si>
  <si>
    <t>V2 FK2 Civic Type R LHD Carbon intake with upgraded Carbon Tube</t>
  </si>
  <si>
    <t>EVE-FK2V2-CF-RHD-INT</t>
  </si>
  <si>
    <t>V2 FK2 Civic Type R RHD Carbon intake with upgraded Carbon Tube</t>
  </si>
  <si>
    <t>EVE-FK8FK2-ENG</t>
  </si>
  <si>
    <t>FK8 and FK2 Engine Cover Red and Black</t>
  </si>
  <si>
    <t>EVE-FK2-CF-CHG</t>
  </si>
  <si>
    <t>FK2 Carbon Turbo Tube for Customers with FK2 V2 Intake</t>
  </si>
  <si>
    <t>EVE-FK2V2-CF-CHG</t>
  </si>
  <si>
    <t>FK2 Carbon Turbo Tube Package with V2 MAF Tube</t>
  </si>
  <si>
    <t>EVE-FK8-CF-INT</t>
  </si>
  <si>
    <t>FK8 Civic Type R Black Carbon intake</t>
  </si>
  <si>
    <t>EVE-FK8V2-CF-MAF</t>
  </si>
  <si>
    <t>FK8 Carbon V2 MAF Tube and Silicon Set</t>
  </si>
  <si>
    <t>EVE-FK8-CF-CHG</t>
  </si>
  <si>
    <t>FK8 Carbon Turbo Tube for customers with V2 MAF tube</t>
  </si>
  <si>
    <t>EVE-FK8V2-CF-CHG</t>
  </si>
  <si>
    <t>FK8 Carbon Turbo Tube Package with V2 MAF Tube</t>
  </si>
  <si>
    <t>Lamborghini Huracan Carbon Intake</t>
  </si>
  <si>
    <t>EVE-HCN-CFM-ENG</t>
  </si>
  <si>
    <t>Lamborghini Huracan Carbon Engine Cover Set Matte Finish</t>
  </si>
  <si>
    <t>152x76x20</t>
  </si>
  <si>
    <t>Lamborghini Urus Intake System</t>
  </si>
  <si>
    <t>EVE-A35-CF-INT</t>
  </si>
  <si>
    <t>Mercedes A35 AMG, GLA35, GLB35, A250 Carbon Intake</t>
  </si>
  <si>
    <t>EVE-A35-CF-CHG</t>
  </si>
  <si>
    <t>Mercedes A35 AMG, GLA35, GLB35, Turbo Tube</t>
  </si>
  <si>
    <t>68x38x16</t>
  </si>
  <si>
    <t>EVE-A45S-CF-INT</t>
  </si>
  <si>
    <t xml:space="preserve">Mercedes A45S CLA45S GLA45 GLB45 AMG Carbon Intake </t>
  </si>
  <si>
    <t>EVE-AMGGT-CF-INT</t>
  </si>
  <si>
    <t>Mercedes C190/R190 AMG GTR, GTS, GT GLOSS Finish</t>
  </si>
  <si>
    <t>77x67x27</t>
  </si>
  <si>
    <t>EVE-AMGGT-CFM-INT</t>
  </si>
  <si>
    <t>Mercedes C190/R190 AMG GTR, GTS, GT MATTE Finish</t>
  </si>
  <si>
    <t>EVE-C63S-CF-INT</t>
  </si>
  <si>
    <t>Mercedes all X205 C63/C63S variants, AMG Carbon intake</t>
  </si>
  <si>
    <t>C</t>
  </si>
  <si>
    <t>EVE-C63S-DCT</t>
  </si>
  <si>
    <t>C63S Carbon Duct upgrade package</t>
  </si>
  <si>
    <t>EVE-GLC63S-CF-INT</t>
  </si>
  <si>
    <t xml:space="preserve">Mercedes GLC63S carbon intake </t>
  </si>
  <si>
    <t>EVE-JCWGP3-INT</t>
  </si>
  <si>
    <t>Mini JCW GP3 / Clubman / JCW 306HP Carbon Intake</t>
  </si>
  <si>
    <t>EVE-F60-306-INT</t>
  </si>
  <si>
    <t>Mini JCW Countryman 306HP Carbon Intake with no scoop</t>
  </si>
  <si>
    <t>EVE-F56-CF-INT</t>
  </si>
  <si>
    <t>Mini Cooper S / JCW Black Carbon intake</t>
  </si>
  <si>
    <t>EVE-F56-LCI-CF-INT</t>
  </si>
  <si>
    <t>Mini Cooper S / JCW Facelift Black Carbon intake</t>
  </si>
  <si>
    <t>EVE-F56-PL-INT</t>
  </si>
  <si>
    <t>Mini Cooper S / JCW Plastic intake with Carbon Scoop</t>
  </si>
  <si>
    <t>EVE-F56-LCI-PL-INT</t>
  </si>
  <si>
    <t>Mini Cooper S / JCW Facelift Plastic intake with Carbon Scoop</t>
  </si>
  <si>
    <t>EVE-F60-CF-INT</t>
  </si>
  <si>
    <t>MINI Countryman S Black Carbon intake with no scoop</t>
  </si>
  <si>
    <t>EVE-F60-LCI-CF-INT</t>
  </si>
  <si>
    <t>MINI Countryman S Facelift Black Carbon intake with no scoop</t>
  </si>
  <si>
    <t>EVE-F60-PL-INT</t>
  </si>
  <si>
    <t>MINI Countryman S Plastic intake with no scoop</t>
  </si>
  <si>
    <t>EVE-F60-LCI-PL-INT</t>
  </si>
  <si>
    <t>MINI Countryman S Facelift Plastic intake with no scoop</t>
  </si>
  <si>
    <t>EVE-P991T-INT</t>
  </si>
  <si>
    <t>Porsche 991 Turbo Black Carbon intake</t>
  </si>
  <si>
    <t>EVE-GT3RS-INT</t>
  </si>
  <si>
    <t>Porsche 991.1 991.2 GT3RS Carbon Intake</t>
  </si>
  <si>
    <t>Leon Cupra 2.0 TFSI- Full Black Carbon intake</t>
  </si>
  <si>
    <t>EVE-EA8884-GTi-INT</t>
  </si>
  <si>
    <t>EVE-EA8884-R-INT</t>
  </si>
  <si>
    <t>EVE-A90-CF-INT</t>
  </si>
  <si>
    <t>EVE-A90B48-INT</t>
  </si>
  <si>
    <t>EVE-A90-CF-HDP</t>
  </si>
  <si>
    <t>Toyota MK5 Supra Carbon Headlamp Duct</t>
  </si>
  <si>
    <t>EVE-A90-CF-ENG</t>
  </si>
  <si>
    <t>Toyota MK5 Supra Carbon Engine cover</t>
  </si>
  <si>
    <t>EVE-GR4-CF-ENG</t>
  </si>
  <si>
    <t>Toyota GR Yaris/Corolla Carbon Engine Cover - Gloss</t>
  </si>
  <si>
    <t>EVE-GR4-CFM-ENG</t>
  </si>
  <si>
    <t>Toyota GR Yaris/Corolla Carbon Engine Cover - Matte</t>
  </si>
  <si>
    <t>EVE-GR4-CF-INT</t>
  </si>
  <si>
    <t>Toyota GR Yaris Carbon Intake - Gloss</t>
  </si>
  <si>
    <t>EVE-GR4-CFM-INT</t>
  </si>
  <si>
    <t>Toyota GR Yaris Carbon Intake - Matte</t>
  </si>
  <si>
    <t>EVE-GR4CR-CF-INT</t>
  </si>
  <si>
    <t>Toyota GR Corolla Carbon Intake - Gloss</t>
  </si>
  <si>
    <t>EVE-GR4CR-CFM-INT</t>
  </si>
  <si>
    <t>Toyota GR Corolla Carbon Intake - Matte</t>
  </si>
  <si>
    <t>Golf MK7 GTi, R Carbon intake</t>
  </si>
  <si>
    <t>Golf MK8 R, Gti Clubsport Carbon intake</t>
  </si>
  <si>
    <t>EVE-EA8884-GTI-INT</t>
  </si>
  <si>
    <t>Golf MK8 Gti Carbon intake</t>
  </si>
  <si>
    <t>EVE-EA8884-CF-ENG</t>
  </si>
  <si>
    <t>Golf MK8 Engine Cover</t>
  </si>
  <si>
    <t>EVE-FLC</t>
  </si>
  <si>
    <t>Filter Cleaning Kit</t>
  </si>
  <si>
    <t>EVE-151-G2-FTR</t>
  </si>
  <si>
    <t>Replacement Filter TYPE S</t>
  </si>
  <si>
    <t>19x16x16</t>
  </si>
  <si>
    <t>EVE-661-G2-FTR</t>
  </si>
  <si>
    <t>Replacement Filter TYPE B</t>
  </si>
  <si>
    <t>19x18x18</t>
  </si>
  <si>
    <t xml:space="preserve">EVE-991-FTR </t>
  </si>
  <si>
    <t>Replacement Filter TYPE E</t>
  </si>
  <si>
    <t xml:space="preserve">EVE-W210-FTR </t>
  </si>
  <si>
    <t>Replacement Filter TYPE D</t>
  </si>
  <si>
    <t>25x24x20</t>
  </si>
  <si>
    <t>EVE-15144-G2-FTR</t>
  </si>
  <si>
    <t>Replacement Filter TYPE L</t>
  </si>
  <si>
    <t>24x18x17</t>
  </si>
  <si>
    <t xml:space="preserve">EVE-W192-FTR </t>
  </si>
  <si>
    <t>Replacement Filter TYPE D2</t>
  </si>
  <si>
    <t>EVE-1046-FTR</t>
  </si>
  <si>
    <t>Replacement Filter TYPE L2</t>
  </si>
  <si>
    <t>EVE-E46-PF</t>
  </si>
  <si>
    <t>BMW E46 M3 Panel Filter Pair</t>
  </si>
  <si>
    <t>30x21x4</t>
  </si>
  <si>
    <t>EVE-F8XM-PF</t>
  </si>
  <si>
    <t>BMW F8X M3/M4 Panel Filter Pair</t>
  </si>
  <si>
    <t>45x25x6</t>
  </si>
  <si>
    <t>EVE-F10M5-PF</t>
  </si>
  <si>
    <t>BMW F1X M5/M6 Panel Filter Pair</t>
  </si>
  <si>
    <t>EVE-N55-PF</t>
  </si>
  <si>
    <t xml:space="preserve">BMW N55 Panel Filter </t>
  </si>
  <si>
    <t>31x27x5</t>
  </si>
  <si>
    <t>EVE-FX34M-PF</t>
  </si>
  <si>
    <t>BMW F9X X3M/X4M Panel Filter Replacement Set</t>
  </si>
  <si>
    <t>33x14x12</t>
  </si>
  <si>
    <t>EVE-C63-FTR</t>
  </si>
  <si>
    <t>Panel Filter for Eventuri GLC63S / C63S Intake set of 2</t>
  </si>
  <si>
    <t>30x20x8</t>
  </si>
  <si>
    <t>EVE-C8BMC-FTR</t>
  </si>
  <si>
    <t>Custom BMC Panel Filter For C8 RS6 Intake</t>
  </si>
  <si>
    <t>EVE-Vbadge</t>
  </si>
  <si>
    <t>V Badge</t>
  </si>
  <si>
    <t>18x18x2</t>
  </si>
  <si>
    <t>EVE-F56-MAF</t>
  </si>
  <si>
    <t>Mini Cooper S/JCW MAF tube</t>
  </si>
  <si>
    <t>EVE-F56-LCI-MAF</t>
  </si>
  <si>
    <t>Mini Cooper S/JCW Facelift MAF tube</t>
  </si>
  <si>
    <t>EVE-FK8-CHG-SLC</t>
  </si>
  <si>
    <t>Honda FK8 Silicon between Intake and Upgraded Chargepipe</t>
  </si>
  <si>
    <t>GBP Price List</t>
  </si>
  <si>
    <t>sales@eventuri.net
+44 1582 584 000</t>
  </si>
  <si>
    <t>EUR Price List</t>
  </si>
  <si>
    <t>USD Price List</t>
  </si>
  <si>
    <t>October 2020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</si>
  <si>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</si>
  <si>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</si>
  <si>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</si>
  <si>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</si>
  <si>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 Ex VAT</t>
  </si>
  <si>
    <t xml:space="preserve">Box Type </t>
  </si>
  <si>
    <t>Retail Price</t>
  </si>
  <si>
    <t>S1</t>
  </si>
  <si>
    <t>3 Kg</t>
  </si>
  <si>
    <t>Audi S3 2.0 TFSI Full Black Carbon intake</t>
  </si>
  <si>
    <t>EVE-2TFSI-KV-INT</t>
  </si>
  <si>
    <t>Audi S3 2.0 TFSI Full Kevlar intake</t>
  </si>
  <si>
    <t>6 Kg</t>
  </si>
  <si>
    <t>M</t>
  </si>
  <si>
    <t xml:space="preserve">RS3 GEN 2 / TTRS 8S </t>
  </si>
  <si>
    <t>Audi RS3 Gen 2 / TTRS 8S stage 3 intake for DAZA and DWNA Engines</t>
  </si>
  <si>
    <t xml:space="preserve">TURBO INLET </t>
  </si>
  <si>
    <t>Audi RS3 / TTRS Gen 2 LHD Carbon turbo inlet with NO FLANGE</t>
  </si>
  <si>
    <t>2 Kg</t>
  </si>
  <si>
    <t>Audi RS3 / TTRS Gen 2 RHD Carbon turbo inlet with NO FLANGE</t>
  </si>
  <si>
    <t>RS3 GEN 2 
TTRS 8S</t>
  </si>
  <si>
    <t>0.5 Kg</t>
  </si>
  <si>
    <t>B8 RS4 / RS5</t>
  </si>
  <si>
    <t>5 Kg</t>
  </si>
  <si>
    <t>n/a</t>
  </si>
  <si>
    <t>B9 S4 / S5</t>
  </si>
  <si>
    <t>B9 RS4 / RS5</t>
  </si>
  <si>
    <t>S6 / S7</t>
  </si>
  <si>
    <t>EVE-C7S6-KV-INT</t>
  </si>
  <si>
    <t>Audi C7 S6 RS7 Kevlar intake</t>
  </si>
  <si>
    <t>RS6 / RS7</t>
  </si>
  <si>
    <t>EVE-C7RS6-KV-INT</t>
  </si>
  <si>
    <t>Audi C7 RS6 RS7 Kevlar intake</t>
  </si>
  <si>
    <t>BMW</t>
  </si>
  <si>
    <t>B58 F-Series</t>
  </si>
  <si>
    <t>BMW B58 F Series M140i, M240i, M340i Black Carbon intake</t>
  </si>
  <si>
    <t>B58</t>
  </si>
  <si>
    <t>BMW B58 F Series M140i, M240i, M340i Carbon Engine Cover</t>
  </si>
  <si>
    <t>E46 M3</t>
  </si>
  <si>
    <t>EVE-E46-KV-INT</t>
  </si>
  <si>
    <t>BMW E46 M3 Kevlar intake</t>
  </si>
  <si>
    <t xml:space="preserve">BMW E46 M3 Carbon/Kevlar Scoop </t>
  </si>
  <si>
    <t>0.5 kg</t>
  </si>
  <si>
    <t>E60 M5 / M6</t>
  </si>
  <si>
    <t>EVE-E60-KV-INT</t>
  </si>
  <si>
    <t>BMW E6X M5/M6 Kevlar intake</t>
  </si>
  <si>
    <t>E9X M3</t>
  </si>
  <si>
    <t>BMW E9X M3 Black Carbon intake</t>
  </si>
  <si>
    <t>EVE-E9X-KV-INT</t>
  </si>
  <si>
    <t>BMW E9X M3 Kevlar intake</t>
  </si>
  <si>
    <t>BMW E9X M3 Carbon Inlet Plenum</t>
  </si>
  <si>
    <t>8 Kg</t>
  </si>
  <si>
    <t>BMW E9X M3 Black Carbon Airbox Lid</t>
  </si>
  <si>
    <t>EVE-E9X-KV-ARB</t>
  </si>
  <si>
    <t>BMW E9X M3 Kevlar Airbox Lid</t>
  </si>
  <si>
    <t>S55</t>
  </si>
  <si>
    <t>EVE-F8XMV2-KV-INT</t>
  </si>
  <si>
    <t>BMW F8X M3/M4 V2 Full Kevlar intake with SEALED Kevlar ducts</t>
  </si>
  <si>
    <t>EVE-F8XMV2-CF-DCT</t>
  </si>
  <si>
    <t>BMW F8X M3/M4 Carbon Sealed Duct Upgrade Kit for V1 intake</t>
  </si>
  <si>
    <t>46x21x27</t>
  </si>
  <si>
    <t>EVE-F8XMV2-KV-DCT</t>
  </si>
  <si>
    <t>BMW F8X M3/M4 Kevlar Sealed Duct Upgrade Kit for V1 intake</t>
  </si>
  <si>
    <t>EVE-F8XM-KV-SBC</t>
  </si>
  <si>
    <t>BMW F8X M3/M4 Kevlar Seat Back Covers</t>
  </si>
  <si>
    <t>EVE-F8XM-KV-ENG</t>
  </si>
  <si>
    <t xml:space="preserve">BMW F8X M3/M4 Kevlar Engine Cover </t>
  </si>
  <si>
    <t>EVE-F8XM-SC</t>
  </si>
  <si>
    <t>BMW F8X M3/M4 Carbon/Kevlar Scoop Set</t>
  </si>
  <si>
    <t>1 Kg</t>
  </si>
  <si>
    <t>F9X M5 / M8</t>
  </si>
  <si>
    <t>F10 M5</t>
  </si>
  <si>
    <t>EVE-F10M5-KV-INT</t>
  </si>
  <si>
    <t>BMW F10 M5 Kevlar intake with Black Tubes</t>
  </si>
  <si>
    <t>EVE-F10M5-SC</t>
  </si>
  <si>
    <t>BMW F10 M5 Carbon/Kevlar Scoop Set</t>
  </si>
  <si>
    <t>F1X M6</t>
  </si>
  <si>
    <t>EVE-F1XM6-KV-INT</t>
  </si>
  <si>
    <t>BMW F1X M6 Kevlar intake with Black Tubes</t>
  </si>
  <si>
    <t>EVE-F1XM6-SC</t>
  </si>
  <si>
    <t>BMW F1X M6 Carbon/Kevlar Scoop Set</t>
  </si>
  <si>
    <t>F4X</t>
  </si>
  <si>
    <t>F87 M2C</t>
  </si>
  <si>
    <t>EVE-M2C-KV-INT</t>
  </si>
  <si>
    <t>BMW F87 M2 Competition Kevlar intake</t>
  </si>
  <si>
    <t xml:space="preserve">F87 M2 / F2X N55 </t>
  </si>
  <si>
    <t>EVE-N55V2-KV-INT</t>
  </si>
  <si>
    <t>V2 BMW F87 M2, F2X M135i, M235i, F3X 335i, 435i Kevlar intake</t>
  </si>
  <si>
    <t>EVE-N55-SC</t>
  </si>
  <si>
    <t xml:space="preserve">BMW N55 Carbon/Kevlar Scoop </t>
  </si>
  <si>
    <t>EVE-N55-CF-DCT</t>
  </si>
  <si>
    <t xml:space="preserve">Sealed Carbon Duct for version 1 of N55 intake </t>
  </si>
  <si>
    <t>2 kg</t>
  </si>
  <si>
    <t>EVE-N55-KV-DCT</t>
  </si>
  <si>
    <t>Sealed Kevlar Duct for version 1 of N55 intake</t>
  </si>
  <si>
    <t>F97 X3M / F98 X4M</t>
  </si>
  <si>
    <t>5 kg</t>
  </si>
  <si>
    <t>Z4M</t>
  </si>
  <si>
    <t>3 kg</t>
  </si>
  <si>
    <t>EVE-Z4M-KV-INT</t>
  </si>
  <si>
    <t>BMW Z4M Kevlar intake</t>
  </si>
  <si>
    <t>G20</t>
  </si>
  <si>
    <t>BMW G20 B48 Intake System - Pre 2018 November</t>
  </si>
  <si>
    <t>BMW G20 B48 Intake System - Post 2018 November</t>
  </si>
  <si>
    <t>BMW G20 B58 Intake System - Post 2018 November</t>
  </si>
  <si>
    <t>G29 Z4</t>
  </si>
  <si>
    <t>BMW BMW G29 Z4 M40i B58 Carbon Intake</t>
  </si>
  <si>
    <t>EVE-Z4B58-CF-ENG</t>
  </si>
  <si>
    <t>BMW G29 Z4 M40i B58 Carbon Engine Cover</t>
  </si>
  <si>
    <t>HONDA</t>
  </si>
  <si>
    <t>FK2 Civic</t>
  </si>
  <si>
    <t>EVE-FK2-CF-ENG</t>
  </si>
  <si>
    <t>FK2 Civic Type R Black Carbon Engine Cover</t>
  </si>
  <si>
    <t>36x23x30</t>
  </si>
  <si>
    <t>2.5 kg</t>
  </si>
  <si>
    <t>EVE-FK2-CF-SDE</t>
  </si>
  <si>
    <t>FK2 Civic Type R Black Carbon Side Cover</t>
  </si>
  <si>
    <t>EVE-FK2-KV-MAF</t>
  </si>
  <si>
    <t>Honda FK2 Kevlar MAF-TUBE and silicone hose</t>
  </si>
  <si>
    <t>EVE-FK2V2-KV-LHD-INT</t>
  </si>
  <si>
    <t>V2 FK2 Civic Type R LHD Kevlar intake with upgraded Kevlar Tube</t>
  </si>
  <si>
    <t>EVE-FK2V2-KV-RHD-INT</t>
  </si>
  <si>
    <t>V2 FK2 Civic Type R RHD Kevlar intake with upgraded Kevlar Tube</t>
  </si>
  <si>
    <t>FK2 Civic Turbo Tube</t>
  </si>
  <si>
    <t>FK8 Civic</t>
  </si>
  <si>
    <t>EVE-FK8-KV-INT</t>
  </si>
  <si>
    <t>FK8 Civic Type R Kevlar intake</t>
  </si>
  <si>
    <t>EVE-FK8V2-KV-MAF</t>
  </si>
  <si>
    <t>FK8 Kevlar V2 MAF Tube and Silicon Set</t>
  </si>
  <si>
    <t>FK8 Civic Turbo Tube</t>
  </si>
  <si>
    <t>LAMBORGHINI</t>
  </si>
  <si>
    <t>FiEter Type</t>
  </si>
  <si>
    <t>Lamborghini Huracan Black Carbon intake</t>
  </si>
  <si>
    <t>91x30x39</t>
  </si>
  <si>
    <t>7 kg</t>
  </si>
  <si>
    <t>EVE-HCN-KV-INT</t>
  </si>
  <si>
    <t>Lamborghini Huracan Kevlar intake</t>
  </si>
  <si>
    <t>EVE-HCN-SC-CF-INT</t>
  </si>
  <si>
    <t>Lamborghini Huracan Black Carbon Supercharged  intake</t>
  </si>
  <si>
    <t>EVE-HCN-SC-KV-INT</t>
  </si>
  <si>
    <t>Lamborghini Huracan Kevlar Supercharged intake</t>
  </si>
  <si>
    <t>EVE-HCN-CF-PL-ENG</t>
  </si>
  <si>
    <t>Lamborghini Huracan Black Carbon Engine Cover Set Replaces OEM Plastic Version</t>
  </si>
  <si>
    <t>150x75x21</t>
  </si>
  <si>
    <t>EVE-HCN-KV-PL-ENG</t>
  </si>
  <si>
    <t>Lamborghini Huracan Kevlar Engine Cover Set Replaces OEM Plastic Version</t>
  </si>
  <si>
    <t>EVE-HCN-CF-PLC-ENG</t>
  </si>
  <si>
    <t>Lamborghini Huracan Black Carbon Engine Cover Set with Cutouts Replaces OEM Plastic Version</t>
  </si>
  <si>
    <t>EVE-HCN-KV-PLC-ENG</t>
  </si>
  <si>
    <t>Lamborghini Huracan Kevlar Engine Cover Set with Cutouts Replaces OEM Plastic Version</t>
  </si>
  <si>
    <t>EVE-HCN-CF-FC-ENG</t>
  </si>
  <si>
    <t>Lamborghini Huracan Black Carbon Engine Cover Set Replaces OEM Forged Carbon Version</t>
  </si>
  <si>
    <t>EVE-HCN-KV-FC-ENG</t>
  </si>
  <si>
    <t>Lamborghini Huracan Kevlar Engine Cover Set Replaces OEM Forged Carbon Version</t>
  </si>
  <si>
    <t>MERCEDES</t>
  </si>
  <si>
    <t>A35</t>
  </si>
  <si>
    <t>Mercedes A35 AMG, A250 Carbon Intake</t>
  </si>
  <si>
    <t>Mercedes A35 AMG Turbo Tube</t>
  </si>
  <si>
    <t xml:space="preserve"> TBC</t>
  </si>
  <si>
    <t>GTR / GTS</t>
  </si>
  <si>
    <t>C63 / C63S</t>
  </si>
  <si>
    <t>Mercedes all AMG C63/C63S variants Carbon intake with carbon ducts</t>
  </si>
  <si>
    <t>GLC63S</t>
  </si>
  <si>
    <t>MINI</t>
  </si>
  <si>
    <t>306HP GP3/Clubman</t>
  </si>
  <si>
    <t>Mini JCW GP3 / Clubman 306HP Carbon Intake</t>
  </si>
  <si>
    <t>306HP F60</t>
  </si>
  <si>
    <t>F56 Cooper S</t>
  </si>
  <si>
    <t>F60 Countryman S</t>
  </si>
  <si>
    <t>PORSCHE</t>
  </si>
  <si>
    <t>991 Turbo</t>
  </si>
  <si>
    <t>SEAT</t>
  </si>
  <si>
    <t>Leon Cupra 2.0 TFSI Full Kevlar intake</t>
  </si>
  <si>
    <t>TOYOTA</t>
  </si>
  <si>
    <t>MK5 A90</t>
  </si>
  <si>
    <t>Toyota MK5 Supra Carbon Intake</t>
  </si>
  <si>
    <t>VOLKSWAGEN</t>
  </si>
  <si>
    <t>Golf MK7 GTi, R Full Black Carbon intake</t>
  </si>
  <si>
    <t>Golf MK7 GTi, R Full Kevlar intake</t>
  </si>
  <si>
    <t>Components</t>
  </si>
  <si>
    <t>EVE-FK8 SLC</t>
  </si>
  <si>
    <t>FK8 Civic Type R Upgraded silicon</t>
  </si>
  <si>
    <t>Price List</t>
  </si>
  <si>
    <t>JULY 2021</t>
  </si>
  <si>
    <t>Box Type</t>
  </si>
  <si>
    <t>S3</t>
  </si>
  <si>
    <t>RS3 GEN 1</t>
  </si>
  <si>
    <t xml:space="preserve">STAGE 3    RS3 GEN 2 / TTRS 8S </t>
  </si>
  <si>
    <t>BMW E46 M3 Panel Filter For stock airbox</t>
  </si>
  <si>
    <t>F8X M3 / M4</t>
  </si>
  <si>
    <t>Sealed Carbon Duct for version 1 of N55 intake</t>
  </si>
  <si>
    <t>46x32x26</t>
  </si>
  <si>
    <t>7 Kg</t>
  </si>
  <si>
    <t>36x18x20</t>
  </si>
  <si>
    <t>Cupra 2.0</t>
  </si>
  <si>
    <t>GR YARIS</t>
  </si>
  <si>
    <t>MK7 Golf</t>
  </si>
  <si>
    <t>NOVEMBER 2019</t>
  </si>
  <si>
    <t>MARCH 2021</t>
  </si>
  <si>
    <t>37x37x29</t>
  </si>
  <si>
    <t>4 Kg</t>
  </si>
  <si>
    <t>32x26x12</t>
  </si>
  <si>
    <t>120x30x11</t>
  </si>
  <si>
    <t>2.5 Kg</t>
  </si>
  <si>
    <t>66x30x11</t>
  </si>
  <si>
    <t>37x37x37</t>
  </si>
  <si>
    <t>4.5 Kg</t>
  </si>
  <si>
    <t>B58 F Series</t>
  </si>
  <si>
    <t>70x62x24</t>
  </si>
  <si>
    <t>55x35x12</t>
  </si>
  <si>
    <t>91x21x39</t>
  </si>
  <si>
    <t>45x26x21</t>
  </si>
  <si>
    <t>23x23x23</t>
  </si>
  <si>
    <t>EVE-F4X-CF-INT</t>
  </si>
  <si>
    <t>60x40x20</t>
  </si>
  <si>
    <t>71x71x19</t>
  </si>
  <si>
    <t>46x10x12</t>
  </si>
  <si>
    <t>3.5 Kg</t>
  </si>
  <si>
    <t>72x60x33</t>
  </si>
  <si>
    <t>13x13x13</t>
  </si>
  <si>
    <t>Replacement Filter Small</t>
  </si>
  <si>
    <t>Replacement Filter Big</t>
  </si>
  <si>
    <t>Replacement Filter Extra</t>
  </si>
  <si>
    <t>Replacement Filter Daza</t>
  </si>
  <si>
    <t>Aplication</t>
  </si>
  <si>
    <t>S3 / TTS</t>
  </si>
  <si>
    <t xml:space="preserve">RS3 GEN 2 8V / TTRS 8S </t>
  </si>
  <si>
    <t>RS3 8Y</t>
  </si>
  <si>
    <t>TURBO INLET Gen 2 RS3 8V, RS3 8Y, TTRS 8S</t>
  </si>
  <si>
    <t>RSQ3</t>
  </si>
  <si>
    <t xml:space="preserve">SQ7 / SQ8 </t>
  </si>
  <si>
    <t>L3</t>
  </si>
  <si>
    <t xml:space="preserve"> C8 RS6 / RS7</t>
  </si>
  <si>
    <t>RSQ7 / RSQ8</t>
  </si>
  <si>
    <t>R8</t>
  </si>
  <si>
    <t>Bentayga</t>
  </si>
  <si>
    <t>BENTLEY</t>
  </si>
  <si>
    <t>E39 M5</t>
  </si>
  <si>
    <t>6 kg</t>
  </si>
  <si>
    <t>S62</t>
  </si>
  <si>
    <t>G20 / G42</t>
  </si>
  <si>
    <t>C8 Corvette</t>
  </si>
  <si>
    <t>10 Kg</t>
  </si>
  <si>
    <t>CHEVROLET</t>
  </si>
  <si>
    <t>Huracan</t>
  </si>
  <si>
    <t>XL</t>
  </si>
  <si>
    <t>Urus</t>
  </si>
  <si>
    <t>A45S</t>
  </si>
  <si>
    <t>991 GT3RS</t>
  </si>
  <si>
    <t>Cayenne</t>
  </si>
  <si>
    <t>GEN 3</t>
  </si>
  <si>
    <t>GEN 4</t>
  </si>
  <si>
    <t>GR4</t>
  </si>
  <si>
    <t>GR COROLLA</t>
  </si>
  <si>
    <t>MK7</t>
  </si>
  <si>
    <t>MK8</t>
  </si>
  <si>
    <t>COMPONENTS</t>
  </si>
  <si>
    <t>Audi S1 2 TFSI Black Carbon intake</t>
  </si>
  <si>
    <t>Audi S3 8V 2 TFSI Full Black Carbon intake</t>
  </si>
  <si>
    <t>Audi SQ7 / SQ8 2020+ 4 TFSI V8 Twin Turbo Intake</t>
  </si>
  <si>
    <t>Audi RSQ7 / RSQ8 2020+ 4 TFSI V8 Twin Turbo Intake</t>
  </si>
  <si>
    <t xml:space="preserve">Bentayga 4 TFSI V8 Twin Turbo Intake </t>
  </si>
  <si>
    <t>BMW G29 Z4 2 B48 Carbon Intake</t>
  </si>
  <si>
    <t>Porsche Cayenne 2020+ GTS, 2019+ Turbo S 4 TFSI Intake</t>
  </si>
  <si>
    <t>Leon Cupra 2 TFSI- Full Black Carbon intake</t>
  </si>
  <si>
    <t>MK4 Leon Cupra Formentor 2 VZ1 245hp 2020+ Carbon intake</t>
  </si>
  <si>
    <t>MK4 Leon Cupra Formentor 2 VZ2 300hp 2020+ Carbon intake</t>
  </si>
  <si>
    <t>Toyota MK5 3 B58 Supra Carbon Intake</t>
  </si>
  <si>
    <t>Toyota MK5 2 B48 Supra Carbon Intake</t>
  </si>
  <si>
    <t>MK4 Leon Cupra Formentor 2 VZ5 390hp 2020+ Carbon intake</t>
  </si>
  <si>
    <t>0 Kg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</si>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</sst>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  <numFmt numFmtId="171" formatCode="_-[$$-540A]* #,##0.00_ ;_-[$$-540A]* \-#,##0.00\ ;_-[$$-540A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u/>
      <sz val="6"/>
      <name val="Calibri"/>
      <family val="2"/>
      <scheme val="minor"/>
    </font>
    <font>
      <b/>
      <sz val="9"/>
      <color indexed="8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70" fontId="1" fillId="0" borderId="0"/>
    <xf numFmtId="0" fontId="4" fillId="0" borderId="0"/>
    <xf numFmtId="170" fontId="1" fillId="0" borderId="0"/>
  </cellStyleXfs>
  <cellXfs count="337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4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4" fontId="1" fillId="4" borderId="5" xfId="1" applyNumberForma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4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3" applyNumberFormat="1" applyAlignment="1">
      <alignment horizontal="center" vertical="center"/>
    </xf>
    <xf numFmtId="164" fontId="2" fillId="3" borderId="3" xfId="3" applyNumberFormat="1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167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8" fontId="2" fillId="4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4" fontId="2" fillId="3" borderId="5" xfId="3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7" fontId="8" fillId="4" borderId="5" xfId="0" applyNumberFormat="1" applyFont="1" applyFill="1" applyBorder="1" applyAlignment="1">
      <alignment horizontal="center" vertical="center"/>
    </xf>
    <xf numFmtId="164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4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8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7" fontId="8" fillId="5" borderId="5" xfId="0" applyNumberFormat="1" applyFont="1" applyFill="1" applyBorder="1" applyAlignment="1">
      <alignment horizontal="center" vertical="center"/>
    </xf>
    <xf numFmtId="164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5" fontId="1" fillId="5" borderId="0" xfId="0" applyNumberFormat="1" applyFont="1" applyFill="1" applyAlignment="1">
      <alignment vertical="center"/>
    </xf>
    <xf numFmtId="167" fontId="1" fillId="5" borderId="5" xfId="0" applyNumberFormat="1" applyFont="1" applyFill="1" applyBorder="1" applyAlignment="1">
      <alignment horizontal="center" vertical="center"/>
    </xf>
    <xf numFmtId="164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4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7" fontId="1" fillId="6" borderId="2" xfId="0" applyNumberFormat="1" applyFont="1" applyFill="1" applyBorder="1" applyAlignment="1">
      <alignment horizontal="center" vertical="center"/>
    </xf>
    <xf numFmtId="164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7" fontId="1" fillId="3" borderId="5" xfId="0" applyNumberFormat="1" applyFont="1" applyFill="1" applyBorder="1" applyAlignment="1">
      <alignment horizontal="center" vertical="center"/>
    </xf>
    <xf numFmtId="164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7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4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/>
    </xf>
    <xf numFmtId="168" fontId="12" fillId="4" borderId="6" xfId="0" applyNumberFormat="1" applyFont="1" applyFill="1" applyBorder="1" applyAlignment="1">
      <alignment horizontal="center" vertical="center"/>
    </xf>
    <xf numFmtId="167" fontId="12" fillId="4" borderId="6" xfId="0" applyNumberFormat="1" applyFont="1" applyFill="1" applyBorder="1" applyAlignment="1">
      <alignment horizontal="center" vertical="center"/>
    </xf>
    <xf numFmtId="164" fontId="12" fillId="4" borderId="6" xfId="1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6" fontId="12" fillId="0" borderId="5" xfId="0" applyNumberFormat="1" applyFont="1" applyBorder="1" applyAlignment="1">
      <alignment horizontal="center" vertical="center"/>
    </xf>
    <xf numFmtId="168" fontId="12" fillId="4" borderId="5" xfId="0" applyNumberFormat="1" applyFont="1" applyFill="1" applyBorder="1" applyAlignment="1">
      <alignment horizontal="center" vertical="center"/>
    </xf>
    <xf numFmtId="167" fontId="12" fillId="4" borderId="5" xfId="0" applyNumberFormat="1" applyFont="1" applyFill="1" applyBorder="1" applyAlignment="1">
      <alignment horizontal="center" vertical="center"/>
    </xf>
    <xf numFmtId="164" fontId="12" fillId="4" borderId="5" xfId="1" applyNumberFormat="1" applyFont="1" applyFill="1" applyBorder="1" applyAlignment="1">
      <alignment horizontal="center" vertical="center"/>
    </xf>
    <xf numFmtId="166" fontId="12" fillId="0" borderId="5" xfId="0" applyNumberFormat="1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168" fontId="12" fillId="4" borderId="8" xfId="0" applyNumberFormat="1" applyFont="1" applyFill="1" applyBorder="1" applyAlignment="1">
      <alignment horizontal="center" vertical="center"/>
    </xf>
    <xf numFmtId="167" fontId="12" fillId="4" borderId="8" xfId="0" applyNumberFormat="1" applyFont="1" applyFill="1" applyBorder="1" applyAlignment="1">
      <alignment horizontal="center" vertical="center"/>
    </xf>
    <xf numFmtId="164" fontId="12" fillId="4" borderId="8" xfId="1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4" fontId="12" fillId="4" borderId="5" xfId="1" applyNumberFormat="1" applyFont="1" applyFill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168" fontId="12" fillId="4" borderId="2" xfId="0" applyNumberFormat="1" applyFont="1" applyFill="1" applyBorder="1" applyAlignment="1">
      <alignment horizontal="center" vertical="center"/>
    </xf>
    <xf numFmtId="167" fontId="12" fillId="4" borderId="2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6" fontId="14" fillId="0" borderId="3" xfId="0" applyNumberFormat="1" applyFont="1" applyBorder="1" applyAlignment="1">
      <alignment horizontal="right" vertical="center" wrapText="1"/>
    </xf>
    <xf numFmtId="166" fontId="14" fillId="0" borderId="4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12" fillId="4" borderId="5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164" fontId="12" fillId="4" borderId="6" xfId="1" applyNumberFormat="1" applyFont="1" applyFill="1" applyBorder="1" applyAlignment="1">
      <alignment vertical="center"/>
    </xf>
    <xf numFmtId="166" fontId="12" fillId="0" borderId="6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3" borderId="5" xfId="0" applyNumberFormat="1" applyFont="1" applyFill="1" applyBorder="1" applyAlignment="1">
      <alignment horizontal="center" vertical="center"/>
    </xf>
    <xf numFmtId="166" fontId="12" fillId="3" borderId="2" xfId="0" applyNumberFormat="1" applyFont="1" applyFill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 wrapText="1"/>
    </xf>
    <xf numFmtId="168" fontId="12" fillId="4" borderId="5" xfId="0" applyNumberFormat="1" applyFont="1" applyFill="1" applyBorder="1" applyAlignment="1">
      <alignment horizontal="center" vertical="center" wrapText="1"/>
    </xf>
    <xf numFmtId="164" fontId="12" fillId="4" borderId="5" xfId="1" applyNumberFormat="1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 wrapText="1"/>
    </xf>
    <xf numFmtId="166" fontId="12" fillId="0" borderId="8" xfId="0" applyNumberFormat="1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/>
    </xf>
    <xf numFmtId="166" fontId="14" fillId="3" borderId="5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6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5" borderId="5" xfId="0" applyFill="1" applyBorder="1" applyAlignment="1">
      <alignment horizontal="center" vertical="center" wrapText="1"/>
    </xf>
    <xf numFmtId="0" fontId="0" fillId="0" borderId="9" xfId="0" applyBorder="1"/>
    <xf numFmtId="0" fontId="0" fillId="3" borderId="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wrapText="1"/>
    </xf>
    <xf numFmtId="2" fontId="1" fillId="0" borderId="5" xfId="0" applyNumberFormat="1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64" fontId="4" fillId="0" borderId="0" xfId="2" applyNumberForma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0" borderId="10" xfId="0" applyBorder="1"/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center" vertical="center"/>
    </xf>
    <xf numFmtId="0" fontId="0" fillId="0" borderId="7" xfId="0" applyBorder="1"/>
    <xf numFmtId="166" fontId="2" fillId="0" borderId="0" xfId="0" applyNumberFormat="1" applyFont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168" fontId="18" fillId="4" borderId="5" xfId="0" applyNumberFormat="1" applyFont="1" applyFill="1" applyBorder="1" applyAlignment="1">
      <alignment horizontal="center" vertical="center" wrapText="1"/>
    </xf>
    <xf numFmtId="164" fontId="18" fillId="4" borderId="5" xfId="1" applyNumberFormat="1" applyFont="1" applyFill="1" applyBorder="1" applyAlignment="1">
      <alignment horizontal="center" vertical="center" wrapText="1"/>
    </xf>
    <xf numFmtId="166" fontId="18" fillId="0" borderId="2" xfId="0" applyNumberFormat="1" applyFont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/>
    </xf>
    <xf numFmtId="168" fontId="0" fillId="0" borderId="0" xfId="0" applyNumberFormat="1"/>
    <xf numFmtId="168" fontId="18" fillId="0" borderId="5" xfId="0" applyNumberFormat="1" applyFont="1" applyBorder="1" applyAlignment="1">
      <alignment horizontal="center" vertical="center" wrapText="1"/>
    </xf>
    <xf numFmtId="168" fontId="12" fillId="3" borderId="6" xfId="0" applyNumberFormat="1" applyFont="1" applyFill="1" applyBorder="1" applyAlignment="1">
      <alignment vertical="center"/>
    </xf>
    <xf numFmtId="168" fontId="12" fillId="3" borderId="5" xfId="0" applyNumberFormat="1" applyFont="1" applyFill="1" applyBorder="1" applyAlignment="1">
      <alignment vertical="center"/>
    </xf>
    <xf numFmtId="168" fontId="12" fillId="3" borderId="8" xfId="0" applyNumberFormat="1" applyFont="1" applyFill="1" applyBorder="1" applyAlignment="1">
      <alignment vertical="center"/>
    </xf>
    <xf numFmtId="168" fontId="12" fillId="3" borderId="4" xfId="0" applyNumberFormat="1" applyFont="1" applyFill="1" applyBorder="1" applyAlignment="1">
      <alignment vertical="center"/>
    </xf>
    <xf numFmtId="168" fontId="12" fillId="7" borderId="5" xfId="0" applyNumberFormat="1" applyFont="1" applyFill="1" applyBorder="1" applyAlignment="1">
      <alignment vertical="center"/>
    </xf>
    <xf numFmtId="168" fontId="12" fillId="3" borderId="5" xfId="0" applyNumberFormat="1" applyFont="1" applyFill="1" applyBorder="1" applyAlignment="1">
      <alignment vertical="center" wrapText="1"/>
    </xf>
    <xf numFmtId="168" fontId="12" fillId="7" borderId="5" xfId="0" applyNumberFormat="1" applyFont="1" applyFill="1" applyBorder="1" applyAlignment="1">
      <alignment vertical="center" wrapText="1"/>
    </xf>
    <xf numFmtId="168" fontId="12" fillId="0" borderId="8" xfId="0" applyNumberFormat="1" applyFont="1" applyBorder="1" applyAlignment="1">
      <alignment vertical="center"/>
    </xf>
    <xf numFmtId="168" fontId="12" fillId="0" borderId="5" xfId="0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167" fontId="0" fillId="0" borderId="0" xfId="0" applyNumberFormat="1"/>
    <xf numFmtId="167" fontId="18" fillId="0" borderId="5" xfId="0" applyNumberFormat="1" applyFont="1" applyBorder="1" applyAlignment="1">
      <alignment horizontal="center" vertical="center" wrapText="1"/>
    </xf>
    <xf numFmtId="167" fontId="12" fillId="3" borderId="6" xfId="0" applyNumberFormat="1" applyFont="1" applyFill="1" applyBorder="1" applyAlignment="1">
      <alignment vertical="center" wrapText="1"/>
    </xf>
    <xf numFmtId="167" fontId="12" fillId="3" borderId="5" xfId="0" applyNumberFormat="1" applyFont="1" applyFill="1" applyBorder="1" applyAlignment="1">
      <alignment vertical="center" wrapText="1"/>
    </xf>
    <xf numFmtId="167" fontId="12" fillId="3" borderId="8" xfId="0" applyNumberFormat="1" applyFont="1" applyFill="1" applyBorder="1" applyAlignment="1">
      <alignment vertical="center" wrapText="1"/>
    </xf>
    <xf numFmtId="167" fontId="12" fillId="7" borderId="5" xfId="0" applyNumberFormat="1" applyFont="1" applyFill="1" applyBorder="1" applyAlignment="1">
      <alignment vertical="center" wrapText="1"/>
    </xf>
    <xf numFmtId="167" fontId="12" fillId="3" borderId="5" xfId="0" applyNumberFormat="1" applyFont="1" applyFill="1" applyBorder="1" applyAlignment="1" applyProtection="1">
      <alignment horizontal="left" vertical="center"/>
      <protection locked="0"/>
    </xf>
    <xf numFmtId="167" fontId="12" fillId="3" borderId="2" xfId="0" applyNumberFormat="1" applyFont="1" applyFill="1" applyBorder="1" applyAlignment="1">
      <alignment vertical="center" wrapText="1"/>
    </xf>
    <xf numFmtId="167" fontId="12" fillId="0" borderId="2" xfId="0" applyNumberFormat="1" applyFont="1" applyBorder="1" applyAlignment="1">
      <alignment vertical="center" wrapText="1"/>
    </xf>
    <xf numFmtId="167" fontId="12" fillId="0" borderId="5" xfId="0" applyNumberFormat="1" applyFont="1" applyBorder="1" applyAlignment="1">
      <alignment vertical="center" wrapText="1"/>
    </xf>
    <xf numFmtId="167" fontId="15" fillId="0" borderId="5" xfId="0" applyNumberFormat="1" applyFont="1" applyBorder="1" applyAlignment="1">
      <alignment vertical="center" wrapText="1"/>
    </xf>
    <xf numFmtId="167" fontId="9" fillId="0" borderId="0" xfId="0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1" fontId="0" fillId="0" borderId="0" xfId="0" applyNumberFormat="1"/>
    <xf numFmtId="171" fontId="18" fillId="0" borderId="5" xfId="0" applyNumberFormat="1" applyFont="1" applyBorder="1" applyAlignment="1">
      <alignment horizontal="center" vertical="center" wrapText="1"/>
    </xf>
    <xf numFmtId="171" fontId="12" fillId="0" borderId="6" xfId="0" applyNumberFormat="1" applyFont="1" applyBorder="1" applyAlignment="1">
      <alignment horizontal="center" vertical="center"/>
    </xf>
    <xf numFmtId="171" fontId="12" fillId="0" borderId="5" xfId="0" applyNumberFormat="1" applyFont="1" applyBorder="1" applyAlignment="1">
      <alignment horizontal="center" vertical="center"/>
    </xf>
    <xf numFmtId="171" fontId="12" fillId="0" borderId="9" xfId="0" applyNumberFormat="1" applyFont="1" applyBorder="1" applyAlignment="1">
      <alignment horizontal="center" vertical="center"/>
    </xf>
    <xf numFmtId="171" fontId="12" fillId="3" borderId="5" xfId="0" applyNumberFormat="1" applyFont="1" applyFill="1" applyBorder="1" applyAlignment="1">
      <alignment horizontal="center" vertical="center"/>
    </xf>
    <xf numFmtId="171" fontId="12" fillId="7" borderId="5" xfId="0" applyNumberFormat="1" applyFont="1" applyFill="1" applyBorder="1" applyAlignment="1">
      <alignment horizontal="center" vertical="center"/>
    </xf>
    <xf numFmtId="171" fontId="12" fillId="3" borderId="8" xfId="0" applyNumberFormat="1" applyFont="1" applyFill="1" applyBorder="1" applyAlignment="1">
      <alignment horizontal="center" vertical="center"/>
    </xf>
    <xf numFmtId="171" fontId="12" fillId="3" borderId="5" xfId="0" applyNumberFormat="1" applyFont="1" applyFill="1" applyBorder="1" applyAlignment="1">
      <alignment horizontal="center" vertical="center" wrapText="1"/>
    </xf>
    <xf numFmtId="171" fontId="12" fillId="7" borderId="5" xfId="0" applyNumberFormat="1" applyFont="1" applyFill="1" applyBorder="1" applyAlignment="1">
      <alignment horizontal="center" vertical="center" wrapText="1"/>
    </xf>
    <xf numFmtId="171" fontId="12" fillId="0" borderId="4" xfId="0" applyNumberFormat="1" applyFont="1" applyBorder="1" applyAlignment="1">
      <alignment horizontal="center" vertical="center"/>
    </xf>
    <xf numFmtId="171" fontId="12" fillId="0" borderId="5" xfId="0" applyNumberFormat="1" applyFont="1" applyBorder="1" applyAlignment="1">
      <alignment horizontal="center" vertical="center" wrapText="1"/>
    </xf>
    <xf numFmtId="171" fontId="12" fillId="3" borderId="6" xfId="0" applyNumberFormat="1" applyFont="1" applyFill="1" applyBorder="1" applyAlignment="1">
      <alignment horizontal="center" vertical="center"/>
    </xf>
    <xf numFmtId="171" fontId="15" fillId="0" borderId="5" xfId="0" applyNumberFormat="1" applyFont="1" applyBorder="1" applyAlignment="1">
      <alignment horizontal="center" vertical="center" wrapText="1"/>
    </xf>
    <xf numFmtId="171" fontId="9" fillId="0" borderId="0" xfId="1" applyNumberFormat="1" applyFont="1" applyAlignment="1">
      <alignment horizontal="center" vertical="center"/>
    </xf>
    <xf numFmtId="171" fontId="19" fillId="0" borderId="0" xfId="0" applyNumberFormat="1" applyFont="1"/>
    <xf numFmtId="171" fontId="19" fillId="0" borderId="5" xfId="0" applyNumberFormat="1" applyFont="1" applyBorder="1" applyAlignment="1">
      <alignment horizontal="center" vertical="center"/>
    </xf>
  </cellXfs>
  <cellStyles count="4">
    <cellStyle name="Currency 2" xfId="3" xr:uid="{00000000-0005-0000-0000-000003000000}"/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"/>
  <sheetViews>
    <sheetView tabSelected="1" topLeftCell="A142" workbookViewId="0">
      <selection activeCell="D154" sqref="D154"/>
    </sheetView>
  </sheetViews>
  <sheetFormatPr defaultRowHeight="15" x14ac:dyDescent="0.25"/>
  <cols>
    <col min="2" max="2" width="13.42578125" style="294" bestFit="1" customWidth="1"/>
    <col min="3" max="3" width="13.42578125" style="307" bestFit="1" customWidth="1"/>
    <col min="4" max="4" width="15.28515625" style="320" customWidth="1"/>
    <col min="5" max="5" width="21.85546875" bestFit="1" customWidth="1"/>
    <col min="6" max="6" width="65.140625" bestFit="1" customWidth="1"/>
    <col min="7" max="7" width="17.42578125" bestFit="1" customWidth="1"/>
    <col min="8" max="8" width="10.42578125" bestFit="1" customWidth="1"/>
  </cols>
  <sheetData>
    <row r="1" spans="1:8" x14ac:dyDescent="0.25">
      <c r="A1" s="288" t="s">
        <v>0</v>
      </c>
      <c r="B1" s="293" t="s">
        <v>1</v>
      </c>
      <c r="C1" s="306" t="s">
        <v>2</v>
      </c>
      <c r="D1" s="319" t="s">
        <v>3</v>
      </c>
      <c r="E1" s="288" t="s">
        <v>4</v>
      </c>
      <c r="F1" s="288" t="s">
        <v>619</v>
      </c>
      <c r="G1" s="288" t="s">
        <v>5</v>
      </c>
      <c r="H1" s="288" t="s">
        <v>6</v>
      </c>
    </row>
    <row r="2" spans="1:8" x14ac:dyDescent="0.25">
      <c r="A2" t="s">
        <v>7</v>
      </c>
      <c r="B2" s="294">
        <v>533</v>
      </c>
      <c r="C2" s="307">
        <v>609</v>
      </c>
      <c r="D2" s="320">
        <v>640</v>
      </c>
      <c r="E2" t="s">
        <v>8</v>
      </c>
      <c r="F2" t="s">
        <v>605</v>
      </c>
      <c r="G2" t="s">
        <v>10</v>
      </c>
      <c r="H2" t="s">
        <v>11</v>
      </c>
    </row>
    <row r="3" spans="1:8" x14ac:dyDescent="0.25">
      <c r="A3" t="s">
        <v>7</v>
      </c>
      <c r="B3" s="294">
        <v>1166</v>
      </c>
      <c r="C3" s="307">
        <v>1333</v>
      </c>
      <c r="D3" s="320">
        <v>1400</v>
      </c>
      <c r="E3" t="s">
        <v>12</v>
      </c>
      <c r="F3" t="s">
        <v>13</v>
      </c>
      <c r="G3" t="s">
        <v>14</v>
      </c>
      <c r="H3" t="s">
        <v>15</v>
      </c>
    </row>
    <row r="4" spans="1:8" x14ac:dyDescent="0.25">
      <c r="A4" t="s">
        <v>7</v>
      </c>
      <c r="B4" s="294">
        <v>775</v>
      </c>
      <c r="C4" s="307">
        <v>885</v>
      </c>
      <c r="D4" s="320">
        <v>930</v>
      </c>
      <c r="E4" t="s">
        <v>16</v>
      </c>
      <c r="F4" t="s">
        <v>606</v>
      </c>
      <c r="G4" t="s">
        <v>17</v>
      </c>
      <c r="H4" t="s">
        <v>11</v>
      </c>
    </row>
    <row r="5" spans="1:8" x14ac:dyDescent="0.25">
      <c r="A5" t="s">
        <v>7</v>
      </c>
      <c r="B5" s="294">
        <v>1440</v>
      </c>
      <c r="C5" s="307">
        <v>1647</v>
      </c>
      <c r="D5" s="320">
        <v>1730</v>
      </c>
      <c r="E5" t="s">
        <v>18</v>
      </c>
      <c r="F5" t="s">
        <v>19</v>
      </c>
      <c r="G5" t="s">
        <v>14</v>
      </c>
      <c r="H5" t="s">
        <v>11</v>
      </c>
    </row>
    <row r="6" spans="1:8" x14ac:dyDescent="0.25">
      <c r="A6" t="s">
        <v>7</v>
      </c>
      <c r="B6" s="294">
        <v>1440</v>
      </c>
      <c r="C6" s="307">
        <v>1647</v>
      </c>
      <c r="D6" s="320">
        <v>1730</v>
      </c>
      <c r="E6" t="s">
        <v>20</v>
      </c>
      <c r="F6" t="s">
        <v>21</v>
      </c>
      <c r="G6" t="s">
        <v>14</v>
      </c>
      <c r="H6" t="s">
        <v>11</v>
      </c>
    </row>
    <row r="7" spans="1:8" x14ac:dyDescent="0.25">
      <c r="A7" t="s">
        <v>7</v>
      </c>
      <c r="B7" s="294">
        <v>1500</v>
      </c>
      <c r="C7" s="307">
        <v>1714</v>
      </c>
      <c r="D7" s="320">
        <v>1800</v>
      </c>
      <c r="E7" t="s">
        <v>22</v>
      </c>
      <c r="F7" t="s">
        <v>23</v>
      </c>
      <c r="G7" t="s">
        <v>14</v>
      </c>
      <c r="H7" t="s">
        <v>24</v>
      </c>
    </row>
    <row r="8" spans="1:8" x14ac:dyDescent="0.25">
      <c r="A8" t="s">
        <v>7</v>
      </c>
      <c r="B8" s="294">
        <v>350</v>
      </c>
      <c r="C8" s="307">
        <v>400</v>
      </c>
      <c r="D8" s="320">
        <v>420</v>
      </c>
      <c r="E8" t="s">
        <v>25</v>
      </c>
      <c r="F8" t="s">
        <v>26</v>
      </c>
      <c r="G8" t="s">
        <v>14</v>
      </c>
    </row>
    <row r="9" spans="1:8" x14ac:dyDescent="0.25">
      <c r="A9" t="s">
        <v>7</v>
      </c>
      <c r="B9" s="294">
        <v>683</v>
      </c>
      <c r="C9" s="307">
        <v>781</v>
      </c>
      <c r="D9" s="320">
        <v>820</v>
      </c>
      <c r="E9" t="s">
        <v>27</v>
      </c>
      <c r="F9" t="s">
        <v>28</v>
      </c>
      <c r="G9" t="s">
        <v>29</v>
      </c>
    </row>
    <row r="10" spans="1:8" x14ac:dyDescent="0.25">
      <c r="A10" t="s">
        <v>7</v>
      </c>
      <c r="B10" s="294">
        <v>1500</v>
      </c>
      <c r="C10" s="307">
        <v>1714</v>
      </c>
      <c r="D10" s="320">
        <v>1800</v>
      </c>
      <c r="E10" t="s">
        <v>30</v>
      </c>
      <c r="F10" t="s">
        <v>31</v>
      </c>
      <c r="G10" t="s">
        <v>14</v>
      </c>
      <c r="H10" t="s">
        <v>24</v>
      </c>
    </row>
    <row r="11" spans="1:8" x14ac:dyDescent="0.25">
      <c r="A11" t="s">
        <v>7</v>
      </c>
      <c r="B11" s="294">
        <v>500</v>
      </c>
      <c r="C11" s="307">
        <v>571</v>
      </c>
      <c r="D11" s="320">
        <v>600</v>
      </c>
      <c r="E11" t="s">
        <v>32</v>
      </c>
      <c r="F11" t="s">
        <v>33</v>
      </c>
      <c r="G11" t="s">
        <v>34</v>
      </c>
    </row>
    <row r="12" spans="1:8" x14ac:dyDescent="0.25">
      <c r="A12" t="s">
        <v>7</v>
      </c>
      <c r="B12" s="294">
        <v>500</v>
      </c>
      <c r="C12" s="307">
        <v>571</v>
      </c>
      <c r="D12" s="320">
        <v>600</v>
      </c>
      <c r="E12" t="s">
        <v>35</v>
      </c>
      <c r="F12" t="s">
        <v>36</v>
      </c>
      <c r="G12" t="s">
        <v>34</v>
      </c>
    </row>
    <row r="13" spans="1:8" x14ac:dyDescent="0.25">
      <c r="A13" t="s">
        <v>7</v>
      </c>
      <c r="B13" s="294">
        <v>40</v>
      </c>
      <c r="C13" s="307">
        <v>47</v>
      </c>
      <c r="D13" s="320">
        <v>50</v>
      </c>
      <c r="E13" t="s">
        <v>37</v>
      </c>
      <c r="F13" t="s">
        <v>38</v>
      </c>
      <c r="G13" t="s">
        <v>39</v>
      </c>
    </row>
    <row r="14" spans="1:8" x14ac:dyDescent="0.25">
      <c r="A14" t="s">
        <v>7</v>
      </c>
      <c r="B14" s="294">
        <v>40</v>
      </c>
      <c r="C14" s="307">
        <v>47</v>
      </c>
      <c r="D14" s="320">
        <v>50</v>
      </c>
      <c r="E14" t="s">
        <v>40</v>
      </c>
      <c r="F14" t="s">
        <v>41</v>
      </c>
      <c r="G14" t="s">
        <v>39</v>
      </c>
    </row>
    <row r="15" spans="1:8" x14ac:dyDescent="0.25">
      <c r="A15" t="s">
        <v>7</v>
      </c>
      <c r="B15" s="294">
        <v>40</v>
      </c>
      <c r="C15" s="307">
        <v>47</v>
      </c>
      <c r="D15" s="320">
        <v>50</v>
      </c>
      <c r="E15" t="s">
        <v>42</v>
      </c>
      <c r="F15" t="s">
        <v>43</v>
      </c>
      <c r="G15" t="s">
        <v>39</v>
      </c>
    </row>
    <row r="16" spans="1:8" x14ac:dyDescent="0.25">
      <c r="A16" t="s">
        <v>7</v>
      </c>
      <c r="B16" s="294">
        <v>500</v>
      </c>
      <c r="C16" s="307">
        <v>571</v>
      </c>
      <c r="D16" s="320">
        <v>600</v>
      </c>
      <c r="E16" t="s">
        <v>44</v>
      </c>
      <c r="F16" t="s">
        <v>45</v>
      </c>
      <c r="G16" t="s">
        <v>46</v>
      </c>
    </row>
    <row r="17" spans="1:8" x14ac:dyDescent="0.25">
      <c r="A17" t="s">
        <v>7</v>
      </c>
      <c r="B17" s="294">
        <v>1500</v>
      </c>
      <c r="C17" s="307">
        <v>1714</v>
      </c>
      <c r="D17" s="320">
        <v>1800</v>
      </c>
      <c r="E17" t="s">
        <v>47</v>
      </c>
      <c r="F17" t="s">
        <v>48</v>
      </c>
      <c r="G17" t="s">
        <v>14</v>
      </c>
      <c r="H17" t="s">
        <v>24</v>
      </c>
    </row>
    <row r="18" spans="1:8" x14ac:dyDescent="0.25">
      <c r="A18" t="s">
        <v>7</v>
      </c>
      <c r="B18" s="294">
        <v>62</v>
      </c>
      <c r="C18" s="307">
        <v>71</v>
      </c>
      <c r="D18" s="320">
        <v>75</v>
      </c>
      <c r="E18" t="s">
        <v>49</v>
      </c>
      <c r="F18" t="s">
        <v>50</v>
      </c>
      <c r="G18" t="s">
        <v>51</v>
      </c>
    </row>
    <row r="19" spans="1:8" x14ac:dyDescent="0.25">
      <c r="A19" t="s">
        <v>7</v>
      </c>
      <c r="B19" s="294">
        <v>2125</v>
      </c>
      <c r="C19" s="307">
        <v>2425</v>
      </c>
      <c r="D19" s="320">
        <v>2550</v>
      </c>
      <c r="E19" t="s">
        <v>52</v>
      </c>
      <c r="F19" t="s">
        <v>53</v>
      </c>
      <c r="G19" t="s">
        <v>54</v>
      </c>
      <c r="H19" t="s">
        <v>55</v>
      </c>
    </row>
    <row r="20" spans="1:8" x14ac:dyDescent="0.25">
      <c r="A20" t="s">
        <v>7</v>
      </c>
      <c r="B20" s="294">
        <v>708</v>
      </c>
      <c r="C20" s="307">
        <v>809</v>
      </c>
      <c r="D20" s="320">
        <v>850</v>
      </c>
      <c r="E20" t="s">
        <v>56</v>
      </c>
      <c r="F20" t="s">
        <v>57</v>
      </c>
      <c r="G20" t="s">
        <v>58</v>
      </c>
    </row>
    <row r="21" spans="1:8" x14ac:dyDescent="0.25">
      <c r="A21" t="s">
        <v>7</v>
      </c>
      <c r="B21" s="294">
        <v>708</v>
      </c>
      <c r="C21" s="307">
        <v>809</v>
      </c>
      <c r="D21" s="320">
        <v>850</v>
      </c>
      <c r="E21" t="s">
        <v>59</v>
      </c>
      <c r="F21" t="s">
        <v>60</v>
      </c>
      <c r="G21" t="s">
        <v>58</v>
      </c>
    </row>
    <row r="22" spans="1:8" x14ac:dyDescent="0.25">
      <c r="A22" t="s">
        <v>7</v>
      </c>
      <c r="B22" s="294">
        <v>665</v>
      </c>
      <c r="C22" s="307">
        <v>762</v>
      </c>
      <c r="D22" s="320">
        <v>800</v>
      </c>
      <c r="E22" t="s">
        <v>61</v>
      </c>
      <c r="F22" t="s">
        <v>62</v>
      </c>
      <c r="G22" t="s">
        <v>46</v>
      </c>
    </row>
    <row r="23" spans="1:8" x14ac:dyDescent="0.25">
      <c r="A23" t="s">
        <v>7</v>
      </c>
      <c r="B23" s="294">
        <v>1208</v>
      </c>
      <c r="C23" s="307">
        <v>1380</v>
      </c>
      <c r="D23" s="320">
        <v>1450</v>
      </c>
      <c r="E23" t="s">
        <v>63</v>
      </c>
      <c r="F23" t="s">
        <v>64</v>
      </c>
      <c r="G23" t="s">
        <v>17</v>
      </c>
      <c r="H23" t="s">
        <v>11</v>
      </c>
    </row>
    <row r="24" spans="1:8" x14ac:dyDescent="0.25">
      <c r="A24" t="s">
        <v>7</v>
      </c>
      <c r="B24" s="294">
        <v>1375</v>
      </c>
      <c r="C24" s="307">
        <v>1571</v>
      </c>
      <c r="D24" s="320">
        <v>1650</v>
      </c>
      <c r="E24" t="s">
        <v>65</v>
      </c>
      <c r="F24" t="s">
        <v>66</v>
      </c>
      <c r="G24" t="s">
        <v>14</v>
      </c>
      <c r="H24" t="s">
        <v>11</v>
      </c>
    </row>
    <row r="25" spans="1:8" x14ac:dyDescent="0.25">
      <c r="A25" t="s">
        <v>7</v>
      </c>
      <c r="B25" s="294">
        <v>1958</v>
      </c>
      <c r="C25" s="307">
        <v>2238</v>
      </c>
      <c r="D25" s="320">
        <v>2350</v>
      </c>
      <c r="E25" t="s">
        <v>67</v>
      </c>
      <c r="F25" t="s">
        <v>68</v>
      </c>
      <c r="G25" t="s">
        <v>14</v>
      </c>
      <c r="H25" t="s">
        <v>55</v>
      </c>
    </row>
    <row r="26" spans="1:8" x14ac:dyDescent="0.25">
      <c r="A26" t="s">
        <v>7</v>
      </c>
      <c r="B26" s="294">
        <v>2380</v>
      </c>
      <c r="C26" s="307">
        <v>2719</v>
      </c>
      <c r="D26" s="320">
        <v>2855</v>
      </c>
      <c r="E26" t="s">
        <v>69</v>
      </c>
      <c r="F26" t="s">
        <v>607</v>
      </c>
      <c r="G26" t="s">
        <v>70</v>
      </c>
      <c r="H26" t="s">
        <v>71</v>
      </c>
    </row>
    <row r="27" spans="1:8" x14ac:dyDescent="0.25">
      <c r="A27" t="s">
        <v>7</v>
      </c>
      <c r="B27" s="294">
        <v>1958</v>
      </c>
      <c r="C27" s="307">
        <v>2238</v>
      </c>
      <c r="D27" s="320">
        <v>2350</v>
      </c>
      <c r="E27" t="s">
        <v>72</v>
      </c>
      <c r="F27" t="s">
        <v>73</v>
      </c>
      <c r="G27" t="s">
        <v>14</v>
      </c>
      <c r="H27" t="s">
        <v>55</v>
      </c>
    </row>
    <row r="28" spans="1:8" x14ac:dyDescent="0.25">
      <c r="A28" t="s">
        <v>7</v>
      </c>
      <c r="B28" s="294">
        <v>2316</v>
      </c>
      <c r="C28" s="307">
        <v>2650</v>
      </c>
      <c r="D28" s="320">
        <v>2895</v>
      </c>
      <c r="E28" t="s">
        <v>74</v>
      </c>
      <c r="F28" t="s">
        <v>75</v>
      </c>
      <c r="G28" t="s">
        <v>76</v>
      </c>
      <c r="H28" t="s">
        <v>77</v>
      </c>
    </row>
    <row r="29" spans="1:8" x14ac:dyDescent="0.25">
      <c r="A29" t="s">
        <v>7</v>
      </c>
      <c r="B29" s="294">
        <v>2316</v>
      </c>
      <c r="C29" s="307">
        <v>2650</v>
      </c>
      <c r="D29" s="320">
        <v>2895</v>
      </c>
      <c r="E29" t="s">
        <v>78</v>
      </c>
      <c r="F29" t="s">
        <v>79</v>
      </c>
      <c r="G29" t="s">
        <v>76</v>
      </c>
      <c r="H29" t="s">
        <v>77</v>
      </c>
    </row>
    <row r="30" spans="1:8" x14ac:dyDescent="0.25">
      <c r="A30" t="s">
        <v>7</v>
      </c>
      <c r="B30" s="294">
        <v>383</v>
      </c>
      <c r="C30" s="307">
        <v>438</v>
      </c>
      <c r="D30" s="320">
        <v>460</v>
      </c>
      <c r="E30" t="s">
        <v>80</v>
      </c>
      <c r="F30" t="s">
        <v>81</v>
      </c>
      <c r="G30" t="s">
        <v>82</v>
      </c>
    </row>
    <row r="31" spans="1:8" x14ac:dyDescent="0.25">
      <c r="A31" t="s">
        <v>7</v>
      </c>
      <c r="B31" s="294">
        <v>541</v>
      </c>
      <c r="C31" s="307">
        <v>630</v>
      </c>
      <c r="D31" s="320">
        <v>650</v>
      </c>
      <c r="E31" t="s">
        <v>83</v>
      </c>
      <c r="F31" t="s">
        <v>84</v>
      </c>
      <c r="G31" t="s">
        <v>85</v>
      </c>
    </row>
    <row r="32" spans="1:8" x14ac:dyDescent="0.25">
      <c r="A32" t="s">
        <v>7</v>
      </c>
      <c r="B32" s="294">
        <v>541</v>
      </c>
      <c r="C32" s="307">
        <v>630</v>
      </c>
      <c r="D32" s="320">
        <v>650</v>
      </c>
      <c r="E32" t="s">
        <v>86</v>
      </c>
      <c r="F32" t="s">
        <v>87</v>
      </c>
      <c r="G32" t="s">
        <v>85</v>
      </c>
    </row>
    <row r="33" spans="1:8" x14ac:dyDescent="0.25">
      <c r="A33" t="s">
        <v>7</v>
      </c>
      <c r="B33" s="294">
        <v>65</v>
      </c>
      <c r="C33" s="307">
        <v>70</v>
      </c>
      <c r="D33" s="320">
        <v>75</v>
      </c>
      <c r="E33" t="s">
        <v>88</v>
      </c>
      <c r="F33" t="s">
        <v>89</v>
      </c>
      <c r="G33" t="s">
        <v>39</v>
      </c>
    </row>
    <row r="34" spans="1:8" x14ac:dyDescent="0.25">
      <c r="A34" t="s">
        <v>7</v>
      </c>
      <c r="B34" s="294">
        <v>2380</v>
      </c>
      <c r="C34" s="307">
        <v>2719</v>
      </c>
      <c r="D34" s="320">
        <v>2855</v>
      </c>
      <c r="E34" t="s">
        <v>69</v>
      </c>
      <c r="F34" t="s">
        <v>608</v>
      </c>
      <c r="G34" t="s">
        <v>70</v>
      </c>
      <c r="H34" t="s">
        <v>71</v>
      </c>
    </row>
    <row r="35" spans="1:8" x14ac:dyDescent="0.25">
      <c r="A35" t="s">
        <v>7</v>
      </c>
      <c r="B35" s="294">
        <v>2083</v>
      </c>
      <c r="C35" s="307">
        <v>2210</v>
      </c>
      <c r="D35" s="320">
        <v>2500</v>
      </c>
      <c r="E35" t="s">
        <v>90</v>
      </c>
      <c r="F35" t="s">
        <v>91</v>
      </c>
      <c r="G35" t="s">
        <v>14</v>
      </c>
      <c r="H35" t="s">
        <v>11</v>
      </c>
    </row>
    <row r="36" spans="1:8" x14ac:dyDescent="0.25">
      <c r="A36" t="s">
        <v>7</v>
      </c>
      <c r="B36" s="294">
        <v>2380</v>
      </c>
      <c r="C36" s="307">
        <v>2719</v>
      </c>
      <c r="D36" s="320">
        <v>2855</v>
      </c>
      <c r="E36" t="s">
        <v>69</v>
      </c>
      <c r="F36" t="s">
        <v>609</v>
      </c>
      <c r="G36" t="s">
        <v>70</v>
      </c>
      <c r="H36" t="s">
        <v>71</v>
      </c>
    </row>
    <row r="37" spans="1:8" x14ac:dyDescent="0.25">
      <c r="A37" t="s">
        <v>7</v>
      </c>
      <c r="B37" s="294">
        <v>1083</v>
      </c>
      <c r="C37" s="307">
        <v>1238</v>
      </c>
      <c r="D37" s="320">
        <v>1300</v>
      </c>
      <c r="E37" t="s">
        <v>92</v>
      </c>
      <c r="F37" t="s">
        <v>93</v>
      </c>
      <c r="G37" t="s">
        <v>29</v>
      </c>
      <c r="H37" t="s">
        <v>11</v>
      </c>
    </row>
    <row r="38" spans="1:8" x14ac:dyDescent="0.25">
      <c r="A38" t="s">
        <v>7</v>
      </c>
      <c r="B38" s="294">
        <v>541</v>
      </c>
      <c r="C38" s="307">
        <v>619</v>
      </c>
      <c r="D38" s="320">
        <v>650</v>
      </c>
      <c r="E38" t="s">
        <v>94</v>
      </c>
      <c r="F38" t="s">
        <v>95</v>
      </c>
      <c r="G38" t="s">
        <v>96</v>
      </c>
    </row>
    <row r="39" spans="1:8" x14ac:dyDescent="0.25">
      <c r="A39" t="s">
        <v>7</v>
      </c>
      <c r="B39" s="294">
        <v>1083</v>
      </c>
      <c r="C39" s="307">
        <v>1238</v>
      </c>
      <c r="D39" s="320">
        <v>1300</v>
      </c>
      <c r="E39" t="s">
        <v>97</v>
      </c>
      <c r="F39" t="s">
        <v>98</v>
      </c>
      <c r="G39" t="s">
        <v>14</v>
      </c>
      <c r="H39" t="s">
        <v>11</v>
      </c>
    </row>
    <row r="40" spans="1:8" x14ac:dyDescent="0.25">
      <c r="A40" t="s">
        <v>7</v>
      </c>
      <c r="B40" s="294">
        <v>812</v>
      </c>
      <c r="C40" s="307">
        <v>928</v>
      </c>
      <c r="D40" s="320">
        <v>975</v>
      </c>
      <c r="E40" t="s">
        <v>99</v>
      </c>
      <c r="F40" t="s">
        <v>100</v>
      </c>
      <c r="G40" t="s">
        <v>17</v>
      </c>
      <c r="H40" t="s">
        <v>11</v>
      </c>
    </row>
    <row r="41" spans="1:8" x14ac:dyDescent="0.25">
      <c r="A41" t="s">
        <v>7</v>
      </c>
      <c r="B41" s="294">
        <v>155</v>
      </c>
      <c r="C41" s="307">
        <v>176</v>
      </c>
      <c r="D41" s="320">
        <v>185</v>
      </c>
      <c r="E41" t="s">
        <v>101</v>
      </c>
      <c r="F41" t="s">
        <v>102</v>
      </c>
      <c r="G41" t="s">
        <v>103</v>
      </c>
    </row>
    <row r="42" spans="1:8" x14ac:dyDescent="0.25">
      <c r="A42" t="s">
        <v>7</v>
      </c>
      <c r="B42" s="294">
        <v>1133</v>
      </c>
      <c r="C42" s="307">
        <v>1295</v>
      </c>
      <c r="D42" s="320">
        <v>1360</v>
      </c>
      <c r="E42" t="s">
        <v>104</v>
      </c>
      <c r="F42" t="s">
        <v>105</v>
      </c>
      <c r="G42" t="s">
        <v>17</v>
      </c>
      <c r="H42" t="s">
        <v>11</v>
      </c>
    </row>
    <row r="43" spans="1:8" x14ac:dyDescent="0.25">
      <c r="A43" t="s">
        <v>7</v>
      </c>
      <c r="B43" s="294">
        <v>725</v>
      </c>
      <c r="C43" s="307">
        <v>828</v>
      </c>
      <c r="D43" s="320">
        <v>870</v>
      </c>
      <c r="E43" t="s">
        <v>106</v>
      </c>
      <c r="F43" t="s">
        <v>107</v>
      </c>
      <c r="G43" t="s">
        <v>10</v>
      </c>
      <c r="H43" t="s">
        <v>108</v>
      </c>
    </row>
    <row r="44" spans="1:8" x14ac:dyDescent="0.25">
      <c r="A44" t="s">
        <v>7</v>
      </c>
      <c r="B44" s="294">
        <v>725</v>
      </c>
      <c r="C44" s="307">
        <v>828</v>
      </c>
      <c r="D44" s="320">
        <v>870</v>
      </c>
      <c r="E44" t="s">
        <v>109</v>
      </c>
      <c r="F44" t="s">
        <v>110</v>
      </c>
      <c r="G44" t="s">
        <v>10</v>
      </c>
      <c r="H44" t="s">
        <v>108</v>
      </c>
    </row>
    <row r="45" spans="1:8" x14ac:dyDescent="0.25">
      <c r="A45" t="s">
        <v>7</v>
      </c>
      <c r="B45" s="294">
        <v>1958</v>
      </c>
      <c r="C45" s="307">
        <v>2238</v>
      </c>
      <c r="D45" s="320">
        <v>2350</v>
      </c>
      <c r="E45" t="s">
        <v>111</v>
      </c>
      <c r="F45" t="s">
        <v>112</v>
      </c>
      <c r="G45" t="s">
        <v>113</v>
      </c>
    </row>
    <row r="46" spans="1:8" x14ac:dyDescent="0.25">
      <c r="A46" t="s">
        <v>7</v>
      </c>
      <c r="B46" s="294">
        <v>1958</v>
      </c>
      <c r="C46" s="307">
        <v>2238</v>
      </c>
      <c r="D46" s="320">
        <v>2350</v>
      </c>
      <c r="E46" t="s">
        <v>114</v>
      </c>
      <c r="F46" t="s">
        <v>115</v>
      </c>
      <c r="G46" t="s">
        <v>113</v>
      </c>
    </row>
    <row r="47" spans="1:8" x14ac:dyDescent="0.25">
      <c r="A47" t="s">
        <v>7</v>
      </c>
      <c r="B47" s="294">
        <v>500</v>
      </c>
      <c r="C47" s="307">
        <v>571</v>
      </c>
      <c r="D47" s="320">
        <v>600</v>
      </c>
      <c r="E47" t="s">
        <v>116</v>
      </c>
      <c r="F47" t="s">
        <v>117</v>
      </c>
      <c r="G47" t="s">
        <v>46</v>
      </c>
    </row>
    <row r="48" spans="1:8" x14ac:dyDescent="0.25">
      <c r="A48" t="s">
        <v>7</v>
      </c>
      <c r="B48" s="294">
        <v>500</v>
      </c>
      <c r="C48" s="307">
        <v>571</v>
      </c>
      <c r="D48" s="320">
        <v>600</v>
      </c>
      <c r="E48" t="s">
        <v>118</v>
      </c>
      <c r="F48" t="s">
        <v>119</v>
      </c>
      <c r="G48" t="s">
        <v>46</v>
      </c>
    </row>
    <row r="49" spans="1:8" x14ac:dyDescent="0.25">
      <c r="A49" t="s">
        <v>7</v>
      </c>
      <c r="B49" s="294">
        <v>695</v>
      </c>
      <c r="C49" s="307">
        <v>795</v>
      </c>
      <c r="D49" s="320">
        <v>835</v>
      </c>
      <c r="E49" t="s">
        <v>120</v>
      </c>
      <c r="F49" t="s">
        <v>121</v>
      </c>
      <c r="G49" t="s">
        <v>122</v>
      </c>
    </row>
    <row r="50" spans="1:8" x14ac:dyDescent="0.25">
      <c r="A50" t="s">
        <v>7</v>
      </c>
      <c r="B50" s="294">
        <v>695</v>
      </c>
      <c r="C50" s="307">
        <v>795</v>
      </c>
      <c r="D50" s="320">
        <v>835</v>
      </c>
      <c r="E50" t="s">
        <v>123</v>
      </c>
      <c r="F50" t="s">
        <v>124</v>
      </c>
      <c r="G50" t="s">
        <v>122</v>
      </c>
    </row>
    <row r="51" spans="1:8" x14ac:dyDescent="0.25">
      <c r="A51" t="s">
        <v>7</v>
      </c>
      <c r="B51" s="294">
        <v>691</v>
      </c>
      <c r="C51" s="307">
        <v>790</v>
      </c>
      <c r="D51" s="320">
        <v>830</v>
      </c>
      <c r="E51" t="s">
        <v>125</v>
      </c>
      <c r="F51" t="s">
        <v>126</v>
      </c>
      <c r="G51" t="s">
        <v>122</v>
      </c>
    </row>
    <row r="52" spans="1:8" x14ac:dyDescent="0.25">
      <c r="A52" t="s">
        <v>7</v>
      </c>
      <c r="B52" s="294">
        <v>1040</v>
      </c>
      <c r="C52" s="307">
        <v>1190</v>
      </c>
      <c r="D52" s="320">
        <v>1250</v>
      </c>
      <c r="E52" t="s">
        <v>127</v>
      </c>
      <c r="F52" t="s">
        <v>128</v>
      </c>
      <c r="G52" t="s">
        <v>96</v>
      </c>
    </row>
    <row r="53" spans="1:8" x14ac:dyDescent="0.25">
      <c r="A53" t="s">
        <v>7</v>
      </c>
      <c r="B53" s="294">
        <v>2080</v>
      </c>
      <c r="C53" s="307">
        <v>2392</v>
      </c>
      <c r="D53" s="320">
        <v>2600</v>
      </c>
      <c r="E53" t="s">
        <v>129</v>
      </c>
      <c r="F53" t="s">
        <v>130</v>
      </c>
      <c r="G53" t="s">
        <v>14</v>
      </c>
      <c r="H53" t="s">
        <v>55</v>
      </c>
    </row>
    <row r="54" spans="1:8" x14ac:dyDescent="0.25">
      <c r="A54" t="s">
        <v>7</v>
      </c>
      <c r="B54" s="294">
        <v>916</v>
      </c>
      <c r="C54" s="307">
        <v>1047</v>
      </c>
      <c r="D54" s="320">
        <v>1100</v>
      </c>
      <c r="E54" t="s">
        <v>131</v>
      </c>
      <c r="F54" t="s">
        <v>132</v>
      </c>
      <c r="G54" t="s">
        <v>14</v>
      </c>
    </row>
    <row r="55" spans="1:8" x14ac:dyDescent="0.25">
      <c r="A55" t="s">
        <v>7</v>
      </c>
      <c r="B55" s="294">
        <v>625</v>
      </c>
      <c r="C55" s="307">
        <v>714</v>
      </c>
      <c r="D55" s="320">
        <v>750</v>
      </c>
      <c r="E55" t="s">
        <v>133</v>
      </c>
      <c r="F55" t="s">
        <v>134</v>
      </c>
      <c r="G55" t="s">
        <v>46</v>
      </c>
    </row>
    <row r="56" spans="1:8" x14ac:dyDescent="0.25">
      <c r="A56" t="s">
        <v>7</v>
      </c>
      <c r="B56" s="294">
        <v>1833</v>
      </c>
      <c r="C56" s="307">
        <v>2095</v>
      </c>
      <c r="D56" s="320">
        <v>2200</v>
      </c>
      <c r="E56" t="s">
        <v>135</v>
      </c>
      <c r="F56" t="s">
        <v>136</v>
      </c>
      <c r="G56" t="s">
        <v>29</v>
      </c>
      <c r="H56" t="s">
        <v>11</v>
      </c>
    </row>
    <row r="57" spans="1:8" x14ac:dyDescent="0.25">
      <c r="A57" t="s">
        <v>7</v>
      </c>
      <c r="B57" s="294">
        <v>250</v>
      </c>
      <c r="C57" s="307">
        <v>285</v>
      </c>
      <c r="D57" s="320">
        <v>300</v>
      </c>
      <c r="E57" t="s">
        <v>137</v>
      </c>
      <c r="F57" t="s">
        <v>138</v>
      </c>
      <c r="G57" t="s">
        <v>139</v>
      </c>
      <c r="H57" t="s">
        <v>11</v>
      </c>
    </row>
    <row r="58" spans="1:8" x14ac:dyDescent="0.25">
      <c r="A58" t="s">
        <v>7</v>
      </c>
      <c r="B58" s="294">
        <v>570</v>
      </c>
      <c r="C58" s="307">
        <v>630</v>
      </c>
      <c r="D58" s="320">
        <v>630</v>
      </c>
      <c r="E58" t="s">
        <v>140</v>
      </c>
      <c r="F58" t="s">
        <v>141</v>
      </c>
      <c r="G58" t="s">
        <v>139</v>
      </c>
    </row>
    <row r="59" spans="1:8" x14ac:dyDescent="0.25">
      <c r="A59" t="s">
        <v>7</v>
      </c>
      <c r="B59" s="294">
        <v>1800</v>
      </c>
      <c r="C59" s="307">
        <v>2110</v>
      </c>
      <c r="D59" s="320">
        <v>2300</v>
      </c>
      <c r="E59" t="s">
        <v>142</v>
      </c>
      <c r="F59" t="s">
        <v>143</v>
      </c>
      <c r="G59" t="s">
        <v>14</v>
      </c>
      <c r="H59" t="s">
        <v>11</v>
      </c>
    </row>
    <row r="60" spans="1:8" x14ac:dyDescent="0.25">
      <c r="A60" t="s">
        <v>7</v>
      </c>
      <c r="B60" s="294">
        <v>1950</v>
      </c>
      <c r="C60" s="307">
        <v>2250</v>
      </c>
      <c r="D60" s="320">
        <v>2450</v>
      </c>
      <c r="E60" t="s">
        <v>144</v>
      </c>
      <c r="F60" t="s">
        <v>145</v>
      </c>
      <c r="G60" t="s">
        <v>14</v>
      </c>
      <c r="H60" t="s">
        <v>11</v>
      </c>
    </row>
    <row r="61" spans="1:8" x14ac:dyDescent="0.25">
      <c r="A61" t="s">
        <v>7</v>
      </c>
      <c r="B61" s="294">
        <v>1083</v>
      </c>
      <c r="C61" s="307">
        <v>1238</v>
      </c>
      <c r="D61" s="320">
        <v>1300</v>
      </c>
      <c r="E61" t="s">
        <v>146</v>
      </c>
      <c r="F61" t="s">
        <v>147</v>
      </c>
      <c r="G61" t="s">
        <v>54</v>
      </c>
      <c r="H61" t="s">
        <v>55</v>
      </c>
    </row>
    <row r="62" spans="1:8" x14ac:dyDescent="0.25">
      <c r="A62" t="s">
        <v>7</v>
      </c>
      <c r="B62" s="294">
        <v>1720</v>
      </c>
      <c r="C62" s="307">
        <v>1980</v>
      </c>
      <c r="D62" s="320">
        <v>2150</v>
      </c>
      <c r="E62" t="s">
        <v>148</v>
      </c>
      <c r="F62" t="s">
        <v>149</v>
      </c>
      <c r="G62" t="s">
        <v>54</v>
      </c>
      <c r="H62" t="s">
        <v>55</v>
      </c>
    </row>
    <row r="63" spans="1:8" x14ac:dyDescent="0.25">
      <c r="A63" t="s">
        <v>7</v>
      </c>
      <c r="B63" s="294">
        <v>1150</v>
      </c>
      <c r="C63" s="307">
        <v>1314</v>
      </c>
      <c r="D63" s="320">
        <v>1380</v>
      </c>
      <c r="E63" t="s">
        <v>150</v>
      </c>
      <c r="F63" t="s">
        <v>151</v>
      </c>
      <c r="G63" t="s">
        <v>29</v>
      </c>
      <c r="H63" t="s">
        <v>11</v>
      </c>
    </row>
    <row r="64" spans="1:8" x14ac:dyDescent="0.25">
      <c r="A64" t="s">
        <v>7</v>
      </c>
      <c r="B64" s="294">
        <v>708</v>
      </c>
      <c r="C64" s="307">
        <v>810</v>
      </c>
      <c r="D64" s="320">
        <v>850</v>
      </c>
      <c r="E64" t="s">
        <v>152</v>
      </c>
      <c r="F64" t="s">
        <v>153</v>
      </c>
      <c r="G64" t="s">
        <v>96</v>
      </c>
    </row>
    <row r="65" spans="1:8" x14ac:dyDescent="0.25">
      <c r="A65" t="s">
        <v>7</v>
      </c>
      <c r="B65" s="294">
        <v>708</v>
      </c>
      <c r="C65" s="307">
        <v>810</v>
      </c>
      <c r="D65" s="320">
        <v>850</v>
      </c>
      <c r="E65" t="s">
        <v>154</v>
      </c>
      <c r="F65" t="s">
        <v>155</v>
      </c>
      <c r="G65" t="s">
        <v>96</v>
      </c>
    </row>
    <row r="66" spans="1:8" x14ac:dyDescent="0.25">
      <c r="A66" t="s">
        <v>7</v>
      </c>
      <c r="B66" s="294">
        <v>1166</v>
      </c>
      <c r="C66" s="307">
        <v>1333</v>
      </c>
      <c r="D66" s="320">
        <v>1400</v>
      </c>
      <c r="E66" t="s">
        <v>156</v>
      </c>
      <c r="F66" t="s">
        <v>157</v>
      </c>
      <c r="G66" t="s">
        <v>96</v>
      </c>
      <c r="H66" t="s">
        <v>158</v>
      </c>
    </row>
    <row r="67" spans="1:8" x14ac:dyDescent="0.25">
      <c r="A67" t="s">
        <v>7</v>
      </c>
      <c r="B67" s="294">
        <v>1166</v>
      </c>
      <c r="C67" s="307">
        <v>1333</v>
      </c>
      <c r="D67" s="320">
        <v>1400</v>
      </c>
      <c r="E67" t="s">
        <v>159</v>
      </c>
      <c r="F67" t="s">
        <v>160</v>
      </c>
      <c r="G67" t="s">
        <v>96</v>
      </c>
      <c r="H67" t="s">
        <v>158</v>
      </c>
    </row>
    <row r="68" spans="1:8" x14ac:dyDescent="0.25">
      <c r="A68" t="s">
        <v>7</v>
      </c>
      <c r="B68" s="294">
        <v>708</v>
      </c>
      <c r="C68" s="307">
        <v>810</v>
      </c>
      <c r="D68" s="320">
        <v>850</v>
      </c>
      <c r="E68" t="s">
        <v>161</v>
      </c>
      <c r="F68" t="s">
        <v>162</v>
      </c>
      <c r="G68" t="s">
        <v>17</v>
      </c>
      <c r="H68" t="s">
        <v>11</v>
      </c>
    </row>
    <row r="69" spans="1:8" x14ac:dyDescent="0.25">
      <c r="A69" t="s">
        <v>7</v>
      </c>
      <c r="B69" s="294">
        <v>1166</v>
      </c>
      <c r="C69" s="307">
        <v>1333</v>
      </c>
      <c r="D69" s="320">
        <v>1400</v>
      </c>
      <c r="E69" t="s">
        <v>163</v>
      </c>
      <c r="F69" t="s">
        <v>164</v>
      </c>
      <c r="G69" t="s">
        <v>29</v>
      </c>
      <c r="H69" t="s">
        <v>165</v>
      </c>
    </row>
    <row r="70" spans="1:8" x14ac:dyDescent="0.25">
      <c r="A70" t="s">
        <v>7</v>
      </c>
      <c r="B70" s="294">
        <v>1166</v>
      </c>
      <c r="C70" s="307">
        <v>1333</v>
      </c>
      <c r="D70" s="320">
        <v>1400</v>
      </c>
      <c r="E70" t="s">
        <v>166</v>
      </c>
      <c r="F70" t="s">
        <v>167</v>
      </c>
      <c r="G70" t="s">
        <v>29</v>
      </c>
      <c r="H70" t="s">
        <v>165</v>
      </c>
    </row>
    <row r="71" spans="1:8" x14ac:dyDescent="0.25">
      <c r="A71" t="s">
        <v>7</v>
      </c>
      <c r="B71" s="294">
        <v>1166</v>
      </c>
      <c r="C71" s="307">
        <v>1333</v>
      </c>
      <c r="D71" s="320">
        <v>1400</v>
      </c>
      <c r="E71" t="s">
        <v>168</v>
      </c>
      <c r="F71" t="s">
        <v>169</v>
      </c>
      <c r="G71" t="s">
        <v>29</v>
      </c>
      <c r="H71" t="s">
        <v>165</v>
      </c>
    </row>
    <row r="72" spans="1:8" x14ac:dyDescent="0.25">
      <c r="A72" t="s">
        <v>7</v>
      </c>
      <c r="B72" s="294">
        <v>1166</v>
      </c>
      <c r="C72" s="307">
        <v>1333</v>
      </c>
      <c r="D72" s="320">
        <v>1400</v>
      </c>
      <c r="E72" t="s">
        <v>170</v>
      </c>
      <c r="F72" t="s">
        <v>171</v>
      </c>
      <c r="G72" t="s">
        <v>29</v>
      </c>
      <c r="H72" t="s">
        <v>165</v>
      </c>
    </row>
    <row r="73" spans="1:8" x14ac:dyDescent="0.25">
      <c r="A73" t="s">
        <v>7</v>
      </c>
      <c r="B73" s="294">
        <v>500</v>
      </c>
      <c r="C73" s="307">
        <v>571</v>
      </c>
      <c r="D73" s="320">
        <v>600</v>
      </c>
      <c r="E73" t="s">
        <v>172</v>
      </c>
      <c r="F73" t="s">
        <v>173</v>
      </c>
      <c r="G73" t="s">
        <v>96</v>
      </c>
    </row>
    <row r="74" spans="1:8" x14ac:dyDescent="0.25">
      <c r="A74" t="s">
        <v>7</v>
      </c>
      <c r="B74" s="294">
        <v>1166</v>
      </c>
      <c r="C74" s="307">
        <v>1333</v>
      </c>
      <c r="D74" s="320">
        <v>1400</v>
      </c>
      <c r="E74" t="s">
        <v>174</v>
      </c>
      <c r="F74" t="s">
        <v>175</v>
      </c>
      <c r="G74" t="s">
        <v>17</v>
      </c>
      <c r="H74" t="s">
        <v>165</v>
      </c>
    </row>
    <row r="75" spans="1:8" x14ac:dyDescent="0.25">
      <c r="A75" t="s">
        <v>7</v>
      </c>
      <c r="B75" s="294">
        <v>1166</v>
      </c>
      <c r="C75" s="307">
        <v>1333</v>
      </c>
      <c r="D75" s="320">
        <v>1400</v>
      </c>
      <c r="E75" t="s">
        <v>176</v>
      </c>
      <c r="F75" t="s">
        <v>610</v>
      </c>
      <c r="G75" t="s">
        <v>29</v>
      </c>
      <c r="H75" t="s">
        <v>165</v>
      </c>
    </row>
    <row r="76" spans="1:8" x14ac:dyDescent="0.25">
      <c r="A76" t="s">
        <v>7</v>
      </c>
      <c r="B76" s="294">
        <v>820</v>
      </c>
      <c r="C76" s="307">
        <v>900</v>
      </c>
      <c r="D76" s="320">
        <v>900</v>
      </c>
      <c r="E76" t="s">
        <v>177</v>
      </c>
      <c r="F76" t="s">
        <v>178</v>
      </c>
      <c r="G76" t="s">
        <v>96</v>
      </c>
    </row>
    <row r="77" spans="1:8" x14ac:dyDescent="0.25">
      <c r="A77" t="s">
        <v>7</v>
      </c>
      <c r="B77" s="294">
        <v>820</v>
      </c>
      <c r="C77" s="307">
        <v>900</v>
      </c>
      <c r="D77" s="320">
        <v>900</v>
      </c>
      <c r="E77" t="s">
        <v>179</v>
      </c>
      <c r="F77" t="s">
        <v>180</v>
      </c>
      <c r="G77" t="s">
        <v>96</v>
      </c>
    </row>
    <row r="78" spans="1:8" x14ac:dyDescent="0.25">
      <c r="A78" t="s">
        <v>7</v>
      </c>
      <c r="B78" s="294">
        <v>2320</v>
      </c>
      <c r="C78" s="307">
        <v>2650</v>
      </c>
      <c r="D78" s="320">
        <v>2895</v>
      </c>
      <c r="E78" t="s">
        <v>181</v>
      </c>
      <c r="F78" t="s">
        <v>182</v>
      </c>
      <c r="G78" t="s">
        <v>183</v>
      </c>
      <c r="H78" t="s">
        <v>15</v>
      </c>
    </row>
    <row r="79" spans="1:8" x14ac:dyDescent="0.25">
      <c r="A79" t="s">
        <v>7</v>
      </c>
      <c r="B79" s="294">
        <v>2320</v>
      </c>
      <c r="C79" s="307">
        <v>2650</v>
      </c>
      <c r="D79" s="320">
        <v>2895</v>
      </c>
      <c r="E79" t="s">
        <v>184</v>
      </c>
      <c r="F79" t="s">
        <v>185</v>
      </c>
      <c r="G79" t="s">
        <v>183</v>
      </c>
      <c r="H79" t="s">
        <v>15</v>
      </c>
    </row>
    <row r="80" spans="1:8" x14ac:dyDescent="0.25">
      <c r="A80" t="s">
        <v>7</v>
      </c>
      <c r="B80" s="294">
        <v>530</v>
      </c>
      <c r="C80" s="307">
        <v>620</v>
      </c>
      <c r="D80" s="320">
        <v>650</v>
      </c>
      <c r="E80" t="s">
        <v>186</v>
      </c>
      <c r="F80" t="s">
        <v>187</v>
      </c>
      <c r="G80" t="s">
        <v>188</v>
      </c>
    </row>
    <row r="81" spans="1:8" x14ac:dyDescent="0.25">
      <c r="A81" t="s">
        <v>7</v>
      </c>
      <c r="B81" s="294">
        <v>530</v>
      </c>
      <c r="C81" s="307">
        <v>620</v>
      </c>
      <c r="D81" s="320">
        <v>650</v>
      </c>
      <c r="E81" t="s">
        <v>189</v>
      </c>
      <c r="F81" t="s">
        <v>190</v>
      </c>
      <c r="G81" t="s">
        <v>188</v>
      </c>
    </row>
    <row r="82" spans="1:8" x14ac:dyDescent="0.25">
      <c r="A82" t="s">
        <v>7</v>
      </c>
      <c r="B82" s="294">
        <v>1900</v>
      </c>
      <c r="C82" s="307">
        <v>2280</v>
      </c>
      <c r="D82" s="320">
        <v>2280</v>
      </c>
      <c r="E82" t="s">
        <v>191</v>
      </c>
      <c r="F82" t="s">
        <v>192</v>
      </c>
      <c r="G82" t="s">
        <v>193</v>
      </c>
      <c r="H82" t="s">
        <v>15</v>
      </c>
    </row>
    <row r="83" spans="1:8" x14ac:dyDescent="0.25">
      <c r="A83" t="s">
        <v>7</v>
      </c>
      <c r="B83" s="294">
        <v>1900</v>
      </c>
      <c r="C83" s="307">
        <v>2280</v>
      </c>
      <c r="D83" s="320">
        <v>2280</v>
      </c>
      <c r="E83" t="s">
        <v>194</v>
      </c>
      <c r="F83" t="s">
        <v>195</v>
      </c>
      <c r="G83" t="s">
        <v>193</v>
      </c>
      <c r="H83" t="s">
        <v>15</v>
      </c>
    </row>
    <row r="84" spans="1:8" x14ac:dyDescent="0.25">
      <c r="A84" t="s">
        <v>7</v>
      </c>
      <c r="B84" s="294">
        <v>460</v>
      </c>
      <c r="C84" s="307">
        <v>550</v>
      </c>
      <c r="D84" s="320">
        <v>550</v>
      </c>
      <c r="E84" t="s">
        <v>196</v>
      </c>
      <c r="F84" t="s">
        <v>197</v>
      </c>
      <c r="G84" t="s">
        <v>198</v>
      </c>
    </row>
    <row r="85" spans="1:8" x14ac:dyDescent="0.25">
      <c r="A85" t="s">
        <v>7</v>
      </c>
      <c r="B85" s="294">
        <v>208</v>
      </c>
      <c r="C85" s="307">
        <v>238</v>
      </c>
      <c r="D85" s="320">
        <v>250</v>
      </c>
      <c r="E85" t="s">
        <v>199</v>
      </c>
      <c r="F85" t="s">
        <v>200</v>
      </c>
      <c r="G85" t="s">
        <v>201</v>
      </c>
    </row>
    <row r="86" spans="1:8" x14ac:dyDescent="0.25">
      <c r="A86" t="s">
        <v>7</v>
      </c>
      <c r="B86" s="294">
        <v>1058</v>
      </c>
      <c r="C86" s="307">
        <v>1209</v>
      </c>
      <c r="D86" s="320">
        <v>1270</v>
      </c>
      <c r="E86" t="s">
        <v>202</v>
      </c>
      <c r="F86" t="s">
        <v>203</v>
      </c>
      <c r="G86" t="s">
        <v>17</v>
      </c>
      <c r="H86" t="s">
        <v>55</v>
      </c>
    </row>
    <row r="87" spans="1:8" x14ac:dyDescent="0.25">
      <c r="A87" t="s">
        <v>7</v>
      </c>
      <c r="B87" s="294">
        <v>1058</v>
      </c>
      <c r="C87" s="307">
        <v>1209</v>
      </c>
      <c r="D87" s="320">
        <f>D86</f>
        <v>1270</v>
      </c>
      <c r="E87" t="s">
        <v>204</v>
      </c>
      <c r="F87" t="s">
        <v>205</v>
      </c>
      <c r="G87" t="s">
        <v>17</v>
      </c>
      <c r="H87" t="s">
        <v>55</v>
      </c>
    </row>
    <row r="88" spans="1:8" x14ac:dyDescent="0.25">
      <c r="A88" t="s">
        <v>7</v>
      </c>
      <c r="B88" s="294">
        <v>417</v>
      </c>
      <c r="C88" s="307">
        <v>476</v>
      </c>
      <c r="D88" s="320">
        <v>500</v>
      </c>
      <c r="E88" t="s">
        <v>206</v>
      </c>
      <c r="F88" t="s">
        <v>207</v>
      </c>
      <c r="G88" t="s">
        <v>46</v>
      </c>
      <c r="H88" t="s">
        <v>55</v>
      </c>
    </row>
    <row r="89" spans="1:8" x14ac:dyDescent="0.25">
      <c r="A89" t="s">
        <v>7</v>
      </c>
      <c r="B89" s="294">
        <v>583</v>
      </c>
      <c r="C89" s="307">
        <v>665</v>
      </c>
      <c r="D89" s="320">
        <v>700</v>
      </c>
      <c r="E89" t="s">
        <v>208</v>
      </c>
      <c r="F89" t="s">
        <v>209</v>
      </c>
      <c r="G89" t="s">
        <v>122</v>
      </c>
    </row>
    <row r="90" spans="1:8" x14ac:dyDescent="0.25">
      <c r="A90" t="s">
        <v>7</v>
      </c>
      <c r="B90" s="294">
        <v>733</v>
      </c>
      <c r="C90" s="307">
        <v>838</v>
      </c>
      <c r="D90" s="320">
        <v>880</v>
      </c>
      <c r="E90" t="s">
        <v>210</v>
      </c>
      <c r="F90" t="s">
        <v>211</v>
      </c>
      <c r="G90" t="s">
        <v>122</v>
      </c>
    </row>
    <row r="91" spans="1:8" x14ac:dyDescent="0.25">
      <c r="A91" t="s">
        <v>7</v>
      </c>
      <c r="B91" s="294">
        <v>1208</v>
      </c>
      <c r="C91" s="307">
        <v>1380</v>
      </c>
      <c r="D91" s="320">
        <v>1450</v>
      </c>
      <c r="E91" t="s">
        <v>212</v>
      </c>
      <c r="F91" t="s">
        <v>213</v>
      </c>
      <c r="G91" t="s">
        <v>29</v>
      </c>
      <c r="H91" t="s">
        <v>55</v>
      </c>
    </row>
    <row r="92" spans="1:8" x14ac:dyDescent="0.25">
      <c r="A92" t="s">
        <v>7</v>
      </c>
      <c r="B92" s="294">
        <v>287</v>
      </c>
      <c r="C92" s="307">
        <v>328</v>
      </c>
      <c r="D92" s="320">
        <v>345</v>
      </c>
      <c r="E92" t="s">
        <v>214</v>
      </c>
      <c r="F92" t="s">
        <v>215</v>
      </c>
      <c r="G92" t="s">
        <v>201</v>
      </c>
    </row>
    <row r="93" spans="1:8" x14ac:dyDescent="0.25">
      <c r="A93" t="s">
        <v>7</v>
      </c>
      <c r="B93" s="294">
        <v>416</v>
      </c>
      <c r="C93" s="307">
        <v>476</v>
      </c>
      <c r="D93" s="320">
        <v>500</v>
      </c>
      <c r="E93" t="s">
        <v>206</v>
      </c>
      <c r="F93" t="s">
        <v>207</v>
      </c>
      <c r="G93" t="s">
        <v>46</v>
      </c>
    </row>
    <row r="94" spans="1:8" x14ac:dyDescent="0.25">
      <c r="A94" t="s">
        <v>7</v>
      </c>
      <c r="B94" s="294">
        <v>583</v>
      </c>
      <c r="C94" s="307">
        <v>665</v>
      </c>
      <c r="D94" s="320">
        <v>700</v>
      </c>
      <c r="E94" t="s">
        <v>216</v>
      </c>
      <c r="F94" t="s">
        <v>217</v>
      </c>
      <c r="G94" t="s">
        <v>122</v>
      </c>
    </row>
    <row r="95" spans="1:8" x14ac:dyDescent="0.25">
      <c r="A95" t="s">
        <v>7</v>
      </c>
      <c r="B95" s="294">
        <v>733</v>
      </c>
      <c r="C95" s="307">
        <v>838</v>
      </c>
      <c r="D95" s="320">
        <v>880</v>
      </c>
      <c r="E95" t="s">
        <v>218</v>
      </c>
      <c r="F95" t="s">
        <v>219</v>
      </c>
      <c r="G95" t="s">
        <v>122</v>
      </c>
    </row>
    <row r="96" spans="1:8" x14ac:dyDescent="0.25">
      <c r="A96" t="s">
        <v>7</v>
      </c>
      <c r="B96" s="294">
        <v>2083</v>
      </c>
      <c r="C96" s="307">
        <v>2210</v>
      </c>
      <c r="D96" s="320">
        <v>2500</v>
      </c>
      <c r="E96" t="s">
        <v>90</v>
      </c>
      <c r="F96" t="s">
        <v>220</v>
      </c>
      <c r="G96" t="s">
        <v>14</v>
      </c>
      <c r="H96" t="s">
        <v>11</v>
      </c>
    </row>
    <row r="97" spans="1:8" x14ac:dyDescent="0.25">
      <c r="A97" t="s">
        <v>7</v>
      </c>
      <c r="B97" s="294">
        <v>3750</v>
      </c>
      <c r="C97" s="307">
        <v>4350</v>
      </c>
      <c r="D97" s="320">
        <v>4500</v>
      </c>
      <c r="E97" t="s">
        <v>221</v>
      </c>
      <c r="F97" t="s">
        <v>222</v>
      </c>
      <c r="G97" t="s">
        <v>223</v>
      </c>
    </row>
    <row r="98" spans="1:8" x14ac:dyDescent="0.25">
      <c r="A98" t="s">
        <v>7</v>
      </c>
      <c r="B98" s="294">
        <v>2380</v>
      </c>
      <c r="C98" s="307">
        <v>2719</v>
      </c>
      <c r="D98" s="320">
        <v>2855</v>
      </c>
      <c r="E98" t="s">
        <v>69</v>
      </c>
      <c r="F98" t="s">
        <v>224</v>
      </c>
      <c r="G98" t="s">
        <v>70</v>
      </c>
      <c r="H98" t="s">
        <v>71</v>
      </c>
    </row>
    <row r="99" spans="1:8" x14ac:dyDescent="0.25">
      <c r="A99" t="s">
        <v>7</v>
      </c>
      <c r="B99" s="294">
        <v>1083</v>
      </c>
      <c r="C99" s="307">
        <v>1238</v>
      </c>
      <c r="D99" s="320">
        <v>1300</v>
      </c>
      <c r="E99" t="s">
        <v>225</v>
      </c>
      <c r="F99" t="s">
        <v>226</v>
      </c>
      <c r="G99" t="s">
        <v>29</v>
      </c>
      <c r="H99" t="s">
        <v>165</v>
      </c>
    </row>
    <row r="100" spans="1:8" x14ac:dyDescent="0.25">
      <c r="A100" t="s">
        <v>7</v>
      </c>
      <c r="B100" s="294">
        <v>625</v>
      </c>
      <c r="C100" s="307">
        <v>714</v>
      </c>
      <c r="D100" s="320">
        <v>750</v>
      </c>
      <c r="E100" t="s">
        <v>227</v>
      </c>
      <c r="F100" t="s">
        <v>228</v>
      </c>
      <c r="G100" t="s">
        <v>229</v>
      </c>
    </row>
    <row r="101" spans="1:8" x14ac:dyDescent="0.25">
      <c r="A101" t="s">
        <v>7</v>
      </c>
      <c r="B101" s="294">
        <v>1166</v>
      </c>
      <c r="C101" s="307">
        <v>1333</v>
      </c>
      <c r="D101" s="320">
        <v>1400</v>
      </c>
      <c r="E101" t="s">
        <v>230</v>
      </c>
      <c r="F101" t="s">
        <v>231</v>
      </c>
      <c r="G101" t="s">
        <v>17</v>
      </c>
      <c r="H101" t="s">
        <v>15</v>
      </c>
    </row>
    <row r="102" spans="1:8" x14ac:dyDescent="0.25">
      <c r="A102" t="s">
        <v>7</v>
      </c>
      <c r="B102" s="294">
        <v>2083</v>
      </c>
      <c r="C102" s="307">
        <v>2380</v>
      </c>
      <c r="D102" s="320">
        <v>2500</v>
      </c>
      <c r="E102" t="s">
        <v>232</v>
      </c>
      <c r="F102" t="s">
        <v>233</v>
      </c>
      <c r="G102" t="s">
        <v>234</v>
      </c>
      <c r="H102" t="s">
        <v>11</v>
      </c>
    </row>
    <row r="103" spans="1:8" x14ac:dyDescent="0.25">
      <c r="A103" t="s">
        <v>7</v>
      </c>
      <c r="B103" s="294">
        <v>2083</v>
      </c>
      <c r="C103" s="307">
        <v>2380</v>
      </c>
      <c r="D103" s="320">
        <v>2500</v>
      </c>
      <c r="E103" t="s">
        <v>235</v>
      </c>
      <c r="F103" t="s">
        <v>236</v>
      </c>
      <c r="G103" t="s">
        <v>234</v>
      </c>
      <c r="H103" t="s">
        <v>11</v>
      </c>
    </row>
    <row r="104" spans="1:8" x14ac:dyDescent="0.25">
      <c r="A104" t="s">
        <v>7</v>
      </c>
      <c r="B104" s="294">
        <v>2375</v>
      </c>
      <c r="C104" s="307">
        <v>2714</v>
      </c>
      <c r="D104" s="320">
        <v>2850</v>
      </c>
      <c r="E104" t="s">
        <v>237</v>
      </c>
      <c r="F104" t="s">
        <v>238</v>
      </c>
      <c r="G104" t="s">
        <v>183</v>
      </c>
      <c r="H104" t="s">
        <v>239</v>
      </c>
    </row>
    <row r="105" spans="1:8" x14ac:dyDescent="0.25">
      <c r="A105" t="s">
        <v>7</v>
      </c>
      <c r="B105" s="294">
        <v>141</v>
      </c>
      <c r="C105" s="307">
        <v>162</v>
      </c>
      <c r="D105" s="320">
        <v>170</v>
      </c>
      <c r="E105" t="s">
        <v>240</v>
      </c>
      <c r="F105" t="s">
        <v>241</v>
      </c>
      <c r="G105" t="s">
        <v>139</v>
      </c>
    </row>
    <row r="106" spans="1:8" x14ac:dyDescent="0.25">
      <c r="A106" t="s">
        <v>7</v>
      </c>
      <c r="B106" s="294">
        <v>2375</v>
      </c>
      <c r="C106" s="307">
        <v>2714</v>
      </c>
      <c r="D106" s="320">
        <v>2850</v>
      </c>
      <c r="E106" t="s">
        <v>242</v>
      </c>
      <c r="F106" t="s">
        <v>243</v>
      </c>
      <c r="G106" t="s">
        <v>183</v>
      </c>
      <c r="H106" t="s">
        <v>239</v>
      </c>
    </row>
    <row r="107" spans="1:8" x14ac:dyDescent="0.25">
      <c r="A107" t="s">
        <v>7</v>
      </c>
      <c r="B107" s="294">
        <v>1350</v>
      </c>
      <c r="C107" s="307">
        <v>1542</v>
      </c>
      <c r="D107" s="320">
        <v>1620</v>
      </c>
      <c r="E107" t="s">
        <v>244</v>
      </c>
      <c r="F107" t="s">
        <v>245</v>
      </c>
      <c r="G107" t="s">
        <v>54</v>
      </c>
      <c r="H107" t="s">
        <v>55</v>
      </c>
    </row>
    <row r="108" spans="1:8" x14ac:dyDescent="0.25">
      <c r="A108" t="s">
        <v>7</v>
      </c>
      <c r="B108" s="294">
        <v>1141</v>
      </c>
      <c r="C108" s="307">
        <v>1305</v>
      </c>
      <c r="D108" s="320">
        <v>1370</v>
      </c>
      <c r="E108" t="s">
        <v>246</v>
      </c>
      <c r="F108" t="s">
        <v>247</v>
      </c>
      <c r="G108" t="s">
        <v>54</v>
      </c>
      <c r="H108" t="s">
        <v>55</v>
      </c>
    </row>
    <row r="109" spans="1:8" x14ac:dyDescent="0.25">
      <c r="A109" t="s">
        <v>7</v>
      </c>
      <c r="B109" s="294">
        <v>1350</v>
      </c>
      <c r="C109" s="307">
        <v>1542</v>
      </c>
      <c r="D109" s="320">
        <v>1620</v>
      </c>
      <c r="E109" t="s">
        <v>248</v>
      </c>
      <c r="F109" t="s">
        <v>249</v>
      </c>
      <c r="G109" t="s">
        <v>54</v>
      </c>
      <c r="H109" t="s">
        <v>55</v>
      </c>
    </row>
    <row r="110" spans="1:8" x14ac:dyDescent="0.25">
      <c r="A110" t="s">
        <v>7</v>
      </c>
      <c r="B110" s="294">
        <v>1350</v>
      </c>
      <c r="C110" s="307">
        <v>1542</v>
      </c>
      <c r="D110" s="320">
        <v>1620</v>
      </c>
      <c r="E110" t="s">
        <v>250</v>
      </c>
      <c r="F110" t="s">
        <v>251</v>
      </c>
      <c r="G110" t="s">
        <v>54</v>
      </c>
      <c r="H110" t="s">
        <v>55</v>
      </c>
    </row>
    <row r="111" spans="1:8" x14ac:dyDescent="0.25">
      <c r="A111" t="s">
        <v>7</v>
      </c>
      <c r="B111" s="294">
        <v>833</v>
      </c>
      <c r="C111" s="307">
        <v>952</v>
      </c>
      <c r="D111" s="320">
        <v>1000</v>
      </c>
      <c r="E111" t="s">
        <v>252</v>
      </c>
      <c r="F111" t="s">
        <v>253</v>
      </c>
      <c r="G111" t="s">
        <v>54</v>
      </c>
      <c r="H111" t="s">
        <v>55</v>
      </c>
    </row>
    <row r="112" spans="1:8" x14ac:dyDescent="0.25">
      <c r="A112" t="s">
        <v>7</v>
      </c>
      <c r="B112" s="294">
        <v>833</v>
      </c>
      <c r="C112" s="307">
        <v>952</v>
      </c>
      <c r="D112" s="320">
        <v>1000</v>
      </c>
      <c r="E112" t="s">
        <v>254</v>
      </c>
      <c r="F112" t="s">
        <v>255</v>
      </c>
      <c r="G112" t="s">
        <v>54</v>
      </c>
      <c r="H112" t="s">
        <v>55</v>
      </c>
    </row>
    <row r="113" spans="1:8" x14ac:dyDescent="0.25">
      <c r="A113" t="s">
        <v>7</v>
      </c>
      <c r="B113" s="294">
        <v>1141</v>
      </c>
      <c r="C113" s="307">
        <v>1304</v>
      </c>
      <c r="D113" s="320">
        <v>1370</v>
      </c>
      <c r="E113" t="s">
        <v>256</v>
      </c>
      <c r="F113" t="s">
        <v>257</v>
      </c>
      <c r="G113" t="s">
        <v>54</v>
      </c>
      <c r="H113" t="s">
        <v>55</v>
      </c>
    </row>
    <row r="114" spans="1:8" x14ac:dyDescent="0.25">
      <c r="A114" t="s">
        <v>7</v>
      </c>
      <c r="B114" s="294">
        <v>1141</v>
      </c>
      <c r="C114" s="307">
        <v>1304</v>
      </c>
      <c r="D114" s="320">
        <v>1370</v>
      </c>
      <c r="E114" t="s">
        <v>258</v>
      </c>
      <c r="F114" t="s">
        <v>259</v>
      </c>
      <c r="G114" t="s">
        <v>54</v>
      </c>
      <c r="H114" t="s">
        <v>55</v>
      </c>
    </row>
    <row r="115" spans="1:8" x14ac:dyDescent="0.25">
      <c r="A115" t="s">
        <v>7</v>
      </c>
      <c r="B115" s="294">
        <v>583</v>
      </c>
      <c r="C115" s="307">
        <v>665</v>
      </c>
      <c r="D115" s="320">
        <v>700</v>
      </c>
      <c r="E115" t="s">
        <v>260</v>
      </c>
      <c r="F115" t="s">
        <v>261</v>
      </c>
      <c r="G115" t="s">
        <v>54</v>
      </c>
      <c r="H115" t="s">
        <v>55</v>
      </c>
    </row>
    <row r="116" spans="1:8" x14ac:dyDescent="0.25">
      <c r="A116" t="s">
        <v>7</v>
      </c>
      <c r="B116" s="294">
        <v>583</v>
      </c>
      <c r="C116" s="307">
        <v>665</v>
      </c>
      <c r="D116" s="320">
        <v>700</v>
      </c>
      <c r="E116" t="s">
        <v>262</v>
      </c>
      <c r="F116" t="s">
        <v>263</v>
      </c>
      <c r="G116" t="s">
        <v>54</v>
      </c>
      <c r="H116" t="s">
        <v>55</v>
      </c>
    </row>
    <row r="117" spans="1:8" x14ac:dyDescent="0.25">
      <c r="A117" t="s">
        <v>7</v>
      </c>
      <c r="B117" s="294">
        <v>1958</v>
      </c>
      <c r="C117" s="307">
        <v>2238</v>
      </c>
      <c r="D117" s="320">
        <v>2350</v>
      </c>
      <c r="E117" t="s">
        <v>264</v>
      </c>
      <c r="F117" t="s">
        <v>265</v>
      </c>
      <c r="G117" t="s">
        <v>14</v>
      </c>
      <c r="H117" t="s">
        <v>55</v>
      </c>
    </row>
    <row r="118" spans="1:8" x14ac:dyDescent="0.25">
      <c r="A118" t="s">
        <v>7</v>
      </c>
      <c r="B118" s="294">
        <v>1958</v>
      </c>
      <c r="C118" s="307">
        <v>2238</v>
      </c>
      <c r="D118" s="320">
        <v>2350</v>
      </c>
      <c r="E118" t="s">
        <v>266</v>
      </c>
      <c r="F118" t="s">
        <v>267</v>
      </c>
      <c r="G118" t="s">
        <v>14</v>
      </c>
      <c r="H118" t="s">
        <v>15</v>
      </c>
    </row>
    <row r="119" spans="1:8" x14ac:dyDescent="0.25">
      <c r="A119" t="s">
        <v>7</v>
      </c>
      <c r="B119" s="294">
        <v>2380</v>
      </c>
      <c r="C119" s="307">
        <v>2719</v>
      </c>
      <c r="D119" s="320">
        <v>2855</v>
      </c>
      <c r="E119" t="s">
        <v>69</v>
      </c>
      <c r="F119" t="s">
        <v>611</v>
      </c>
      <c r="G119" t="s">
        <v>70</v>
      </c>
      <c r="H119" t="s">
        <v>71</v>
      </c>
    </row>
    <row r="120" spans="1:8" x14ac:dyDescent="0.25">
      <c r="A120" t="s">
        <v>7</v>
      </c>
      <c r="B120" s="294">
        <v>775</v>
      </c>
      <c r="C120" s="307">
        <v>885</v>
      </c>
      <c r="D120" s="320">
        <v>930</v>
      </c>
      <c r="E120" t="s">
        <v>16</v>
      </c>
      <c r="F120" t="s">
        <v>612</v>
      </c>
      <c r="G120" t="s">
        <v>17</v>
      </c>
      <c r="H120" t="s">
        <v>11</v>
      </c>
    </row>
    <row r="121" spans="1:8" x14ac:dyDescent="0.25">
      <c r="A121" t="s">
        <v>7</v>
      </c>
      <c r="B121" s="294">
        <v>1166</v>
      </c>
      <c r="C121" s="307">
        <v>1333</v>
      </c>
      <c r="D121" s="320">
        <v>1400</v>
      </c>
      <c r="E121" t="s">
        <v>269</v>
      </c>
      <c r="F121" t="s">
        <v>613</v>
      </c>
      <c r="G121" t="s">
        <v>14</v>
      </c>
      <c r="H121" t="s">
        <v>15</v>
      </c>
    </row>
    <row r="122" spans="1:8" x14ac:dyDescent="0.25">
      <c r="A122" t="s">
        <v>7</v>
      </c>
      <c r="B122" s="294">
        <v>1166</v>
      </c>
      <c r="C122" s="307">
        <v>1333</v>
      </c>
      <c r="D122" s="320">
        <v>1400</v>
      </c>
      <c r="E122" t="s">
        <v>270</v>
      </c>
      <c r="F122" t="s">
        <v>614</v>
      </c>
      <c r="G122" t="s">
        <v>14</v>
      </c>
      <c r="H122" t="s">
        <v>15</v>
      </c>
    </row>
    <row r="123" spans="1:8" x14ac:dyDescent="0.25">
      <c r="A123" t="s">
        <v>7</v>
      </c>
      <c r="B123" s="294">
        <v>1500</v>
      </c>
      <c r="C123" s="307">
        <v>1714</v>
      </c>
      <c r="D123" s="320">
        <v>1800</v>
      </c>
      <c r="E123" t="s">
        <v>30</v>
      </c>
      <c r="F123" t="s">
        <v>617</v>
      </c>
      <c r="G123" t="s">
        <v>14</v>
      </c>
      <c r="H123" t="s">
        <v>15</v>
      </c>
    </row>
    <row r="124" spans="1:8" x14ac:dyDescent="0.25">
      <c r="A124" t="s">
        <v>7</v>
      </c>
      <c r="B124" s="294">
        <v>1166</v>
      </c>
      <c r="C124" s="307">
        <v>1333</v>
      </c>
      <c r="D124" s="320">
        <v>1400</v>
      </c>
      <c r="E124" t="s">
        <v>271</v>
      </c>
      <c r="F124" t="s">
        <v>615</v>
      </c>
      <c r="G124" t="s">
        <v>17</v>
      </c>
      <c r="H124" t="s">
        <v>165</v>
      </c>
    </row>
    <row r="125" spans="1:8" x14ac:dyDescent="0.25">
      <c r="A125" t="s">
        <v>7</v>
      </c>
      <c r="B125" s="294">
        <v>1166</v>
      </c>
      <c r="C125" s="307">
        <v>1333</v>
      </c>
      <c r="D125" s="320">
        <v>1400</v>
      </c>
      <c r="E125" t="s">
        <v>272</v>
      </c>
      <c r="F125" t="s">
        <v>616</v>
      </c>
      <c r="G125" t="s">
        <v>54</v>
      </c>
      <c r="H125" t="s">
        <v>165</v>
      </c>
    </row>
    <row r="126" spans="1:8" x14ac:dyDescent="0.25">
      <c r="A126" t="s">
        <v>7</v>
      </c>
      <c r="B126" s="294">
        <v>691</v>
      </c>
      <c r="C126" s="307">
        <v>790</v>
      </c>
      <c r="D126" s="320">
        <v>830</v>
      </c>
      <c r="E126" t="s">
        <v>273</v>
      </c>
      <c r="F126" t="s">
        <v>274</v>
      </c>
      <c r="G126" t="s">
        <v>96</v>
      </c>
    </row>
    <row r="127" spans="1:8" x14ac:dyDescent="0.25">
      <c r="A127" t="s">
        <v>7</v>
      </c>
      <c r="B127" s="294">
        <v>500</v>
      </c>
      <c r="C127" s="307">
        <v>570</v>
      </c>
      <c r="D127" s="320">
        <v>600</v>
      </c>
      <c r="E127" t="s">
        <v>275</v>
      </c>
      <c r="F127" t="s">
        <v>276</v>
      </c>
      <c r="G127" t="s">
        <v>54</v>
      </c>
    </row>
    <row r="128" spans="1:8" x14ac:dyDescent="0.25">
      <c r="A128" t="s">
        <v>7</v>
      </c>
      <c r="B128" s="294">
        <v>500</v>
      </c>
      <c r="C128" s="307">
        <v>570</v>
      </c>
      <c r="D128" s="320">
        <v>600</v>
      </c>
      <c r="E128" t="s">
        <v>277</v>
      </c>
      <c r="F128" t="s">
        <v>278</v>
      </c>
      <c r="G128" t="s">
        <v>46</v>
      </c>
    </row>
    <row r="129" spans="1:8" x14ac:dyDescent="0.25">
      <c r="A129" t="s">
        <v>7</v>
      </c>
      <c r="B129" s="294">
        <v>500</v>
      </c>
      <c r="C129" s="307">
        <v>570</v>
      </c>
      <c r="D129" s="320">
        <v>600</v>
      </c>
      <c r="E129" t="s">
        <v>279</v>
      </c>
      <c r="F129" t="s">
        <v>280</v>
      </c>
      <c r="G129" t="s">
        <v>46</v>
      </c>
    </row>
    <row r="130" spans="1:8" x14ac:dyDescent="0.25">
      <c r="A130" t="s">
        <v>7</v>
      </c>
      <c r="B130" s="294">
        <v>1120</v>
      </c>
      <c r="C130" s="307">
        <v>1300</v>
      </c>
      <c r="D130" s="320">
        <v>1400</v>
      </c>
      <c r="E130" t="s">
        <v>281</v>
      </c>
      <c r="F130" t="s">
        <v>282</v>
      </c>
      <c r="G130" t="s">
        <v>29</v>
      </c>
      <c r="H130" t="s">
        <v>24</v>
      </c>
    </row>
    <row r="131" spans="1:8" x14ac:dyDescent="0.25">
      <c r="A131" t="s">
        <v>7</v>
      </c>
      <c r="B131" s="294">
        <v>1120</v>
      </c>
      <c r="C131" s="307">
        <v>1300</v>
      </c>
      <c r="D131" s="320">
        <v>1400</v>
      </c>
      <c r="E131" t="s">
        <v>283</v>
      </c>
      <c r="F131" t="s">
        <v>284</v>
      </c>
      <c r="G131" t="s">
        <v>29</v>
      </c>
      <c r="H131" t="s">
        <v>24</v>
      </c>
    </row>
    <row r="132" spans="1:8" x14ac:dyDescent="0.25">
      <c r="A132" t="s">
        <v>7</v>
      </c>
      <c r="B132" s="294">
        <v>1240</v>
      </c>
      <c r="C132" s="307">
        <v>1440</v>
      </c>
      <c r="D132" s="320">
        <v>1550</v>
      </c>
      <c r="E132" t="s">
        <v>285</v>
      </c>
      <c r="F132" t="s">
        <v>286</v>
      </c>
      <c r="G132" t="s">
        <v>29</v>
      </c>
      <c r="H132" t="s">
        <v>24</v>
      </c>
    </row>
    <row r="133" spans="1:8" x14ac:dyDescent="0.25">
      <c r="A133" t="s">
        <v>7</v>
      </c>
      <c r="B133" s="294">
        <v>1240</v>
      </c>
      <c r="C133" s="307">
        <v>1440</v>
      </c>
      <c r="D133" s="320">
        <v>1550</v>
      </c>
      <c r="E133" t="s">
        <v>287</v>
      </c>
      <c r="F133" t="s">
        <v>288</v>
      </c>
      <c r="G133" t="s">
        <v>29</v>
      </c>
      <c r="H133" t="s">
        <v>24</v>
      </c>
    </row>
    <row r="134" spans="1:8" x14ac:dyDescent="0.25">
      <c r="A134" t="s">
        <v>7</v>
      </c>
      <c r="B134" s="294">
        <v>775</v>
      </c>
      <c r="C134" s="307">
        <v>885</v>
      </c>
      <c r="D134" s="320">
        <v>930</v>
      </c>
      <c r="E134" t="s">
        <v>16</v>
      </c>
      <c r="F134" t="s">
        <v>289</v>
      </c>
      <c r="G134" t="s">
        <v>17</v>
      </c>
      <c r="H134" t="s">
        <v>11</v>
      </c>
    </row>
    <row r="135" spans="1:8" x14ac:dyDescent="0.25">
      <c r="A135" t="s">
        <v>7</v>
      </c>
      <c r="B135" s="294">
        <v>1166</v>
      </c>
      <c r="C135" s="307">
        <v>1333</v>
      </c>
      <c r="D135" s="320">
        <v>1400</v>
      </c>
      <c r="E135" t="s">
        <v>270</v>
      </c>
      <c r="F135" t="s">
        <v>290</v>
      </c>
      <c r="G135" t="s">
        <v>14</v>
      </c>
      <c r="H135" t="s">
        <v>15</v>
      </c>
    </row>
    <row r="136" spans="1:8" x14ac:dyDescent="0.25">
      <c r="A136" t="s">
        <v>7</v>
      </c>
      <c r="B136" s="294">
        <v>1166</v>
      </c>
      <c r="C136" s="307">
        <v>1333</v>
      </c>
      <c r="D136" s="320">
        <v>1400</v>
      </c>
      <c r="E136" t="s">
        <v>291</v>
      </c>
      <c r="F136" t="s">
        <v>292</v>
      </c>
      <c r="G136" t="s">
        <v>14</v>
      </c>
      <c r="H136" t="s">
        <v>15</v>
      </c>
    </row>
    <row r="137" spans="1:8" x14ac:dyDescent="0.25">
      <c r="A137" t="s">
        <v>7</v>
      </c>
      <c r="B137" s="294">
        <v>500</v>
      </c>
      <c r="C137" s="307">
        <v>570</v>
      </c>
      <c r="D137" s="320">
        <v>600</v>
      </c>
      <c r="E137" t="s">
        <v>293</v>
      </c>
      <c r="F137" t="s">
        <v>294</v>
      </c>
      <c r="G137" t="s">
        <v>46</v>
      </c>
    </row>
    <row r="138" spans="1:8" x14ac:dyDescent="0.25">
      <c r="A138" t="s">
        <v>7</v>
      </c>
      <c r="B138" s="294">
        <v>25</v>
      </c>
      <c r="C138" s="307">
        <v>28</v>
      </c>
      <c r="D138" s="320">
        <v>30</v>
      </c>
      <c r="E138" t="s">
        <v>295</v>
      </c>
      <c r="F138" t="s">
        <v>296</v>
      </c>
      <c r="G138" t="s">
        <v>103</v>
      </c>
    </row>
    <row r="139" spans="1:8" x14ac:dyDescent="0.25">
      <c r="A139" t="s">
        <v>7</v>
      </c>
      <c r="B139" s="294">
        <v>75</v>
      </c>
      <c r="C139" s="307">
        <v>85</v>
      </c>
      <c r="D139" s="320">
        <v>90</v>
      </c>
      <c r="E139" t="s">
        <v>297</v>
      </c>
      <c r="F139" t="s">
        <v>298</v>
      </c>
      <c r="G139" t="s">
        <v>299</v>
      </c>
      <c r="H139" t="s">
        <v>55</v>
      </c>
    </row>
    <row r="140" spans="1:8" x14ac:dyDescent="0.25">
      <c r="A140" t="s">
        <v>7</v>
      </c>
      <c r="B140" s="294">
        <v>75</v>
      </c>
      <c r="C140" s="307">
        <v>85</v>
      </c>
      <c r="D140" s="320">
        <v>90</v>
      </c>
      <c r="E140" t="s">
        <v>300</v>
      </c>
      <c r="F140" t="s">
        <v>301</v>
      </c>
      <c r="G140" t="s">
        <v>302</v>
      </c>
      <c r="H140" t="s">
        <v>11</v>
      </c>
    </row>
    <row r="141" spans="1:8" x14ac:dyDescent="0.25">
      <c r="A141" t="s">
        <v>7</v>
      </c>
      <c r="B141" s="294">
        <v>75</v>
      </c>
      <c r="C141" s="307">
        <v>85</v>
      </c>
      <c r="D141" s="320">
        <v>90</v>
      </c>
      <c r="E141" t="s">
        <v>303</v>
      </c>
      <c r="F141" t="s">
        <v>304</v>
      </c>
      <c r="G141" t="s">
        <v>139</v>
      </c>
      <c r="H141" t="s">
        <v>108</v>
      </c>
    </row>
    <row r="142" spans="1:8" x14ac:dyDescent="0.25">
      <c r="A142" t="s">
        <v>7</v>
      </c>
      <c r="B142" s="294">
        <v>83</v>
      </c>
      <c r="C142" s="307">
        <v>95</v>
      </c>
      <c r="D142" s="320">
        <v>100</v>
      </c>
      <c r="E142" t="s">
        <v>305</v>
      </c>
      <c r="F142" t="s">
        <v>306</v>
      </c>
      <c r="G142" t="s">
        <v>307</v>
      </c>
      <c r="H142" t="s">
        <v>24</v>
      </c>
    </row>
    <row r="143" spans="1:8" x14ac:dyDescent="0.25">
      <c r="A143" t="s">
        <v>7</v>
      </c>
      <c r="B143" s="294">
        <v>75</v>
      </c>
      <c r="C143" s="307">
        <v>85</v>
      </c>
      <c r="D143" s="320">
        <v>90</v>
      </c>
      <c r="E143" t="s">
        <v>308</v>
      </c>
      <c r="F143" t="s">
        <v>309</v>
      </c>
      <c r="G143" t="s">
        <v>310</v>
      </c>
      <c r="H143" t="s">
        <v>165</v>
      </c>
    </row>
    <row r="144" spans="1:8" x14ac:dyDescent="0.25">
      <c r="A144" t="s">
        <v>7</v>
      </c>
      <c r="B144" s="294">
        <v>83</v>
      </c>
      <c r="C144" s="307">
        <v>95</v>
      </c>
      <c r="D144" s="320">
        <v>100</v>
      </c>
      <c r="E144" t="s">
        <v>311</v>
      </c>
      <c r="F144" t="s">
        <v>312</v>
      </c>
      <c r="G144" t="s">
        <v>307</v>
      </c>
      <c r="H144" t="s">
        <v>15</v>
      </c>
    </row>
    <row r="145" spans="1:8" x14ac:dyDescent="0.25">
      <c r="A145" t="s">
        <v>7</v>
      </c>
      <c r="B145" s="294">
        <v>75</v>
      </c>
      <c r="C145" s="307">
        <v>85</v>
      </c>
      <c r="D145" s="320">
        <v>90</v>
      </c>
      <c r="E145" t="s">
        <v>313</v>
      </c>
      <c r="F145" t="s">
        <v>314</v>
      </c>
      <c r="G145" t="s">
        <v>310</v>
      </c>
      <c r="H145" t="s">
        <v>71</v>
      </c>
    </row>
    <row r="146" spans="1:8" x14ac:dyDescent="0.25">
      <c r="A146" t="s">
        <v>7</v>
      </c>
      <c r="B146" s="294">
        <v>51</v>
      </c>
      <c r="C146" s="307">
        <v>59</v>
      </c>
      <c r="D146" s="320">
        <v>62</v>
      </c>
      <c r="E146" t="s">
        <v>315</v>
      </c>
      <c r="F146" t="s">
        <v>316</v>
      </c>
      <c r="G146" t="s">
        <v>317</v>
      </c>
    </row>
    <row r="147" spans="1:8" x14ac:dyDescent="0.25">
      <c r="A147" t="s">
        <v>7</v>
      </c>
      <c r="B147" s="294">
        <v>100</v>
      </c>
      <c r="C147" s="307">
        <v>114</v>
      </c>
      <c r="D147" s="320">
        <v>120</v>
      </c>
      <c r="E147" t="s">
        <v>318</v>
      </c>
      <c r="F147" t="s">
        <v>319</v>
      </c>
      <c r="G147" t="s">
        <v>320</v>
      </c>
    </row>
    <row r="148" spans="1:8" x14ac:dyDescent="0.25">
      <c r="A148" t="s">
        <v>7</v>
      </c>
      <c r="B148" s="294">
        <v>100</v>
      </c>
      <c r="C148" s="307">
        <v>114</v>
      </c>
      <c r="D148" s="320">
        <v>120</v>
      </c>
      <c r="E148" t="s">
        <v>321</v>
      </c>
      <c r="F148" t="s">
        <v>322</v>
      </c>
      <c r="G148" t="s">
        <v>320</v>
      </c>
    </row>
    <row r="149" spans="1:8" x14ac:dyDescent="0.25">
      <c r="A149" t="s">
        <v>7</v>
      </c>
      <c r="B149" s="294">
        <v>70</v>
      </c>
      <c r="C149" s="307">
        <v>81</v>
      </c>
      <c r="D149" s="320">
        <v>85</v>
      </c>
      <c r="E149" t="s">
        <v>323</v>
      </c>
      <c r="F149" t="s">
        <v>324</v>
      </c>
      <c r="G149" t="s">
        <v>325</v>
      </c>
    </row>
    <row r="150" spans="1:8" x14ac:dyDescent="0.25">
      <c r="A150" t="s">
        <v>7</v>
      </c>
      <c r="B150" s="294">
        <v>166</v>
      </c>
      <c r="C150" s="307">
        <v>190</v>
      </c>
      <c r="D150" s="320">
        <v>200</v>
      </c>
      <c r="E150" t="s">
        <v>326</v>
      </c>
      <c r="F150" t="s">
        <v>327</v>
      </c>
      <c r="G150" t="s">
        <v>328</v>
      </c>
      <c r="H150" t="s">
        <v>158</v>
      </c>
    </row>
    <row r="151" spans="1:8" x14ac:dyDescent="0.25">
      <c r="A151" t="s">
        <v>7</v>
      </c>
      <c r="B151" s="294">
        <v>100</v>
      </c>
      <c r="C151" s="307">
        <v>114</v>
      </c>
      <c r="D151" s="320">
        <v>120</v>
      </c>
      <c r="E151" t="s">
        <v>329</v>
      </c>
      <c r="F151" t="s">
        <v>330</v>
      </c>
      <c r="G151" t="s">
        <v>331</v>
      </c>
      <c r="H151" t="s">
        <v>239</v>
      </c>
    </row>
    <row r="152" spans="1:8" x14ac:dyDescent="0.25">
      <c r="A152" t="s">
        <v>7</v>
      </c>
      <c r="B152" s="294">
        <v>220</v>
      </c>
      <c r="C152" s="307">
        <v>252</v>
      </c>
      <c r="D152" s="320">
        <v>265</v>
      </c>
      <c r="E152" t="s">
        <v>332</v>
      </c>
      <c r="F152" t="s">
        <v>333</v>
      </c>
      <c r="H152" t="s">
        <v>77</v>
      </c>
    </row>
    <row r="153" spans="1:8" x14ac:dyDescent="0.25">
      <c r="A153" t="s">
        <v>7</v>
      </c>
      <c r="B153" s="294">
        <v>12</v>
      </c>
      <c r="C153" s="307">
        <v>14</v>
      </c>
      <c r="D153" s="320">
        <v>15</v>
      </c>
      <c r="E153" t="s">
        <v>334</v>
      </c>
      <c r="F153" t="s">
        <v>335</v>
      </c>
      <c r="G153" t="s">
        <v>336</v>
      </c>
    </row>
    <row r="154" spans="1:8" ht="17.25" x14ac:dyDescent="0.4">
      <c r="A154" t="s">
        <v>7</v>
      </c>
      <c r="B154" s="294">
        <v>62</v>
      </c>
      <c r="C154" s="307">
        <v>71</v>
      </c>
      <c r="D154" s="335">
        <v>75</v>
      </c>
      <c r="E154" t="s">
        <v>337</v>
      </c>
      <c r="F154" t="s">
        <v>338</v>
      </c>
      <c r="G154" t="s">
        <v>39</v>
      </c>
    </row>
    <row r="155" spans="1:8" x14ac:dyDescent="0.25">
      <c r="A155" t="s">
        <v>7</v>
      </c>
      <c r="B155" s="294">
        <v>62</v>
      </c>
      <c r="C155" s="307">
        <v>71</v>
      </c>
      <c r="D155" s="320">
        <v>75</v>
      </c>
      <c r="E155" t="s">
        <v>339</v>
      </c>
      <c r="F155" t="s">
        <v>340</v>
      </c>
      <c r="G155" t="s">
        <v>39</v>
      </c>
    </row>
    <row r="156" spans="1:8" x14ac:dyDescent="0.25">
      <c r="A156" t="s">
        <v>7</v>
      </c>
      <c r="B156" s="294">
        <v>62</v>
      </c>
      <c r="C156" s="307">
        <v>71</v>
      </c>
      <c r="D156" s="320">
        <v>75</v>
      </c>
      <c r="E156" t="s">
        <v>341</v>
      </c>
      <c r="F156" t="s">
        <v>342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E246"/>
  <sheetViews>
    <sheetView topLeftCell="A13" zoomScale="85" zoomScaleNormal="85" workbookViewId="0">
      <selection activeCell="E56" sqref="E56"/>
    </sheetView>
  </sheetViews>
  <sheetFormatPr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343</v>
      </c>
      <c r="C4" s="23"/>
      <c r="D4" s="40"/>
      <c r="E4" s="260" t="s">
        <v>344</v>
      </c>
      <c r="F4" s="261"/>
      <c r="G4" s="40"/>
      <c r="H4" s="40"/>
      <c r="J4" s="22" t="s">
        <v>345</v>
      </c>
      <c r="M4" s="40"/>
      <c r="N4" s="260" t="s">
        <v>344</v>
      </c>
      <c r="O4" s="261"/>
      <c r="P4" s="40"/>
      <c r="Q4" s="40"/>
      <c r="S4" s="22" t="s">
        <v>346</v>
      </c>
      <c r="V4" s="40"/>
      <c r="W4" s="260" t="s">
        <v>344</v>
      </c>
      <c r="X4" s="261"/>
      <c r="Y4" s="40"/>
      <c r="Z4" s="40"/>
    </row>
    <row r="5" spans="1:26" ht="15.6" customHeight="1" x14ac:dyDescent="0.25">
      <c r="A5" s="45" t="s">
        <v>347</v>
      </c>
      <c r="C5" s="23"/>
      <c r="D5" s="40"/>
      <c r="E5" s="262"/>
      <c r="F5" s="261"/>
      <c r="G5" s="40"/>
      <c r="H5" s="40"/>
      <c r="J5" s="265" t="str">
        <f>A5</f>
        <v>October 2020</v>
      </c>
      <c r="K5" s="266"/>
      <c r="M5" s="40"/>
      <c r="N5" s="262"/>
      <c r="O5" s="261"/>
      <c r="P5" s="40"/>
      <c r="Q5" s="40"/>
      <c r="S5" s="265" t="str">
        <f>J5</f>
        <v>October 2020</v>
      </c>
      <c r="T5" s="266"/>
      <c r="V5" s="40"/>
      <c r="W5" s="262"/>
      <c r="X5" s="261"/>
      <c r="Y5" s="40"/>
      <c r="Z5" s="40"/>
    </row>
    <row r="6" spans="1:26" ht="13.15" customHeight="1" x14ac:dyDescent="0.25">
      <c r="A6" s="23" t="s">
        <v>348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6"/>
      <c r="L7" s="55"/>
      <c r="M7" s="52"/>
      <c r="N7" s="4"/>
      <c r="O7" s="73"/>
      <c r="P7" s="73"/>
      <c r="Q7" s="96"/>
      <c r="U7" s="51"/>
      <c r="W7" s="4"/>
      <c r="X7" s="73"/>
      <c r="Y7" s="73"/>
      <c r="Z7" s="96"/>
    </row>
    <row r="8" spans="1:26" ht="21" customHeight="1" x14ac:dyDescent="0.25">
      <c r="A8" s="263" t="s">
        <v>349</v>
      </c>
      <c r="B8" s="249"/>
      <c r="C8" s="249"/>
      <c r="D8" s="249"/>
      <c r="E8" s="249"/>
      <c r="F8" s="249"/>
      <c r="G8" s="253"/>
      <c r="H8" s="155"/>
      <c r="J8" s="263" t="s">
        <v>349</v>
      </c>
      <c r="K8" s="249"/>
      <c r="L8" s="249"/>
      <c r="M8" s="249"/>
      <c r="N8" s="249"/>
      <c r="O8" s="249"/>
      <c r="P8" s="253"/>
      <c r="Q8" s="155"/>
      <c r="S8" s="263" t="s">
        <v>349</v>
      </c>
      <c r="T8" s="249"/>
      <c r="U8" s="249"/>
      <c r="V8" s="249"/>
      <c r="W8" s="249"/>
      <c r="X8" s="249"/>
      <c r="Y8" s="253"/>
      <c r="Z8" s="155"/>
    </row>
    <row r="9" spans="1:26" ht="4.5" customHeight="1" x14ac:dyDescent="0.25">
      <c r="A9" s="50"/>
      <c r="B9" s="5"/>
      <c r="C9" s="6"/>
      <c r="D9" s="41"/>
      <c r="E9" s="7"/>
      <c r="F9" s="248"/>
      <c r="G9" s="249"/>
      <c r="H9" s="96"/>
      <c r="J9" s="50"/>
      <c r="K9" s="5"/>
      <c r="L9" s="48"/>
      <c r="M9" s="41"/>
      <c r="N9" s="7"/>
      <c r="O9" s="79"/>
      <c r="P9" s="79"/>
      <c r="Q9" s="82"/>
      <c r="S9" s="50"/>
      <c r="T9" s="5"/>
      <c r="U9" s="6"/>
      <c r="V9" s="41"/>
      <c r="W9" s="7"/>
      <c r="X9" s="79"/>
      <c r="Y9" s="79"/>
      <c r="Z9" s="82"/>
    </row>
    <row r="10" spans="1:26" s="46" customFormat="1" ht="50.45" customHeight="1" x14ac:dyDescent="0.25">
      <c r="A10" s="74"/>
      <c r="B10" s="29" t="s">
        <v>350</v>
      </c>
      <c r="C10" s="29" t="s">
        <v>351</v>
      </c>
      <c r="D10" s="44" t="s">
        <v>6</v>
      </c>
      <c r="E10" s="30" t="s">
        <v>352</v>
      </c>
      <c r="F10" s="80" t="s">
        <v>5</v>
      </c>
      <c r="G10" s="81"/>
      <c r="H10" s="167" t="s">
        <v>353</v>
      </c>
      <c r="J10" s="74"/>
      <c r="K10" s="29" t="s">
        <v>350</v>
      </c>
      <c r="L10" s="29" t="s">
        <v>351</v>
      </c>
      <c r="M10" s="44" t="s">
        <v>6</v>
      </c>
      <c r="N10" s="30" t="s">
        <v>352</v>
      </c>
      <c r="O10" s="80" t="s">
        <v>5</v>
      </c>
      <c r="P10" s="81"/>
      <c r="Q10" s="167" t="s">
        <v>353</v>
      </c>
      <c r="S10" s="74"/>
      <c r="T10" s="29" t="s">
        <v>350</v>
      </c>
      <c r="U10" s="29" t="s">
        <v>351</v>
      </c>
      <c r="V10" s="44" t="s">
        <v>6</v>
      </c>
      <c r="W10" s="47" t="s">
        <v>354</v>
      </c>
      <c r="X10" s="80" t="s">
        <v>5</v>
      </c>
      <c r="Y10" s="81"/>
      <c r="Z10" s="167" t="s">
        <v>353</v>
      </c>
    </row>
    <row r="11" spans="1:26" ht="4.5" customHeight="1" x14ac:dyDescent="0.25">
      <c r="A11" s="50"/>
      <c r="B11" s="5"/>
      <c r="C11" s="6"/>
      <c r="D11" s="41"/>
      <c r="E11" s="25"/>
      <c r="F11" s="79"/>
      <c r="G11" s="79"/>
      <c r="H11" s="82"/>
      <c r="J11" s="50"/>
      <c r="K11" s="5"/>
      <c r="L11" s="48"/>
      <c r="M11" s="41"/>
      <c r="N11" s="7"/>
      <c r="O11" s="79"/>
      <c r="P11" s="79"/>
      <c r="Q11" s="82"/>
      <c r="S11" s="50"/>
      <c r="T11" s="5"/>
      <c r="U11" s="6"/>
      <c r="V11" s="41"/>
      <c r="W11" s="7"/>
      <c r="X11" s="79"/>
      <c r="Y11" s="79"/>
      <c r="Z11" s="82"/>
    </row>
    <row r="12" spans="1:26" x14ac:dyDescent="0.25">
      <c r="A12" s="75" t="s">
        <v>355</v>
      </c>
      <c r="B12" s="8" t="s">
        <v>8</v>
      </c>
      <c r="C12" s="39" t="s">
        <v>9</v>
      </c>
      <c r="D12" s="37" t="s">
        <v>11</v>
      </c>
      <c r="E12" s="31">
        <v>446</v>
      </c>
      <c r="F12" s="37" t="s">
        <v>17</v>
      </c>
      <c r="G12" s="37" t="s">
        <v>356</v>
      </c>
      <c r="H12" s="37" t="s">
        <v>55</v>
      </c>
      <c r="I12" s="10"/>
      <c r="J12" s="75" t="s">
        <v>355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17</v>
      </c>
      <c r="P12" s="37" t="s">
        <v>356</v>
      </c>
      <c r="Q12" s="37" t="str">
        <f>H12</f>
        <v>S</v>
      </c>
      <c r="S12" s="75" t="s">
        <v>355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17</v>
      </c>
      <c r="Y12" s="37" t="s">
        <v>356</v>
      </c>
      <c r="Z12" s="157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79"/>
      <c r="H13" s="82"/>
      <c r="J13" s="50"/>
      <c r="K13" s="5"/>
      <c r="L13" s="56"/>
      <c r="M13" s="41"/>
      <c r="N13" s="25"/>
      <c r="O13" s="68"/>
      <c r="P13" s="79"/>
      <c r="Q13" s="157"/>
      <c r="S13" s="50"/>
      <c r="T13" s="5"/>
      <c r="U13" s="56"/>
      <c r="V13" s="41"/>
      <c r="W13" s="7"/>
      <c r="X13" s="68"/>
      <c r="Y13" s="79"/>
      <c r="Z13" s="157"/>
    </row>
    <row r="14" spans="1:26" x14ac:dyDescent="0.25">
      <c r="A14" s="259"/>
      <c r="B14" s="11" t="s">
        <v>16</v>
      </c>
      <c r="C14" s="39" t="s">
        <v>357</v>
      </c>
      <c r="D14" s="37" t="s">
        <v>11</v>
      </c>
      <c r="E14" s="31">
        <v>658</v>
      </c>
      <c r="F14" s="37" t="s">
        <v>17</v>
      </c>
      <c r="G14" s="37" t="s">
        <v>356</v>
      </c>
      <c r="H14" s="37" t="s">
        <v>55</v>
      </c>
      <c r="I14" s="10"/>
      <c r="J14" s="259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17</v>
      </c>
      <c r="P14" s="37" t="s">
        <v>356</v>
      </c>
      <c r="Q14" s="37" t="str">
        <f>H14</f>
        <v>S</v>
      </c>
      <c r="S14" s="259"/>
      <c r="T14" s="11" t="str">
        <f t="shared" ref="T14:V15" si="1">K14</f>
        <v>EVE-2TFSI-CF-INT</v>
      </c>
      <c r="U14" s="57" t="str">
        <f t="shared" si="1"/>
        <v>Audi S3 2.0 TFSI Full Black Carbon intake</v>
      </c>
      <c r="V14" s="54" t="str">
        <f t="shared" si="1"/>
        <v>B</v>
      </c>
      <c r="W14" s="9">
        <v>855</v>
      </c>
      <c r="X14" s="37" t="s">
        <v>17</v>
      </c>
      <c r="Y14" s="37" t="s">
        <v>356</v>
      </c>
      <c r="Z14" s="157" t="str">
        <f>H14</f>
        <v>S</v>
      </c>
    </row>
    <row r="15" spans="1:26" x14ac:dyDescent="0.25">
      <c r="A15" s="251"/>
      <c r="B15" s="11" t="s">
        <v>358</v>
      </c>
      <c r="C15" s="39" t="s">
        <v>359</v>
      </c>
      <c r="D15" s="37" t="s">
        <v>11</v>
      </c>
      <c r="E15" s="31">
        <v>788</v>
      </c>
      <c r="F15" s="37" t="s">
        <v>17</v>
      </c>
      <c r="G15" s="37" t="s">
        <v>356</v>
      </c>
      <c r="H15" s="37" t="s">
        <v>55</v>
      </c>
      <c r="I15" s="10"/>
      <c r="J15" s="251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17</v>
      </c>
      <c r="P15" s="37" t="s">
        <v>356</v>
      </c>
      <c r="Q15" s="37" t="str">
        <f>H15</f>
        <v>S</v>
      </c>
      <c r="S15" s="251"/>
      <c r="T15" s="11" t="str">
        <f t="shared" si="1"/>
        <v>EVE-2TFSI-KV-INT</v>
      </c>
      <c r="U15" s="57" t="str">
        <f t="shared" si="1"/>
        <v>Audi S3 2.0 TFSI Full Kevlar intake</v>
      </c>
      <c r="V15" s="54" t="str">
        <f t="shared" si="1"/>
        <v>B</v>
      </c>
      <c r="W15" s="9">
        <v>1025</v>
      </c>
      <c r="X15" s="37" t="s">
        <v>17</v>
      </c>
      <c r="Y15" s="37" t="s">
        <v>356</v>
      </c>
      <c r="Z15" s="157" t="str">
        <f>H15</f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79"/>
      <c r="H16" s="82"/>
      <c r="J16" s="50"/>
      <c r="K16" s="5"/>
      <c r="L16" s="56"/>
      <c r="M16" s="41"/>
      <c r="N16" s="25"/>
      <c r="O16" s="68"/>
      <c r="P16" s="79"/>
      <c r="Q16" s="157"/>
      <c r="S16" s="50"/>
      <c r="T16" s="5"/>
      <c r="U16" s="56"/>
      <c r="V16" s="41"/>
      <c r="W16" s="7"/>
      <c r="X16" s="68"/>
      <c r="Y16" s="79"/>
      <c r="Z16" s="157"/>
    </row>
    <row r="17" spans="1:26" s="119" customFormat="1" x14ac:dyDescent="0.25">
      <c r="A17" s="270"/>
      <c r="B17" s="114" t="s">
        <v>18</v>
      </c>
      <c r="C17" s="115" t="s">
        <v>19</v>
      </c>
      <c r="D17" s="116" t="s">
        <v>11</v>
      </c>
      <c r="E17" s="117">
        <v>1250</v>
      </c>
      <c r="F17" s="124" t="s">
        <v>14</v>
      </c>
      <c r="G17" s="118" t="s">
        <v>360</v>
      </c>
      <c r="H17" s="118" t="s">
        <v>361</v>
      </c>
      <c r="J17" s="270"/>
      <c r="K17" s="129" t="str">
        <f t="shared" ref="K17:M18" si="2">B17</f>
        <v>EVE-8VRS3-CF-LHD-INT</v>
      </c>
      <c r="L17" s="130" t="str">
        <f t="shared" si="2"/>
        <v>Audi 8V RS3 LHD Full Black Carbon intake Gen 1</v>
      </c>
      <c r="M17" s="121" t="str">
        <f t="shared" si="2"/>
        <v>B</v>
      </c>
      <c r="N17" s="127">
        <v>1435</v>
      </c>
      <c r="O17" s="124" t="s">
        <v>14</v>
      </c>
      <c r="P17" s="118" t="s">
        <v>360</v>
      </c>
      <c r="Q17" s="118" t="str">
        <f>H17</f>
        <v>M</v>
      </c>
      <c r="S17" s="270"/>
      <c r="T17" s="129" t="str">
        <f t="shared" ref="T17:V18" si="3">K17</f>
        <v>EVE-8VRS3-CF-LHD-INT</v>
      </c>
      <c r="U17" s="130" t="str">
        <f t="shared" si="3"/>
        <v>Audi 8V RS3 LHD Full Black Carbon intake Gen 1</v>
      </c>
      <c r="V17" s="121" t="str">
        <f t="shared" si="3"/>
        <v>B</v>
      </c>
      <c r="W17" s="128">
        <v>1650</v>
      </c>
      <c r="X17" s="124" t="s">
        <v>14</v>
      </c>
      <c r="Y17" s="118" t="s">
        <v>360</v>
      </c>
      <c r="Z17" s="157" t="str">
        <f>H17</f>
        <v>M</v>
      </c>
    </row>
    <row r="18" spans="1:26" s="119" customFormat="1" x14ac:dyDescent="0.25">
      <c r="A18" s="255"/>
      <c r="B18" s="114" t="s">
        <v>20</v>
      </c>
      <c r="C18" s="115" t="s">
        <v>21</v>
      </c>
      <c r="D18" s="116" t="s">
        <v>11</v>
      </c>
      <c r="E18" s="117">
        <v>1250</v>
      </c>
      <c r="F18" s="124" t="s">
        <v>14</v>
      </c>
      <c r="G18" s="118" t="s">
        <v>360</v>
      </c>
      <c r="H18" s="118" t="s">
        <v>361</v>
      </c>
      <c r="J18" s="255"/>
      <c r="K18" s="129" t="str">
        <f t="shared" si="2"/>
        <v>EVE-8VRS3-CF-RHD-INT</v>
      </c>
      <c r="L18" s="130" t="str">
        <f t="shared" si="2"/>
        <v>Audi 8V RS3 RHD Full Black Carbon intake Gen 1</v>
      </c>
      <c r="M18" s="121" t="str">
        <f t="shared" si="2"/>
        <v>B</v>
      </c>
      <c r="N18" s="127">
        <v>1435</v>
      </c>
      <c r="O18" s="124" t="s">
        <v>14</v>
      </c>
      <c r="P18" s="118" t="s">
        <v>360</v>
      </c>
      <c r="Q18" s="118" t="str">
        <f>H18</f>
        <v>M</v>
      </c>
      <c r="S18" s="255"/>
      <c r="T18" s="129" t="str">
        <f t="shared" si="3"/>
        <v>EVE-8VRS3-CF-RHD-INT</v>
      </c>
      <c r="U18" s="130" t="str">
        <f t="shared" si="3"/>
        <v>Audi 8V RS3 RHD Full Black Carbon intake Gen 1</v>
      </c>
      <c r="V18" s="121" t="str">
        <f t="shared" si="3"/>
        <v>B</v>
      </c>
      <c r="W18" s="128">
        <v>1650</v>
      </c>
      <c r="X18" s="124" t="s">
        <v>14</v>
      </c>
      <c r="Y18" s="118" t="s">
        <v>360</v>
      </c>
      <c r="Z18" s="157" t="str">
        <f>H18</f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79"/>
      <c r="H19" s="82"/>
      <c r="J19" s="50"/>
      <c r="K19" s="5"/>
      <c r="L19" s="56"/>
      <c r="M19" s="41"/>
      <c r="N19" s="25"/>
      <c r="O19" s="68"/>
      <c r="P19" s="79"/>
      <c r="Q19" s="82"/>
      <c r="S19" s="50"/>
      <c r="T19" s="5"/>
      <c r="U19" s="56"/>
      <c r="V19" s="41"/>
      <c r="W19" s="7"/>
      <c r="X19" s="68"/>
      <c r="Y19" s="79"/>
      <c r="Z19" s="157"/>
    </row>
    <row r="20" spans="1:26" s="119" customFormat="1" ht="21.6" customHeight="1" x14ac:dyDescent="0.25">
      <c r="A20" s="250" t="s">
        <v>362</v>
      </c>
      <c r="B20" s="114" t="s">
        <v>22</v>
      </c>
      <c r="C20" s="115" t="s">
        <v>363</v>
      </c>
      <c r="D20" s="116" t="s">
        <v>24</v>
      </c>
      <c r="E20" s="117">
        <v>1333</v>
      </c>
      <c r="F20" s="124" t="s">
        <v>14</v>
      </c>
      <c r="G20" s="118" t="s">
        <v>360</v>
      </c>
      <c r="H20" s="118" t="s">
        <v>361</v>
      </c>
      <c r="J20" s="250" t="s">
        <v>362</v>
      </c>
      <c r="K20" s="114" t="str">
        <f>B20</f>
        <v>EVE-ST38V8S-CF-INT</v>
      </c>
      <c r="L20" s="120" t="str">
        <f>C20</f>
        <v>Audi RS3 Gen 2 / TTRS 8S stage 3 intake for DAZA and DWNA Engines</v>
      </c>
      <c r="M20" s="121" t="s">
        <v>24</v>
      </c>
      <c r="N20" s="122">
        <v>1515</v>
      </c>
      <c r="O20" s="124" t="s">
        <v>14</v>
      </c>
      <c r="P20" s="118" t="s">
        <v>360</v>
      </c>
      <c r="Q20" s="118" t="str">
        <f>H20</f>
        <v>M</v>
      </c>
      <c r="S20" s="250" t="s">
        <v>362</v>
      </c>
      <c r="T20" s="114" t="str">
        <f>K20</f>
        <v>EVE-ST38V8S-CF-INT</v>
      </c>
      <c r="U20" s="120" t="str">
        <f>L20</f>
        <v>Audi RS3 Gen 2 / TTRS 8S stage 3 intake for DAZA and DWNA Engines</v>
      </c>
      <c r="V20" s="121" t="s">
        <v>24</v>
      </c>
      <c r="W20" s="123">
        <v>1750</v>
      </c>
      <c r="X20" s="124" t="s">
        <v>14</v>
      </c>
      <c r="Y20" s="118" t="s">
        <v>360</v>
      </c>
      <c r="Z20" s="157" t="str">
        <f>H20</f>
        <v>M</v>
      </c>
    </row>
    <row r="21" spans="1:26" ht="19.899999999999999" customHeight="1" x14ac:dyDescent="0.25">
      <c r="A21" s="251"/>
      <c r="B21" s="8" t="s">
        <v>27</v>
      </c>
      <c r="C21" s="39" t="s">
        <v>28</v>
      </c>
      <c r="D21" s="42"/>
      <c r="E21" s="31">
        <v>657</v>
      </c>
      <c r="F21" s="36" t="s">
        <v>14</v>
      </c>
      <c r="G21" s="37" t="s">
        <v>360</v>
      </c>
      <c r="H21" s="37" t="s">
        <v>361</v>
      </c>
      <c r="J21" s="251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14</v>
      </c>
      <c r="P21" s="37" t="s">
        <v>360</v>
      </c>
      <c r="Q21" s="118" t="str">
        <f>H21</f>
        <v>M</v>
      </c>
      <c r="S21" s="251"/>
      <c r="T21" s="8" t="str">
        <f>K21</f>
        <v>EVE-ST38V8S-CF-HDP</v>
      </c>
      <c r="U21" s="49" t="str">
        <f>L21</f>
        <v>Audi RS3 Carbon Headlamp Race Ducts for Stage 3 intake</v>
      </c>
      <c r="V21" s="60"/>
      <c r="W21" s="62">
        <v>820</v>
      </c>
      <c r="X21" s="36" t="s">
        <v>14</v>
      </c>
      <c r="Y21" s="37" t="s">
        <v>360</v>
      </c>
      <c r="Z21" s="157" t="str">
        <f>H21</f>
        <v>M</v>
      </c>
    </row>
    <row r="22" spans="1:26" ht="4.5" customHeight="1" x14ac:dyDescent="0.25">
      <c r="A22" s="85"/>
      <c r="B22" s="5"/>
      <c r="C22" s="48"/>
      <c r="D22" s="41"/>
      <c r="E22" s="25"/>
      <c r="F22" s="68"/>
      <c r="G22" s="68"/>
      <c r="H22" s="96"/>
      <c r="J22" s="85"/>
      <c r="K22" s="5"/>
      <c r="L22" s="56"/>
      <c r="M22" s="41"/>
      <c r="N22" s="25"/>
      <c r="O22" s="68"/>
      <c r="P22" s="68"/>
      <c r="Q22" s="158"/>
      <c r="S22" s="85"/>
      <c r="T22" s="5"/>
      <c r="U22" s="56"/>
      <c r="V22" s="41"/>
      <c r="W22" s="7"/>
      <c r="X22" s="68"/>
      <c r="Y22" s="68"/>
      <c r="Z22" s="157"/>
    </row>
    <row r="23" spans="1:26" ht="14.45" customHeight="1" x14ac:dyDescent="0.25">
      <c r="A23" s="257" t="s">
        <v>364</v>
      </c>
      <c r="B23" s="84" t="s">
        <v>32</v>
      </c>
      <c r="C23" s="39" t="s">
        <v>365</v>
      </c>
      <c r="D23" s="42" t="s">
        <v>11</v>
      </c>
      <c r="E23" s="31">
        <v>480</v>
      </c>
      <c r="F23" s="36" t="s">
        <v>34</v>
      </c>
      <c r="G23" s="37" t="s">
        <v>366</v>
      </c>
      <c r="H23" s="37" t="s">
        <v>55</v>
      </c>
      <c r="J23" s="257" t="s">
        <v>364</v>
      </c>
      <c r="K23" s="8" t="str">
        <f t="shared" ref="K23:L27" si="4">B23</f>
        <v xml:space="preserve">EVE-TRB8V8S-LHD-NIL </v>
      </c>
      <c r="L23" s="49" t="str">
        <f t="shared" si="4"/>
        <v>Audi RS3 / TTRS Gen 2 LHD Carbon turbo inlet with NO FLANGE</v>
      </c>
      <c r="M23" s="60"/>
      <c r="N23" s="61">
        <v>530.5</v>
      </c>
      <c r="O23" s="36" t="s">
        <v>34</v>
      </c>
      <c r="P23" s="37" t="s">
        <v>366</v>
      </c>
      <c r="Q23" s="118" t="str">
        <f>H23</f>
        <v>S</v>
      </c>
      <c r="S23" s="257" t="s">
        <v>364</v>
      </c>
      <c r="T23" s="8" t="str">
        <f t="shared" ref="T23:U27" si="5">K23</f>
        <v xml:space="preserve">EVE-TRB8V8S-LHD-NIL </v>
      </c>
      <c r="U23" s="49" t="str">
        <f t="shared" si="5"/>
        <v>Audi RS3 / TTRS Gen 2 LHD Carbon turbo inlet with NO FLANGE</v>
      </c>
      <c r="V23" s="60"/>
      <c r="W23" s="62">
        <v>600</v>
      </c>
      <c r="X23" s="36" t="s">
        <v>34</v>
      </c>
      <c r="Y23" s="37" t="s">
        <v>366</v>
      </c>
      <c r="Z23" s="157" t="str">
        <f>H23</f>
        <v>S</v>
      </c>
    </row>
    <row r="24" spans="1:26" x14ac:dyDescent="0.25">
      <c r="A24" s="255"/>
      <c r="B24" s="84" t="s">
        <v>35</v>
      </c>
      <c r="C24" s="39" t="s">
        <v>367</v>
      </c>
      <c r="D24" s="42" t="s">
        <v>11</v>
      </c>
      <c r="E24" s="31">
        <v>480</v>
      </c>
      <c r="F24" s="36" t="s">
        <v>34</v>
      </c>
      <c r="G24" s="37" t="s">
        <v>366</v>
      </c>
      <c r="H24" s="37" t="s">
        <v>55</v>
      </c>
      <c r="J24" s="255"/>
      <c r="K24" s="8" t="str">
        <f t="shared" si="4"/>
        <v xml:space="preserve">EVE-TRB8V8S-RHD-NIL </v>
      </c>
      <c r="L24" s="49" t="str">
        <f t="shared" si="4"/>
        <v>Audi RS3 / TTRS Gen 2 RHD Carbon turbo inlet with NO FLANGE</v>
      </c>
      <c r="M24" s="60"/>
      <c r="N24" s="61">
        <v>530.5</v>
      </c>
      <c r="O24" s="36" t="s">
        <v>34</v>
      </c>
      <c r="P24" s="37" t="s">
        <v>366</v>
      </c>
      <c r="Q24" s="118" t="str">
        <f>H24</f>
        <v>S</v>
      </c>
      <c r="S24" s="255"/>
      <c r="T24" s="8" t="str">
        <f t="shared" si="5"/>
        <v xml:space="preserve">EVE-TRB8V8S-RHD-NIL </v>
      </c>
      <c r="U24" s="49" t="str">
        <f t="shared" si="5"/>
        <v>Audi RS3 / TTRS Gen 2 RHD Carbon turbo inlet with NO FLANGE</v>
      </c>
      <c r="V24" s="60"/>
      <c r="W24" s="62">
        <v>600</v>
      </c>
      <c r="X24" s="36" t="s">
        <v>34</v>
      </c>
      <c r="Y24" s="37" t="s">
        <v>366</v>
      </c>
      <c r="Z24" s="157" t="str">
        <f>H24</f>
        <v>S</v>
      </c>
    </row>
    <row r="25" spans="1:26" x14ac:dyDescent="0.25">
      <c r="A25" s="256" t="s">
        <v>368</v>
      </c>
      <c r="B25" s="84" t="s">
        <v>37</v>
      </c>
      <c r="C25" s="39" t="s">
        <v>38</v>
      </c>
      <c r="D25" s="42" t="s">
        <v>11</v>
      </c>
      <c r="E25" s="31">
        <v>40</v>
      </c>
      <c r="F25" s="36" t="s">
        <v>39</v>
      </c>
      <c r="G25" s="37" t="s">
        <v>369</v>
      </c>
      <c r="H25" s="37" t="s">
        <v>55</v>
      </c>
      <c r="J25" s="256" t="s">
        <v>368</v>
      </c>
      <c r="K25" s="8" t="str">
        <f t="shared" si="4"/>
        <v>EVE-TRB8V8S-FLG-STK</v>
      </c>
      <c r="L25" s="49" t="str">
        <f t="shared" si="4"/>
        <v>Stock Turbo Flange for RS3/TTRS Carbon Turbo Inlet</v>
      </c>
      <c r="M25" s="60"/>
      <c r="N25" s="61">
        <v>44.5</v>
      </c>
      <c r="O25" s="36" t="s">
        <v>39</v>
      </c>
      <c r="P25" s="37" t="s">
        <v>369</v>
      </c>
      <c r="Q25" s="118" t="str">
        <f>H25</f>
        <v>S</v>
      </c>
      <c r="S25" s="256" t="s">
        <v>368</v>
      </c>
      <c r="T25" s="8" t="str">
        <f t="shared" si="5"/>
        <v>EVE-TRB8V8S-FLG-STK</v>
      </c>
      <c r="U25" s="49" t="str">
        <f t="shared" si="5"/>
        <v>Stock Turbo Flange for RS3/TTRS Carbon Turbo Inlet</v>
      </c>
      <c r="V25" s="60"/>
      <c r="W25" s="62">
        <v>50</v>
      </c>
      <c r="X25" s="36" t="s">
        <v>39</v>
      </c>
      <c r="Y25" s="37" t="s">
        <v>369</v>
      </c>
      <c r="Z25" s="157" t="str">
        <f>H25</f>
        <v>S</v>
      </c>
    </row>
    <row r="26" spans="1:26" ht="14.45" customHeight="1" x14ac:dyDescent="0.25">
      <c r="A26" s="255"/>
      <c r="B26" s="84" t="s">
        <v>40</v>
      </c>
      <c r="C26" s="39" t="s">
        <v>41</v>
      </c>
      <c r="D26" s="42" t="s">
        <v>11</v>
      </c>
      <c r="E26" s="31">
        <v>40</v>
      </c>
      <c r="F26" s="36" t="s">
        <v>39</v>
      </c>
      <c r="G26" s="37" t="s">
        <v>369</v>
      </c>
      <c r="H26" s="37" t="s">
        <v>55</v>
      </c>
      <c r="J26" s="255"/>
      <c r="K26" s="8" t="str">
        <f t="shared" si="4"/>
        <v>EVE-TRB8V8S-FLG-TTE</v>
      </c>
      <c r="L26" s="49" t="str">
        <f t="shared" si="4"/>
        <v>TTE700/625 Turbo Flange for RS3/TTRS Carbon Turbo Inlet</v>
      </c>
      <c r="M26" s="60"/>
      <c r="N26" s="61">
        <v>44.5</v>
      </c>
      <c r="O26" s="36" t="s">
        <v>39</v>
      </c>
      <c r="P26" s="37" t="s">
        <v>369</v>
      </c>
      <c r="Q26" s="118" t="str">
        <f>H26</f>
        <v>S</v>
      </c>
      <c r="S26" s="255"/>
      <c r="T26" s="8" t="str">
        <f t="shared" si="5"/>
        <v>EVE-TRB8V8S-FLG-TTE</v>
      </c>
      <c r="U26" s="49" t="str">
        <f t="shared" si="5"/>
        <v>TTE700/625 Turbo Flange for RS3/TTRS Carbon Turbo Inlet</v>
      </c>
      <c r="V26" s="60"/>
      <c r="W26" s="62">
        <v>50</v>
      </c>
      <c r="X26" s="36" t="s">
        <v>39</v>
      </c>
      <c r="Y26" s="37" t="s">
        <v>369</v>
      </c>
      <c r="Z26" s="157" t="str">
        <f>H26</f>
        <v>S</v>
      </c>
    </row>
    <row r="27" spans="1:26" x14ac:dyDescent="0.25">
      <c r="A27" s="251"/>
      <c r="B27" s="84" t="s">
        <v>42</v>
      </c>
      <c r="C27" s="39" t="s">
        <v>43</v>
      </c>
      <c r="D27" s="42" t="s">
        <v>11</v>
      </c>
      <c r="E27" s="31">
        <v>40</v>
      </c>
      <c r="F27" s="36" t="s">
        <v>39</v>
      </c>
      <c r="G27" s="37" t="s">
        <v>369</v>
      </c>
      <c r="H27" s="37" t="s">
        <v>55</v>
      </c>
      <c r="J27" s="251"/>
      <c r="K27" s="8" t="str">
        <f t="shared" si="4"/>
        <v>EVE-TRB8V8S-FLG-SRM</v>
      </c>
      <c r="L27" s="49" t="str">
        <f t="shared" si="4"/>
        <v>SRM GTX Turbo Flange for RS3/TTRS Carbon Turbo Inlet</v>
      </c>
      <c r="M27" s="60"/>
      <c r="N27" s="61">
        <v>44.5</v>
      </c>
      <c r="O27" s="36" t="s">
        <v>39</v>
      </c>
      <c r="P27" s="37" t="s">
        <v>369</v>
      </c>
      <c r="Q27" s="118" t="str">
        <f>H27</f>
        <v>S</v>
      </c>
      <c r="S27" s="251"/>
      <c r="T27" s="8" t="str">
        <f t="shared" si="5"/>
        <v>EVE-TRB8V8S-FLG-SRM</v>
      </c>
      <c r="U27" s="49" t="str">
        <f t="shared" si="5"/>
        <v>SRM GTX Turbo Flange for RS3/TTRS Carbon Turbo Inlet</v>
      </c>
      <c r="V27" s="60"/>
      <c r="W27" s="62">
        <v>50</v>
      </c>
      <c r="X27" s="36" t="s">
        <v>39</v>
      </c>
      <c r="Y27" s="37" t="s">
        <v>369</v>
      </c>
      <c r="Z27" s="157" t="str">
        <f>H27</f>
        <v>S</v>
      </c>
    </row>
    <row r="28" spans="1:26" ht="4.5" customHeight="1" x14ac:dyDescent="0.25">
      <c r="A28" s="86"/>
      <c r="B28" s="5"/>
      <c r="C28" s="48"/>
      <c r="D28" s="41"/>
      <c r="E28" s="25"/>
      <c r="F28" s="68"/>
      <c r="G28" s="68"/>
      <c r="H28" s="96"/>
      <c r="J28" s="86"/>
      <c r="K28" s="5"/>
      <c r="L28" s="56"/>
      <c r="M28" s="41"/>
      <c r="N28" s="25"/>
      <c r="O28" s="68"/>
      <c r="P28" s="68"/>
      <c r="Q28" s="158"/>
      <c r="S28" s="86"/>
      <c r="T28" s="5"/>
      <c r="U28" s="56"/>
      <c r="V28" s="41"/>
      <c r="W28" s="7"/>
      <c r="X28" s="68"/>
      <c r="Y28" s="68"/>
      <c r="Z28" s="157"/>
    </row>
    <row r="29" spans="1:26" x14ac:dyDescent="0.25">
      <c r="A29" s="250" t="s">
        <v>370</v>
      </c>
      <c r="B29" s="11" t="s">
        <v>52</v>
      </c>
      <c r="C29" s="49" t="s">
        <v>53</v>
      </c>
      <c r="D29" s="43" t="s">
        <v>55</v>
      </c>
      <c r="E29" s="31">
        <v>1750</v>
      </c>
      <c r="F29" s="36" t="s">
        <v>54</v>
      </c>
      <c r="G29" s="37" t="s">
        <v>371</v>
      </c>
      <c r="H29" s="37" t="s">
        <v>361</v>
      </c>
      <c r="I29" s="10"/>
      <c r="J29" s="250" t="s">
        <v>370</v>
      </c>
      <c r="K29" s="11" t="str">
        <f t="shared" ref="K29:M32" si="6">B29</f>
        <v>EVE-RS5-INT</v>
      </c>
      <c r="L29" s="57" t="str">
        <f t="shared" si="6"/>
        <v>Audi B8 RS5/RS4 Black Carbon intake</v>
      </c>
      <c r="M29" s="54" t="str">
        <f t="shared" si="6"/>
        <v>S</v>
      </c>
      <c r="N29" s="26">
        <v>2185</v>
      </c>
      <c r="O29" s="36" t="s">
        <v>54</v>
      </c>
      <c r="P29" s="37" t="s">
        <v>371</v>
      </c>
      <c r="Q29" s="118" t="str">
        <f>H29</f>
        <v>M</v>
      </c>
      <c r="S29" s="250" t="s">
        <v>370</v>
      </c>
      <c r="T29" s="11" t="str">
        <f t="shared" ref="T29:V32" si="7">K29</f>
        <v>EVE-RS5-INT</v>
      </c>
      <c r="U29" s="57" t="str">
        <f t="shared" si="7"/>
        <v>Audi B8 RS5/RS4 Black Carbon intake</v>
      </c>
      <c r="V29" s="54" t="str">
        <f t="shared" si="7"/>
        <v>S</v>
      </c>
      <c r="W29" s="9">
        <v>2500</v>
      </c>
      <c r="X29" s="36" t="s">
        <v>54</v>
      </c>
      <c r="Y29" s="37" t="s">
        <v>371</v>
      </c>
      <c r="Z29" s="157" t="str">
        <f>H29</f>
        <v>M</v>
      </c>
    </row>
    <row r="30" spans="1:26" x14ac:dyDescent="0.25">
      <c r="A30" s="255"/>
      <c r="B30" s="8" t="s">
        <v>56</v>
      </c>
      <c r="C30" s="49" t="s">
        <v>57</v>
      </c>
      <c r="D30" s="43" t="s">
        <v>372</v>
      </c>
      <c r="E30" s="32">
        <v>600</v>
      </c>
      <c r="F30" s="37" t="s">
        <v>58</v>
      </c>
      <c r="G30" s="37" t="s">
        <v>356</v>
      </c>
      <c r="H30" s="37" t="s">
        <v>361</v>
      </c>
      <c r="J30" s="255"/>
      <c r="K30" s="8" t="str">
        <f t="shared" si="6"/>
        <v>EVE-RS4-CF-SLM</v>
      </c>
      <c r="L30" s="49" t="str">
        <f t="shared" si="6"/>
        <v>Audi B8 RS4 Black Carbon Slam Panel Cover</v>
      </c>
      <c r="M30" s="43" t="str">
        <f t="shared" si="6"/>
        <v>n/a</v>
      </c>
      <c r="N30" s="27">
        <v>720</v>
      </c>
      <c r="O30" s="37" t="s">
        <v>58</v>
      </c>
      <c r="P30" s="37" t="s">
        <v>356</v>
      </c>
      <c r="Q30" s="118" t="str">
        <f>H30</f>
        <v>M</v>
      </c>
      <c r="S30" s="255"/>
      <c r="T30" s="8" t="str">
        <f t="shared" si="7"/>
        <v>EVE-RS4-CF-SLM</v>
      </c>
      <c r="U30" s="49" t="str">
        <f t="shared" si="7"/>
        <v>Audi B8 RS4 Black Carbon Slam Panel Cover</v>
      </c>
      <c r="V30" s="43" t="str">
        <f t="shared" si="7"/>
        <v>n/a</v>
      </c>
      <c r="W30" s="9">
        <v>850</v>
      </c>
      <c r="X30" s="37" t="s">
        <v>58</v>
      </c>
      <c r="Y30" s="37" t="s">
        <v>356</v>
      </c>
      <c r="Z30" s="157" t="str">
        <f>H30</f>
        <v>M</v>
      </c>
    </row>
    <row r="31" spans="1:26" x14ac:dyDescent="0.25">
      <c r="A31" s="255"/>
      <c r="B31" s="11" t="s">
        <v>59</v>
      </c>
      <c r="C31" s="49" t="s">
        <v>60</v>
      </c>
      <c r="D31" s="43" t="s">
        <v>372</v>
      </c>
      <c r="E31" s="32">
        <v>600</v>
      </c>
      <c r="F31" s="37" t="s">
        <v>58</v>
      </c>
      <c r="G31" s="37" t="s">
        <v>356</v>
      </c>
      <c r="H31" s="37" t="s">
        <v>361</v>
      </c>
      <c r="J31" s="255"/>
      <c r="K31" s="11" t="str">
        <f t="shared" si="6"/>
        <v>EVE-RS5-CF-SLM</v>
      </c>
      <c r="L31" s="57" t="str">
        <f t="shared" si="6"/>
        <v>Audi B8 RS5 Black Carbon Facelift Slam Panel Cover</v>
      </c>
      <c r="M31" s="54" t="str">
        <f t="shared" si="6"/>
        <v>n/a</v>
      </c>
      <c r="N31" s="27">
        <v>720</v>
      </c>
      <c r="O31" s="37" t="s">
        <v>58</v>
      </c>
      <c r="P31" s="37" t="s">
        <v>356</v>
      </c>
      <c r="Q31" s="118" t="str">
        <f>H31</f>
        <v>M</v>
      </c>
      <c r="S31" s="255"/>
      <c r="T31" s="11" t="str">
        <f t="shared" si="7"/>
        <v>EVE-RS5-CF-SLM</v>
      </c>
      <c r="U31" s="57" t="str">
        <f t="shared" si="7"/>
        <v>Audi B8 RS5 Black Carbon Facelift Slam Panel Cover</v>
      </c>
      <c r="V31" s="54" t="str">
        <f t="shared" si="7"/>
        <v>n/a</v>
      </c>
      <c r="W31" s="9">
        <v>850</v>
      </c>
      <c r="X31" s="37" t="s">
        <v>58</v>
      </c>
      <c r="Y31" s="37" t="s">
        <v>356</v>
      </c>
      <c r="Z31" s="157" t="str">
        <f>H31</f>
        <v>M</v>
      </c>
    </row>
    <row r="32" spans="1:26" x14ac:dyDescent="0.25">
      <c r="A32" s="251"/>
      <c r="B32" s="11" t="s">
        <v>61</v>
      </c>
      <c r="C32" s="49" t="s">
        <v>62</v>
      </c>
      <c r="D32" s="43" t="s">
        <v>372</v>
      </c>
      <c r="E32" s="32">
        <v>550</v>
      </c>
      <c r="F32" s="37" t="s">
        <v>46</v>
      </c>
      <c r="G32" s="37" t="s">
        <v>366</v>
      </c>
      <c r="H32" s="37" t="s">
        <v>55</v>
      </c>
      <c r="J32" s="251"/>
      <c r="K32" s="11" t="str">
        <f t="shared" si="6"/>
        <v>EVE-RS5-CF-ENG</v>
      </c>
      <c r="L32" s="57" t="str">
        <f t="shared" si="6"/>
        <v>Audi B8 RS5/RS4 Black Carbon Engine Cover</v>
      </c>
      <c r="M32" s="54" t="str">
        <f t="shared" si="6"/>
        <v>n/a</v>
      </c>
      <c r="N32" s="27">
        <v>720</v>
      </c>
      <c r="O32" s="37" t="s">
        <v>46</v>
      </c>
      <c r="P32" s="37" t="s">
        <v>366</v>
      </c>
      <c r="Q32" s="118" t="str">
        <f>H32</f>
        <v>S</v>
      </c>
      <c r="S32" s="251"/>
      <c r="T32" s="11" t="str">
        <f t="shared" si="7"/>
        <v>EVE-RS5-CF-ENG</v>
      </c>
      <c r="U32" s="57" t="str">
        <f t="shared" si="7"/>
        <v>Audi B8 RS5/RS4 Black Carbon Engine Cover</v>
      </c>
      <c r="V32" s="54" t="str">
        <f t="shared" si="7"/>
        <v>n/a</v>
      </c>
      <c r="W32" s="9">
        <v>800</v>
      </c>
      <c r="X32" s="37" t="s">
        <v>46</v>
      </c>
      <c r="Y32" s="37" t="s">
        <v>366</v>
      </c>
      <c r="Z32" s="157" t="str">
        <f>H32</f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6"/>
      <c r="J33" s="50"/>
      <c r="K33" s="5"/>
      <c r="L33" s="56"/>
      <c r="M33" s="41"/>
      <c r="N33" s="25"/>
      <c r="O33" s="68"/>
      <c r="P33" s="68"/>
      <c r="Q33" s="158"/>
      <c r="S33" s="50"/>
      <c r="T33" s="5"/>
      <c r="U33" s="56"/>
      <c r="V33" s="41"/>
      <c r="W33" s="7"/>
      <c r="X33" s="68"/>
      <c r="Y33" s="68"/>
      <c r="Z33" s="157"/>
    </row>
    <row r="34" spans="1:26" x14ac:dyDescent="0.25">
      <c r="A34" s="58" t="s">
        <v>373</v>
      </c>
      <c r="B34" s="8" t="s">
        <v>63</v>
      </c>
      <c r="C34" s="39" t="s">
        <v>64</v>
      </c>
      <c r="D34" s="43" t="s">
        <v>11</v>
      </c>
      <c r="E34" s="31">
        <v>1075</v>
      </c>
      <c r="F34" s="36" t="s">
        <v>17</v>
      </c>
      <c r="G34" s="37" t="s">
        <v>356</v>
      </c>
      <c r="H34" s="37" t="s">
        <v>55</v>
      </c>
      <c r="I34" s="10"/>
      <c r="J34" s="58" t="s">
        <v>373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17</v>
      </c>
      <c r="P34" s="37" t="s">
        <v>356</v>
      </c>
      <c r="Q34" s="118" t="str">
        <f>H34</f>
        <v>S</v>
      </c>
      <c r="S34" s="58" t="s">
        <v>373</v>
      </c>
      <c r="T34" s="11" t="str">
        <f>K34</f>
        <v>EVE-B9S5-CF-INT</v>
      </c>
      <c r="U34" s="57" t="str">
        <f>L34</f>
        <v>Audi B9 S5/S4 Black Carbon intake</v>
      </c>
      <c r="V34" s="54" t="str">
        <f>M34</f>
        <v>B</v>
      </c>
      <c r="W34" s="9">
        <v>1435</v>
      </c>
      <c r="X34" s="36" t="s">
        <v>17</v>
      </c>
      <c r="Y34" s="37" t="s">
        <v>356</v>
      </c>
      <c r="Z34" s="157" t="str">
        <f>H34</f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6"/>
      <c r="J35" s="50"/>
      <c r="K35" s="5"/>
      <c r="L35" s="56"/>
      <c r="M35" s="41"/>
      <c r="N35" s="25"/>
      <c r="O35" s="68"/>
      <c r="P35" s="68"/>
      <c r="Q35" s="158"/>
      <c r="S35" s="50"/>
      <c r="T35" s="5"/>
      <c r="U35" s="56"/>
      <c r="V35" s="41"/>
      <c r="W35" s="7"/>
      <c r="X35" s="68"/>
      <c r="Y35" s="68"/>
      <c r="Z35" s="157"/>
    </row>
    <row r="36" spans="1:26" x14ac:dyDescent="0.25">
      <c r="A36" s="97" t="s">
        <v>374</v>
      </c>
      <c r="B36" s="8" t="s">
        <v>65</v>
      </c>
      <c r="C36" s="39" t="s">
        <v>66</v>
      </c>
      <c r="D36" s="43" t="s">
        <v>11</v>
      </c>
      <c r="E36" s="31">
        <v>1225</v>
      </c>
      <c r="F36" s="36" t="s">
        <v>14</v>
      </c>
      <c r="G36" s="37" t="s">
        <v>360</v>
      </c>
      <c r="H36" s="37" t="s">
        <v>361</v>
      </c>
      <c r="I36" s="10"/>
      <c r="J36" s="97" t="s">
        <v>374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14</v>
      </c>
      <c r="P36" s="37" t="s">
        <v>360</v>
      </c>
      <c r="Q36" s="118" t="str">
        <f>H36</f>
        <v>M</v>
      </c>
      <c r="S36" s="97" t="s">
        <v>374</v>
      </c>
      <c r="T36" s="11" t="str">
        <f>K36</f>
        <v>EVE-B9RS5-CF-INT</v>
      </c>
      <c r="U36" s="57" t="str">
        <f>L36</f>
        <v>Audi B9 RS5/RS4 Black Carbon intake with secondary duct</v>
      </c>
      <c r="V36" s="54" t="str">
        <f>M36</f>
        <v>B</v>
      </c>
      <c r="W36" s="9">
        <v>1625</v>
      </c>
      <c r="X36" s="36" t="s">
        <v>14</v>
      </c>
      <c r="Y36" s="37" t="s">
        <v>360</v>
      </c>
      <c r="Z36" s="157" t="str">
        <f>H36</f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6"/>
      <c r="J37" s="50"/>
      <c r="K37" s="5"/>
      <c r="L37" s="56"/>
      <c r="M37" s="41"/>
      <c r="N37" s="25"/>
      <c r="O37" s="68"/>
      <c r="P37" s="68"/>
      <c r="Q37" s="158"/>
      <c r="S37" s="50"/>
      <c r="T37" s="5"/>
      <c r="U37" s="56"/>
      <c r="V37" s="41"/>
      <c r="W37" s="7"/>
      <c r="X37" s="68"/>
      <c r="Y37" s="68"/>
      <c r="Z37" s="157"/>
    </row>
    <row r="38" spans="1:26" x14ac:dyDescent="0.25">
      <c r="A38" s="250" t="s">
        <v>375</v>
      </c>
      <c r="B38" s="8" t="s">
        <v>67</v>
      </c>
      <c r="C38" s="39" t="s">
        <v>68</v>
      </c>
      <c r="D38" s="37" t="s">
        <v>55</v>
      </c>
      <c r="E38" s="31">
        <v>1750</v>
      </c>
      <c r="F38" s="36" t="s">
        <v>14</v>
      </c>
      <c r="G38" s="37" t="s">
        <v>360</v>
      </c>
      <c r="H38" s="37" t="s">
        <v>361</v>
      </c>
      <c r="J38" s="250" t="s">
        <v>375</v>
      </c>
      <c r="K38" s="8" t="str">
        <f t="shared" ref="K38:M39" si="8">B38</f>
        <v>EVE-C7S6-CF-INT</v>
      </c>
      <c r="L38" s="49" t="str">
        <f t="shared" si="8"/>
        <v>Audi C7 S6 S7 Black Carbon intake</v>
      </c>
      <c r="M38" s="43" t="str">
        <f t="shared" si="8"/>
        <v>S</v>
      </c>
      <c r="N38" s="26">
        <v>2150</v>
      </c>
      <c r="O38" s="36" t="s">
        <v>14</v>
      </c>
      <c r="P38" s="37" t="s">
        <v>360</v>
      </c>
      <c r="Q38" s="118" t="str">
        <f>H38</f>
        <v>M</v>
      </c>
      <c r="S38" s="250" t="s">
        <v>375</v>
      </c>
      <c r="T38" s="8" t="str">
        <f t="shared" ref="T38:V39" si="9">K38</f>
        <v>EVE-C7S6-CF-INT</v>
      </c>
      <c r="U38" s="49" t="str">
        <f t="shared" si="9"/>
        <v>Audi C7 S6 S7 Black Carbon intake</v>
      </c>
      <c r="V38" s="43" t="str">
        <f t="shared" si="9"/>
        <v>S</v>
      </c>
      <c r="W38" s="9">
        <v>2250</v>
      </c>
      <c r="X38" s="36" t="s">
        <v>14</v>
      </c>
      <c r="Y38" s="37" t="s">
        <v>360</v>
      </c>
      <c r="Z38" s="157" t="str">
        <f>H38</f>
        <v>M</v>
      </c>
    </row>
    <row r="39" spans="1:26" x14ac:dyDescent="0.25">
      <c r="A39" s="251"/>
      <c r="B39" s="8" t="s">
        <v>376</v>
      </c>
      <c r="C39" s="39" t="s">
        <v>377</v>
      </c>
      <c r="D39" s="37" t="s">
        <v>55</v>
      </c>
      <c r="E39" s="31">
        <v>2100</v>
      </c>
      <c r="F39" s="36" t="s">
        <v>14</v>
      </c>
      <c r="G39" s="37" t="s">
        <v>360</v>
      </c>
      <c r="H39" s="37" t="s">
        <v>361</v>
      </c>
      <c r="J39" s="251"/>
      <c r="K39" s="8" t="str">
        <f t="shared" si="8"/>
        <v>EVE-C7S6-KV-INT</v>
      </c>
      <c r="L39" s="49" t="str">
        <f t="shared" si="8"/>
        <v>Audi C7 S6 RS7 Kevlar intake</v>
      </c>
      <c r="M39" s="43" t="str">
        <f t="shared" si="8"/>
        <v>S</v>
      </c>
      <c r="N39" s="26">
        <v>2580</v>
      </c>
      <c r="O39" s="36" t="s">
        <v>14</v>
      </c>
      <c r="P39" s="37" t="s">
        <v>360</v>
      </c>
      <c r="Q39" s="118" t="str">
        <f>H39</f>
        <v>M</v>
      </c>
      <c r="S39" s="251"/>
      <c r="T39" s="8" t="str">
        <f t="shared" si="9"/>
        <v>EVE-C7S6-KV-INT</v>
      </c>
      <c r="U39" s="49" t="str">
        <f t="shared" si="9"/>
        <v>Audi C7 S6 RS7 Kevlar intake</v>
      </c>
      <c r="V39" s="43" t="str">
        <f t="shared" si="9"/>
        <v>S</v>
      </c>
      <c r="W39" s="9">
        <f>W38*1.2</f>
        <v>2700</v>
      </c>
      <c r="X39" s="36" t="s">
        <v>14</v>
      </c>
      <c r="Y39" s="37" t="s">
        <v>360</v>
      </c>
      <c r="Z39" s="157" t="str">
        <f>H39</f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6"/>
      <c r="J40" s="50"/>
      <c r="K40" s="5"/>
      <c r="L40" s="56"/>
      <c r="M40" s="41"/>
      <c r="N40" s="25"/>
      <c r="O40" s="68"/>
      <c r="P40" s="68"/>
      <c r="Q40" s="158"/>
      <c r="S40" s="50"/>
      <c r="T40" s="5"/>
      <c r="U40" s="56"/>
      <c r="V40" s="41"/>
      <c r="W40" s="7"/>
      <c r="X40" s="68"/>
      <c r="Y40" s="68"/>
      <c r="Z40" s="157"/>
    </row>
    <row r="41" spans="1:26" x14ac:dyDescent="0.25">
      <c r="A41" s="250" t="s">
        <v>378</v>
      </c>
      <c r="B41" s="8" t="s">
        <v>72</v>
      </c>
      <c r="C41" s="39" t="s">
        <v>73</v>
      </c>
      <c r="D41" s="37" t="s">
        <v>55</v>
      </c>
      <c r="E41" s="31">
        <v>1750</v>
      </c>
      <c r="F41" s="36" t="s">
        <v>14</v>
      </c>
      <c r="G41" s="37" t="s">
        <v>360</v>
      </c>
      <c r="H41" s="37" t="s">
        <v>361</v>
      </c>
      <c r="J41" s="250" t="s">
        <v>378</v>
      </c>
      <c r="K41" s="8" t="str">
        <f t="shared" ref="K41:M42" si="10">B41</f>
        <v>EVE-C7RS6-CF-INT</v>
      </c>
      <c r="L41" s="49" t="str">
        <f t="shared" si="10"/>
        <v>Audi C7 RS6 RS7 Black Carbon intake</v>
      </c>
      <c r="M41" s="43" t="str">
        <f t="shared" si="10"/>
        <v>S</v>
      </c>
      <c r="N41" s="26">
        <v>2150</v>
      </c>
      <c r="O41" s="36" t="s">
        <v>14</v>
      </c>
      <c r="P41" s="37" t="s">
        <v>360</v>
      </c>
      <c r="Q41" s="118" t="str">
        <f>H41</f>
        <v>M</v>
      </c>
      <c r="S41" s="250" t="s">
        <v>378</v>
      </c>
      <c r="T41" s="8" t="str">
        <f t="shared" ref="T41:V42" si="11">K41</f>
        <v>EVE-C7RS6-CF-INT</v>
      </c>
      <c r="U41" s="49" t="str">
        <f t="shared" si="11"/>
        <v>Audi C7 RS6 RS7 Black Carbon intake</v>
      </c>
      <c r="V41" s="43" t="str">
        <f t="shared" si="11"/>
        <v>S</v>
      </c>
      <c r="W41" s="9">
        <v>2250</v>
      </c>
      <c r="X41" s="36" t="s">
        <v>14</v>
      </c>
      <c r="Y41" s="37" t="s">
        <v>360</v>
      </c>
      <c r="Z41" s="157" t="str">
        <f>H41</f>
        <v>M</v>
      </c>
    </row>
    <row r="42" spans="1:26" x14ac:dyDescent="0.25">
      <c r="A42" s="251"/>
      <c r="B42" s="8" t="s">
        <v>379</v>
      </c>
      <c r="C42" s="39" t="s">
        <v>380</v>
      </c>
      <c r="D42" s="37" t="s">
        <v>55</v>
      </c>
      <c r="E42" s="31">
        <v>2100</v>
      </c>
      <c r="F42" s="36" t="s">
        <v>14</v>
      </c>
      <c r="G42" s="37" t="s">
        <v>360</v>
      </c>
      <c r="H42" s="37" t="s">
        <v>361</v>
      </c>
      <c r="J42" s="251"/>
      <c r="K42" s="8" t="str">
        <f t="shared" si="10"/>
        <v>EVE-C7RS6-KV-INT</v>
      </c>
      <c r="L42" s="49" t="str">
        <f t="shared" si="10"/>
        <v>Audi C7 RS6 RS7 Kevlar intake</v>
      </c>
      <c r="M42" s="43" t="str">
        <f t="shared" si="10"/>
        <v>S</v>
      </c>
      <c r="N42" s="26">
        <v>2580</v>
      </c>
      <c r="O42" s="36" t="s">
        <v>14</v>
      </c>
      <c r="P42" s="37" t="s">
        <v>360</v>
      </c>
      <c r="Q42" s="118" t="str">
        <f>H42</f>
        <v>M</v>
      </c>
      <c r="S42" s="251"/>
      <c r="T42" s="8" t="str">
        <f t="shared" si="11"/>
        <v>EVE-C7RS6-KV-INT</v>
      </c>
      <c r="U42" s="49" t="str">
        <f t="shared" si="11"/>
        <v>Audi C7 RS6 RS7 Kevlar intake</v>
      </c>
      <c r="V42" s="43" t="str">
        <f t="shared" si="11"/>
        <v>S</v>
      </c>
      <c r="W42" s="9">
        <f>W41*1.2</f>
        <v>2700</v>
      </c>
      <c r="X42" s="36" t="s">
        <v>14</v>
      </c>
      <c r="Y42" s="37" t="s">
        <v>360</v>
      </c>
      <c r="Z42" s="157" t="str">
        <f>H42</f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6"/>
      <c r="L43" s="55"/>
      <c r="M43" s="52"/>
      <c r="N43" s="4"/>
      <c r="O43" s="73"/>
      <c r="P43" s="73"/>
      <c r="Q43" s="96"/>
      <c r="U43" s="51"/>
      <c r="W43" s="4"/>
      <c r="X43" s="73"/>
      <c r="Y43" s="73"/>
      <c r="Z43" s="96"/>
    </row>
    <row r="44" spans="1:26" ht="21" customHeight="1" x14ac:dyDescent="0.25">
      <c r="A44" s="263" t="s">
        <v>381</v>
      </c>
      <c r="B44" s="249"/>
      <c r="C44" s="249"/>
      <c r="D44" s="249"/>
      <c r="E44" s="249"/>
      <c r="F44" s="249"/>
      <c r="G44" s="253"/>
      <c r="H44" s="155"/>
      <c r="J44" s="263" t="s">
        <v>381</v>
      </c>
      <c r="K44" s="249"/>
      <c r="L44" s="249"/>
      <c r="M44" s="249"/>
      <c r="N44" s="249"/>
      <c r="O44" s="249"/>
      <c r="P44" s="253"/>
      <c r="Q44" s="155"/>
      <c r="S44" s="263" t="s">
        <v>381</v>
      </c>
      <c r="T44" s="249"/>
      <c r="U44" s="249"/>
      <c r="V44" s="249"/>
      <c r="W44" s="249"/>
      <c r="X44" s="249"/>
      <c r="Y44" s="253"/>
      <c r="Z44" s="155"/>
    </row>
    <row r="45" spans="1:26" ht="4.5" customHeight="1" x14ac:dyDescent="0.25">
      <c r="A45" s="50"/>
      <c r="B45" s="5"/>
      <c r="C45" s="6"/>
      <c r="D45" s="41"/>
      <c r="E45" s="7"/>
      <c r="F45" s="248"/>
      <c r="G45" s="249"/>
      <c r="H45" s="96"/>
      <c r="J45" s="50"/>
      <c r="K45" s="5"/>
      <c r="L45" s="48"/>
      <c r="M45" s="41"/>
      <c r="N45" s="7"/>
      <c r="O45" s="79"/>
      <c r="P45" s="79"/>
      <c r="Q45" s="82"/>
      <c r="S45" s="50"/>
      <c r="T45" s="5"/>
      <c r="U45" s="6"/>
      <c r="V45" s="41"/>
      <c r="W45" s="7"/>
      <c r="X45" s="68"/>
      <c r="Y45" s="68"/>
      <c r="Z45" s="96"/>
    </row>
    <row r="46" spans="1:26" s="46" customFormat="1" ht="39.6" customHeight="1" x14ac:dyDescent="0.25">
      <c r="A46" s="74"/>
      <c r="B46" s="29" t="s">
        <v>350</v>
      </c>
      <c r="C46" s="29" t="s">
        <v>351</v>
      </c>
      <c r="D46" s="44" t="s">
        <v>6</v>
      </c>
      <c r="E46" s="30" t="s">
        <v>352</v>
      </c>
      <c r="F46" s="264" t="s">
        <v>5</v>
      </c>
      <c r="G46" s="253"/>
      <c r="H46" s="167" t="s">
        <v>353</v>
      </c>
      <c r="J46" s="74"/>
      <c r="K46" s="29" t="s">
        <v>350</v>
      </c>
      <c r="L46" s="29" t="s">
        <v>351</v>
      </c>
      <c r="M46" s="44" t="s">
        <v>6</v>
      </c>
      <c r="N46" s="30" t="s">
        <v>352</v>
      </c>
      <c r="O46" s="271" t="s">
        <v>5</v>
      </c>
      <c r="P46" s="253"/>
      <c r="Q46" s="162"/>
      <c r="S46" s="74"/>
      <c r="T46" s="29" t="s">
        <v>350</v>
      </c>
      <c r="U46" s="29" t="s">
        <v>351</v>
      </c>
      <c r="V46" s="44" t="s">
        <v>6</v>
      </c>
      <c r="W46" s="47" t="s">
        <v>354</v>
      </c>
      <c r="X46" s="80" t="s">
        <v>5</v>
      </c>
      <c r="Y46" s="81"/>
      <c r="Z46" s="156"/>
    </row>
    <row r="47" spans="1:26" ht="4.5" customHeight="1" x14ac:dyDescent="0.25">
      <c r="A47" s="50"/>
      <c r="B47" s="5"/>
      <c r="C47" s="6"/>
      <c r="D47" s="41"/>
      <c r="E47" s="25"/>
      <c r="F47" s="248"/>
      <c r="G47" s="249"/>
      <c r="H47" s="96"/>
      <c r="J47" s="50"/>
      <c r="K47" s="5"/>
      <c r="L47" s="48"/>
      <c r="M47" s="41"/>
      <c r="N47" s="7"/>
      <c r="O47" s="83"/>
      <c r="P47" s="83"/>
      <c r="Q47" s="82"/>
      <c r="S47" s="50"/>
      <c r="T47" s="5"/>
      <c r="U47" s="6"/>
      <c r="V47" s="41"/>
      <c r="W47" s="7"/>
      <c r="X47" s="83"/>
      <c r="Y47" s="83"/>
      <c r="Z47" s="82"/>
    </row>
    <row r="48" spans="1:26" x14ac:dyDescent="0.25">
      <c r="A48" s="250" t="s">
        <v>382</v>
      </c>
      <c r="B48" s="11" t="s">
        <v>92</v>
      </c>
      <c r="C48" s="39" t="s">
        <v>383</v>
      </c>
      <c r="D48" s="43" t="s">
        <v>11</v>
      </c>
      <c r="E48" s="31">
        <v>900</v>
      </c>
      <c r="F48" s="37" t="s">
        <v>14</v>
      </c>
      <c r="G48" s="37" t="s">
        <v>360</v>
      </c>
      <c r="H48" s="37" t="s">
        <v>361</v>
      </c>
      <c r="J48" s="75" t="s">
        <v>384</v>
      </c>
      <c r="K48" s="11" t="str">
        <f t="shared" ref="K48:M49" si="12">B48</f>
        <v>EVE-B58-CF-INT</v>
      </c>
      <c r="L48" s="57" t="str">
        <f t="shared" si="12"/>
        <v>BMW B58 F Series M140i, M240i, M340i Black Carbon intake</v>
      </c>
      <c r="M48" s="54" t="str">
        <f t="shared" si="12"/>
        <v>B</v>
      </c>
      <c r="N48" s="26">
        <v>1125</v>
      </c>
      <c r="O48" s="36" t="s">
        <v>14</v>
      </c>
      <c r="P48" s="37" t="s">
        <v>360</v>
      </c>
      <c r="Q48" s="157"/>
      <c r="S48" s="75" t="s">
        <v>384</v>
      </c>
      <c r="T48" s="11" t="str">
        <f t="shared" ref="T48:V49" si="13">K48</f>
        <v>EVE-B58-CF-INT</v>
      </c>
      <c r="U48" s="57" t="str">
        <f t="shared" si="13"/>
        <v>BMW B58 F Series M140i, M240i, M340i Black Carbon intake</v>
      </c>
      <c r="V48" s="54" t="str">
        <f t="shared" si="13"/>
        <v>B</v>
      </c>
      <c r="W48" s="9">
        <v>1200</v>
      </c>
      <c r="X48" s="36" t="s">
        <v>14</v>
      </c>
      <c r="Y48" s="37" t="s">
        <v>360</v>
      </c>
      <c r="Z48" s="157"/>
    </row>
    <row r="49" spans="1:26" x14ac:dyDescent="0.25">
      <c r="A49" s="251"/>
      <c r="B49" s="11" t="s">
        <v>94</v>
      </c>
      <c r="C49" s="39" t="s">
        <v>385</v>
      </c>
      <c r="D49" s="43" t="s">
        <v>11</v>
      </c>
      <c r="E49" s="31">
        <v>508</v>
      </c>
      <c r="F49" s="37" t="s">
        <v>96</v>
      </c>
      <c r="G49" s="37" t="s">
        <v>366</v>
      </c>
      <c r="H49" s="37" t="s">
        <v>361</v>
      </c>
      <c r="J49" s="75" t="s">
        <v>384</v>
      </c>
      <c r="K49" s="11" t="str">
        <f t="shared" si="12"/>
        <v>EVE-B58F-CF-ENG</v>
      </c>
      <c r="L49" s="57" t="str">
        <f t="shared" si="12"/>
        <v>BMW B58 F Series M140i, M240i, M340i Carbon Engine Cover</v>
      </c>
      <c r="M49" s="54" t="str">
        <f t="shared" si="12"/>
        <v>B</v>
      </c>
      <c r="N49" s="26">
        <v>617</v>
      </c>
      <c r="O49" s="36" t="s">
        <v>96</v>
      </c>
      <c r="P49" s="37" t="s">
        <v>366</v>
      </c>
      <c r="Q49" s="157"/>
      <c r="S49" s="75" t="s">
        <v>384</v>
      </c>
      <c r="T49" s="11" t="str">
        <f t="shared" si="13"/>
        <v>EVE-B58F-CF-ENG</v>
      </c>
      <c r="U49" s="57" t="str">
        <f t="shared" si="13"/>
        <v>BMW B58 F Series M140i, M240i, M340i Carbon Engine Cover</v>
      </c>
      <c r="V49" s="54" t="str">
        <f t="shared" si="13"/>
        <v>B</v>
      </c>
      <c r="W49" s="9">
        <v>650</v>
      </c>
      <c r="X49" s="36" t="s">
        <v>96</v>
      </c>
      <c r="Y49" s="37" t="s">
        <v>366</v>
      </c>
      <c r="Z49" s="157"/>
    </row>
    <row r="50" spans="1:26" ht="4.5" customHeight="1" x14ac:dyDescent="0.25">
      <c r="A50" s="50"/>
      <c r="B50" s="5"/>
      <c r="C50" s="48"/>
      <c r="D50" s="41"/>
      <c r="E50" s="25"/>
      <c r="F50" s="248"/>
      <c r="G50" s="249"/>
      <c r="H50" s="96"/>
      <c r="J50" s="50"/>
      <c r="K50" s="5"/>
      <c r="L50" s="56"/>
      <c r="M50" s="41"/>
      <c r="N50" s="25"/>
      <c r="O50" s="96"/>
      <c r="P50" s="96"/>
      <c r="Q50" s="96"/>
      <c r="S50" s="50"/>
      <c r="T50" s="5"/>
      <c r="U50" s="56"/>
      <c r="V50" s="41"/>
      <c r="W50" s="7"/>
      <c r="X50" s="96"/>
      <c r="Y50" s="96"/>
      <c r="Z50" s="96"/>
    </row>
    <row r="51" spans="1:26" x14ac:dyDescent="0.25">
      <c r="A51" s="250" t="s">
        <v>386</v>
      </c>
      <c r="B51" s="114" t="s">
        <v>99</v>
      </c>
      <c r="C51" s="120" t="s">
        <v>100</v>
      </c>
      <c r="D51" s="125" t="s">
        <v>11</v>
      </c>
      <c r="E51" s="117">
        <v>679</v>
      </c>
      <c r="F51" s="37" t="s">
        <v>17</v>
      </c>
      <c r="G51" s="37" t="s">
        <v>356</v>
      </c>
      <c r="H51" s="37" t="s">
        <v>55</v>
      </c>
      <c r="I51" s="10"/>
      <c r="J51" s="250" t="s">
        <v>386</v>
      </c>
      <c r="K51" s="8" t="str">
        <f t="shared" ref="K51:M54" si="14">B51</f>
        <v>EVE-E46-INT</v>
      </c>
      <c r="L51" s="49" t="str">
        <f t="shared" si="14"/>
        <v>BMW E46 M3 Black Carbon intake</v>
      </c>
      <c r="M51" s="43" t="str">
        <f t="shared" si="14"/>
        <v>B</v>
      </c>
      <c r="N51" s="26">
        <v>775</v>
      </c>
      <c r="O51" s="36" t="s">
        <v>17</v>
      </c>
      <c r="P51" s="37" t="s">
        <v>356</v>
      </c>
      <c r="Q51" s="157"/>
      <c r="S51" s="250" t="s">
        <v>386</v>
      </c>
      <c r="T51" s="8" t="str">
        <f t="shared" ref="T51:V54" si="15">K51</f>
        <v>EVE-E46-INT</v>
      </c>
      <c r="U51" s="49" t="str">
        <f t="shared" si="15"/>
        <v>BMW E46 M3 Black Carbon intake</v>
      </c>
      <c r="V51" s="43" t="str">
        <f t="shared" si="15"/>
        <v>B</v>
      </c>
      <c r="W51" s="9">
        <v>899</v>
      </c>
      <c r="X51" s="36" t="s">
        <v>17</v>
      </c>
      <c r="Y51" s="37" t="s">
        <v>356</v>
      </c>
      <c r="Z51" s="157"/>
    </row>
    <row r="52" spans="1:26" x14ac:dyDescent="0.25">
      <c r="A52" s="255"/>
      <c r="B52" s="114" t="s">
        <v>387</v>
      </c>
      <c r="C52" s="120" t="s">
        <v>388</v>
      </c>
      <c r="D52" s="125" t="s">
        <v>11</v>
      </c>
      <c r="E52" s="117">
        <v>815</v>
      </c>
      <c r="F52" s="37" t="s">
        <v>17</v>
      </c>
      <c r="G52" s="37" t="s">
        <v>356</v>
      </c>
      <c r="H52" s="37" t="s">
        <v>55</v>
      </c>
      <c r="I52" s="10"/>
      <c r="J52" s="255"/>
      <c r="K52" s="8" t="str">
        <f t="shared" si="14"/>
        <v>EVE-E46-KV-INT</v>
      </c>
      <c r="L52" s="49" t="str">
        <f t="shared" si="14"/>
        <v>BMW E46 M3 Kevlar intake</v>
      </c>
      <c r="M52" s="43" t="str">
        <f t="shared" si="14"/>
        <v>B</v>
      </c>
      <c r="N52" s="26">
        <v>930</v>
      </c>
      <c r="O52" s="36" t="s">
        <v>17</v>
      </c>
      <c r="P52" s="37" t="s">
        <v>356</v>
      </c>
      <c r="Q52" s="157"/>
      <c r="S52" s="255"/>
      <c r="T52" s="8" t="str">
        <f t="shared" si="15"/>
        <v>EVE-E46-KV-INT</v>
      </c>
      <c r="U52" s="49" t="str">
        <f t="shared" si="15"/>
        <v>BMW E46 M3 Kevlar intake</v>
      </c>
      <c r="V52" s="43" t="str">
        <f t="shared" si="15"/>
        <v>B</v>
      </c>
      <c r="W52" s="9">
        <f>(W51*0.2)+W51</f>
        <v>1078.8</v>
      </c>
      <c r="X52" s="36" t="s">
        <v>17</v>
      </c>
      <c r="Y52" s="37" t="s">
        <v>356</v>
      </c>
      <c r="Z52" s="157"/>
    </row>
    <row r="53" spans="1:26" x14ac:dyDescent="0.25">
      <c r="A53" s="255"/>
      <c r="B53" s="11" t="s">
        <v>101</v>
      </c>
      <c r="C53" s="49" t="s">
        <v>389</v>
      </c>
      <c r="D53" s="43" t="s">
        <v>372</v>
      </c>
      <c r="E53" s="31">
        <v>145</v>
      </c>
      <c r="F53" s="36" t="s">
        <v>103</v>
      </c>
      <c r="G53" s="37" t="s">
        <v>390</v>
      </c>
      <c r="H53" s="37"/>
      <c r="I53" s="10"/>
      <c r="J53" s="255"/>
      <c r="K53" s="11" t="str">
        <f t="shared" si="14"/>
        <v>EVE-E46-SC</v>
      </c>
      <c r="L53" s="57" t="str">
        <f t="shared" si="14"/>
        <v xml:space="preserve">BMW E46 M3 Carbon/Kevlar Scoop </v>
      </c>
      <c r="M53" s="54" t="str">
        <f t="shared" si="14"/>
        <v>n/a</v>
      </c>
      <c r="N53" s="26">
        <v>165</v>
      </c>
      <c r="O53" s="36" t="str">
        <f>F53</f>
        <v>TBC</v>
      </c>
      <c r="P53" s="37" t="str">
        <f>G53</f>
        <v>0.5 kg</v>
      </c>
      <c r="Q53" s="157"/>
      <c r="S53" s="255"/>
      <c r="T53" s="11" t="str">
        <f t="shared" si="15"/>
        <v>EVE-E46-SC</v>
      </c>
      <c r="U53" s="57" t="str">
        <f t="shared" si="15"/>
        <v xml:space="preserve">BMW E46 M3 Carbon/Kevlar Scoop </v>
      </c>
      <c r="V53" s="54" t="str">
        <f t="shared" si="15"/>
        <v>n/a</v>
      </c>
      <c r="W53" s="9">
        <v>185</v>
      </c>
      <c r="X53" s="36" t="str">
        <f>O53</f>
        <v>TBC</v>
      </c>
      <c r="Y53" s="37" t="str">
        <f>P53</f>
        <v>0.5 kg</v>
      </c>
      <c r="Z53" s="157"/>
    </row>
    <row r="54" spans="1:26" x14ac:dyDescent="0.25">
      <c r="A54" s="251"/>
      <c r="B54" s="8" t="s">
        <v>315</v>
      </c>
      <c r="C54" s="65" t="s">
        <v>316</v>
      </c>
      <c r="D54" s="43" t="s">
        <v>372</v>
      </c>
      <c r="E54" s="31">
        <v>44</v>
      </c>
      <c r="F54" s="36" t="s">
        <v>317</v>
      </c>
      <c r="G54" s="37" t="s">
        <v>390</v>
      </c>
      <c r="H54" s="37" t="s">
        <v>55</v>
      </c>
      <c r="I54" s="19"/>
      <c r="J54" s="251"/>
      <c r="K54" s="8" t="str">
        <f t="shared" si="14"/>
        <v>EVE-E46-PF</v>
      </c>
      <c r="L54" s="49" t="str">
        <f t="shared" si="14"/>
        <v>BMW E46 M3 Panel Filter Pair</v>
      </c>
      <c r="M54" s="43" t="str">
        <f t="shared" si="14"/>
        <v>n/a</v>
      </c>
      <c r="N54" s="26">
        <v>54</v>
      </c>
      <c r="O54" s="36" t="s">
        <v>317</v>
      </c>
      <c r="P54" s="37" t="str">
        <f>G54</f>
        <v>0.5 kg</v>
      </c>
      <c r="Q54" s="157"/>
      <c r="S54" s="251"/>
      <c r="T54" s="8" t="str">
        <f t="shared" si="15"/>
        <v>EVE-E46-PF</v>
      </c>
      <c r="U54" s="49" t="str">
        <f t="shared" si="15"/>
        <v>BMW E46 M3 Panel Filter Pair</v>
      </c>
      <c r="V54" s="43" t="str">
        <f t="shared" si="15"/>
        <v>n/a</v>
      </c>
      <c r="W54" s="20">
        <v>62</v>
      </c>
      <c r="X54" s="36" t="s">
        <v>317</v>
      </c>
      <c r="Y54" s="37" t="str">
        <f>P54</f>
        <v>0.5 kg</v>
      </c>
      <c r="Z54" s="157"/>
    </row>
    <row r="55" spans="1:26" ht="4.5" customHeight="1" x14ac:dyDescent="0.25">
      <c r="A55" s="50"/>
      <c r="B55" s="5"/>
      <c r="C55" s="48"/>
      <c r="D55" s="41"/>
      <c r="E55" s="33"/>
      <c r="F55" s="272"/>
      <c r="G55" s="249"/>
      <c r="H55" s="96"/>
      <c r="J55" s="50"/>
      <c r="K55" s="5"/>
      <c r="L55" s="56"/>
      <c r="M55" s="41"/>
      <c r="N55" s="25"/>
      <c r="O55" s="68"/>
      <c r="P55" s="68"/>
      <c r="Q55" s="96"/>
      <c r="S55" s="50"/>
      <c r="T55" s="5"/>
      <c r="U55" s="56"/>
      <c r="V55" s="41"/>
      <c r="W55" s="7"/>
      <c r="X55" s="68"/>
      <c r="Y55" s="68"/>
      <c r="Z55" s="96"/>
    </row>
    <row r="56" spans="1:26" x14ac:dyDescent="0.25">
      <c r="A56" s="250" t="s">
        <v>391</v>
      </c>
      <c r="B56" s="11" t="s">
        <v>104</v>
      </c>
      <c r="C56" s="49" t="s">
        <v>105</v>
      </c>
      <c r="D56" s="43" t="s">
        <v>11</v>
      </c>
      <c r="E56" s="31">
        <v>1083</v>
      </c>
      <c r="F56" s="36" t="s">
        <v>17</v>
      </c>
      <c r="G56" s="37" t="s">
        <v>356</v>
      </c>
      <c r="H56" s="37" t="s">
        <v>55</v>
      </c>
      <c r="I56" s="10"/>
      <c r="J56" s="250" t="s">
        <v>391</v>
      </c>
      <c r="K56" s="11" t="str">
        <f t="shared" ref="K56:M57" si="16">B56</f>
        <v>EVE-E60-CF-INT</v>
      </c>
      <c r="L56" s="57" t="str">
        <f t="shared" si="16"/>
        <v>BMW E6X M5/M6 Black Carbon intake</v>
      </c>
      <c r="M56" s="54" t="str">
        <f t="shared" si="16"/>
        <v>B</v>
      </c>
      <c r="N56" s="26">
        <v>1169</v>
      </c>
      <c r="O56" s="36" t="s">
        <v>17</v>
      </c>
      <c r="P56" s="37" t="s">
        <v>356</v>
      </c>
      <c r="Q56" s="157"/>
      <c r="S56" s="250" t="s">
        <v>391</v>
      </c>
      <c r="T56" s="11" t="str">
        <f t="shared" ref="T56:V57" si="17">K56</f>
        <v>EVE-E60-CF-INT</v>
      </c>
      <c r="U56" s="57" t="str">
        <f t="shared" si="17"/>
        <v>BMW E6X M5/M6 Black Carbon intake</v>
      </c>
      <c r="V56" s="54" t="str">
        <f t="shared" si="17"/>
        <v>B</v>
      </c>
      <c r="W56" s="9">
        <v>1360</v>
      </c>
      <c r="X56" s="36" t="s">
        <v>17</v>
      </c>
      <c r="Y56" s="37" t="s">
        <v>356</v>
      </c>
      <c r="Z56" s="157"/>
    </row>
    <row r="57" spans="1:26" x14ac:dyDescent="0.25">
      <c r="A57" s="251"/>
      <c r="B57" s="8" t="s">
        <v>392</v>
      </c>
      <c r="C57" s="49" t="s">
        <v>393</v>
      </c>
      <c r="D57" s="43" t="s">
        <v>11</v>
      </c>
      <c r="E57" s="31">
        <v>1300</v>
      </c>
      <c r="F57" s="36" t="s">
        <v>17</v>
      </c>
      <c r="G57" s="37" t="s">
        <v>356</v>
      </c>
      <c r="H57" s="37" t="s">
        <v>55</v>
      </c>
      <c r="I57" s="10"/>
      <c r="J57" s="251"/>
      <c r="K57" s="8" t="str">
        <f t="shared" si="16"/>
        <v>EVE-E60-KV-INT</v>
      </c>
      <c r="L57" s="49" t="str">
        <f t="shared" si="16"/>
        <v>BMW E6X M5/M6 Kevlar intake</v>
      </c>
      <c r="M57" s="43" t="str">
        <f t="shared" si="16"/>
        <v>B</v>
      </c>
      <c r="N57" s="26">
        <v>1402.8</v>
      </c>
      <c r="O57" s="36" t="s">
        <v>17</v>
      </c>
      <c r="P57" s="37" t="s">
        <v>356</v>
      </c>
      <c r="Q57" s="157"/>
      <c r="S57" s="251"/>
      <c r="T57" s="8" t="str">
        <f t="shared" si="17"/>
        <v>EVE-E60-KV-INT</v>
      </c>
      <c r="U57" s="49" t="str">
        <f t="shared" si="17"/>
        <v>BMW E6X M5/M6 Kevlar intake</v>
      </c>
      <c r="V57" s="43" t="str">
        <f t="shared" si="17"/>
        <v>B</v>
      </c>
      <c r="W57" s="9">
        <f>(W56*0.2)+W56</f>
        <v>1632</v>
      </c>
      <c r="X57" s="36" t="s">
        <v>17</v>
      </c>
      <c r="Y57" s="37" t="s">
        <v>356</v>
      </c>
      <c r="Z57" s="157"/>
    </row>
    <row r="58" spans="1:26" ht="4.5" customHeight="1" x14ac:dyDescent="0.25">
      <c r="A58" s="50"/>
      <c r="B58" s="5"/>
      <c r="C58" s="48"/>
      <c r="D58" s="41"/>
      <c r="E58" s="25"/>
      <c r="F58" s="248"/>
      <c r="G58" s="249"/>
      <c r="H58" s="96"/>
      <c r="J58" s="50"/>
      <c r="K58" s="5"/>
      <c r="L58" s="56"/>
      <c r="M58" s="41"/>
      <c r="N58" s="25"/>
      <c r="O58" s="96"/>
      <c r="P58" s="96"/>
      <c r="Q58" s="96"/>
      <c r="S58" s="50"/>
      <c r="T58" s="5"/>
      <c r="U58" s="56"/>
      <c r="V58" s="41"/>
      <c r="W58" s="7"/>
      <c r="X58" s="96"/>
      <c r="Y58" s="96"/>
      <c r="Z58" s="96"/>
    </row>
    <row r="59" spans="1:26" x14ac:dyDescent="0.25">
      <c r="A59" s="250" t="s">
        <v>394</v>
      </c>
      <c r="B59" s="8" t="s">
        <v>106</v>
      </c>
      <c r="C59" s="49" t="s">
        <v>395</v>
      </c>
      <c r="D59" s="43" t="s">
        <v>108</v>
      </c>
      <c r="E59" s="31">
        <v>665</v>
      </c>
      <c r="F59" s="36" t="s">
        <v>17</v>
      </c>
      <c r="G59" s="37" t="s">
        <v>356</v>
      </c>
      <c r="H59" s="37" t="s">
        <v>55</v>
      </c>
      <c r="I59" s="10"/>
      <c r="J59" s="250" t="s">
        <v>394</v>
      </c>
      <c r="K59" s="8" t="str">
        <f t="shared" ref="K59:M60" si="18">B59</f>
        <v>EVE-E9X-CF-INT</v>
      </c>
      <c r="L59" s="49" t="str">
        <f t="shared" si="18"/>
        <v>BMW E9X M3 Black Carbon intake</v>
      </c>
      <c r="M59" s="43" t="str">
        <f t="shared" si="18"/>
        <v>E</v>
      </c>
      <c r="N59" s="26">
        <v>755</v>
      </c>
      <c r="O59" s="36" t="s">
        <v>17</v>
      </c>
      <c r="P59" s="37" t="s">
        <v>356</v>
      </c>
      <c r="Q59" s="157"/>
      <c r="S59" s="250" t="s">
        <v>394</v>
      </c>
      <c r="T59" s="8" t="str">
        <f t="shared" ref="T59:V60" si="19">K59</f>
        <v>EVE-E9X-CF-INT</v>
      </c>
      <c r="U59" s="49" t="str">
        <f t="shared" si="19"/>
        <v>BMW E9X M3 Black Carbon intake</v>
      </c>
      <c r="V59" s="43" t="str">
        <f t="shared" si="19"/>
        <v>E</v>
      </c>
      <c r="W59" s="9">
        <v>870</v>
      </c>
      <c r="X59" s="36" t="s">
        <v>17</v>
      </c>
      <c r="Y59" s="37" t="s">
        <v>356</v>
      </c>
      <c r="Z59" s="157"/>
    </row>
    <row r="60" spans="1:26" x14ac:dyDescent="0.25">
      <c r="A60" s="255"/>
      <c r="B60" s="8" t="s">
        <v>396</v>
      </c>
      <c r="C60" s="49" t="s">
        <v>397</v>
      </c>
      <c r="D60" s="43" t="s">
        <v>108</v>
      </c>
      <c r="E60" s="31">
        <v>798</v>
      </c>
      <c r="F60" s="36" t="s">
        <v>17</v>
      </c>
      <c r="G60" s="37" t="s">
        <v>356</v>
      </c>
      <c r="H60" s="37" t="s">
        <v>55</v>
      </c>
      <c r="I60" s="10"/>
      <c r="J60" s="255"/>
      <c r="K60" s="8" t="str">
        <f t="shared" si="18"/>
        <v>EVE-E9X-KV-INT</v>
      </c>
      <c r="L60" s="49" t="str">
        <f t="shared" si="18"/>
        <v>BMW E9X M3 Kevlar intake</v>
      </c>
      <c r="M60" s="43" t="str">
        <f t="shared" si="18"/>
        <v>E</v>
      </c>
      <c r="N60" s="26">
        <v>906</v>
      </c>
      <c r="O60" s="36" t="s">
        <v>17</v>
      </c>
      <c r="P60" s="37" t="s">
        <v>356</v>
      </c>
      <c r="Q60" s="157"/>
      <c r="S60" s="255"/>
      <c r="T60" s="8" t="str">
        <f t="shared" si="19"/>
        <v>EVE-E9X-KV-INT</v>
      </c>
      <c r="U60" s="49" t="str">
        <f t="shared" si="19"/>
        <v>BMW E9X M3 Kevlar intake</v>
      </c>
      <c r="V60" s="43" t="str">
        <f t="shared" si="19"/>
        <v>E</v>
      </c>
      <c r="W60" s="9">
        <f>W59*1.2</f>
        <v>1044</v>
      </c>
      <c r="X60" s="36" t="s">
        <v>17</v>
      </c>
      <c r="Y60" s="37" t="s">
        <v>356</v>
      </c>
      <c r="Z60" s="157"/>
    </row>
    <row r="61" spans="1:26" s="119" customFormat="1" x14ac:dyDescent="0.25">
      <c r="A61" s="255"/>
      <c r="B61" s="114" t="s">
        <v>111</v>
      </c>
      <c r="C61" s="120" t="s">
        <v>398</v>
      </c>
      <c r="D61" s="125"/>
      <c r="E61" s="117">
        <v>1590</v>
      </c>
      <c r="F61" s="124" t="s">
        <v>113</v>
      </c>
      <c r="G61" s="118" t="s">
        <v>399</v>
      </c>
      <c r="H61" s="118" t="s">
        <v>165</v>
      </c>
      <c r="I61" s="126"/>
      <c r="J61" s="255"/>
      <c r="K61" s="114" t="str">
        <f t="shared" ref="K61:L63" si="20">B61</f>
        <v>EVE-E9X-CF-PLM</v>
      </c>
      <c r="L61" s="120" t="str">
        <f t="shared" si="20"/>
        <v>BMW E9X M3 Carbon Inlet Plenum</v>
      </c>
      <c r="M61" s="125"/>
      <c r="N61" s="127">
        <v>1825</v>
      </c>
      <c r="O61" s="124" t="s">
        <v>113</v>
      </c>
      <c r="P61" s="118" t="str">
        <f>G61</f>
        <v>8 Kg</v>
      </c>
      <c r="Q61" s="158"/>
      <c r="S61" s="255"/>
      <c r="T61" s="114" t="str">
        <f t="shared" ref="T61:U63" si="21">K61</f>
        <v>EVE-E9X-CF-PLM</v>
      </c>
      <c r="U61" s="120" t="str">
        <f t="shared" si="21"/>
        <v>BMW E9X M3 Carbon Inlet Plenum</v>
      </c>
      <c r="V61" s="125"/>
      <c r="W61" s="128">
        <v>2100</v>
      </c>
      <c r="X61" s="124" t="s">
        <v>113</v>
      </c>
      <c r="Y61" s="118" t="str">
        <f>P61</f>
        <v>8 Kg</v>
      </c>
      <c r="Z61" s="158"/>
    </row>
    <row r="62" spans="1:26" x14ac:dyDescent="0.25">
      <c r="A62" s="255"/>
      <c r="B62" s="8" t="s">
        <v>116</v>
      </c>
      <c r="C62" s="49" t="s">
        <v>400</v>
      </c>
      <c r="D62" s="43" t="s">
        <v>372</v>
      </c>
      <c r="E62" s="31">
        <v>458</v>
      </c>
      <c r="F62" s="37" t="s">
        <v>46</v>
      </c>
      <c r="G62" s="37" t="s">
        <v>366</v>
      </c>
      <c r="H62" s="37" t="s">
        <v>55</v>
      </c>
      <c r="I62" s="10"/>
      <c r="J62" s="255"/>
      <c r="K62" s="8" t="str">
        <f t="shared" si="20"/>
        <v>EVE-E9X-CF-ARB</v>
      </c>
      <c r="L62" s="49" t="str">
        <f t="shared" si="20"/>
        <v>BMW E9X M3 Black Carbon Airbox Lid</v>
      </c>
      <c r="M62" s="43" t="str">
        <f>D62</f>
        <v>n/a</v>
      </c>
      <c r="N62" s="26">
        <v>545</v>
      </c>
      <c r="O62" s="37" t="s">
        <v>46</v>
      </c>
      <c r="P62" s="37" t="s">
        <v>366</v>
      </c>
      <c r="Q62" s="157"/>
      <c r="S62" s="255"/>
      <c r="T62" s="8" t="str">
        <f t="shared" si="21"/>
        <v>EVE-E9X-CF-ARB</v>
      </c>
      <c r="U62" s="49" t="str">
        <f t="shared" si="21"/>
        <v>BMW E9X M3 Black Carbon Airbox Lid</v>
      </c>
      <c r="V62" s="43" t="str">
        <f>M62</f>
        <v>n/a</v>
      </c>
      <c r="W62" s="9">
        <v>600</v>
      </c>
      <c r="X62" s="37" t="s">
        <v>46</v>
      </c>
      <c r="Y62" s="37" t="s">
        <v>366</v>
      </c>
      <c r="Z62" s="157"/>
    </row>
    <row r="63" spans="1:26" x14ac:dyDescent="0.25">
      <c r="A63" s="251"/>
      <c r="B63" s="8" t="s">
        <v>401</v>
      </c>
      <c r="C63" s="49" t="s">
        <v>402</v>
      </c>
      <c r="D63" s="43" t="s">
        <v>372</v>
      </c>
      <c r="E63" s="31">
        <f>E62*1.2</f>
        <v>549.6</v>
      </c>
      <c r="F63" s="37" t="s">
        <v>46</v>
      </c>
      <c r="G63" s="37" t="s">
        <v>366</v>
      </c>
      <c r="H63" s="37" t="s">
        <v>55</v>
      </c>
      <c r="I63" s="10"/>
      <c r="J63" s="251"/>
      <c r="K63" s="8" t="str">
        <f t="shared" si="20"/>
        <v>EVE-E9X-KV-ARB</v>
      </c>
      <c r="L63" s="49" t="str">
        <f t="shared" si="20"/>
        <v>BMW E9X M3 Kevlar Airbox Lid</v>
      </c>
      <c r="M63" s="43" t="str">
        <f>D63</f>
        <v>n/a</v>
      </c>
      <c r="N63" s="26">
        <f>N62*1.2</f>
        <v>654</v>
      </c>
      <c r="O63" s="37" t="s">
        <v>46</v>
      </c>
      <c r="P63" s="37" t="s">
        <v>366</v>
      </c>
      <c r="Q63" s="157"/>
      <c r="S63" s="251"/>
      <c r="T63" s="8" t="str">
        <f t="shared" si="21"/>
        <v>EVE-E9X-KV-ARB</v>
      </c>
      <c r="U63" s="49" t="str">
        <f t="shared" si="21"/>
        <v>BMW E9X M3 Kevlar Airbox Lid</v>
      </c>
      <c r="V63" s="43" t="str">
        <f>M63</f>
        <v>n/a</v>
      </c>
      <c r="W63" s="9">
        <f>W62*1.2</f>
        <v>720</v>
      </c>
      <c r="X63" s="37" t="s">
        <v>46</v>
      </c>
      <c r="Y63" s="37" t="s">
        <v>366</v>
      </c>
      <c r="Z63" s="157"/>
    </row>
    <row r="64" spans="1:26" ht="4.5" customHeight="1" x14ac:dyDescent="0.25">
      <c r="A64" s="50"/>
      <c r="B64" s="5"/>
      <c r="C64" s="48"/>
      <c r="D64" s="41"/>
      <c r="E64" s="25"/>
      <c r="F64" s="248"/>
      <c r="G64" s="249"/>
      <c r="H64" s="96"/>
      <c r="J64" s="50"/>
      <c r="K64" s="5"/>
      <c r="L64" s="56"/>
      <c r="M64" s="41"/>
      <c r="N64" s="25"/>
      <c r="O64" s="96"/>
      <c r="P64" s="96"/>
      <c r="Q64" s="96"/>
      <c r="S64" s="50"/>
      <c r="T64" s="5"/>
      <c r="U64" s="56"/>
      <c r="V64" s="41"/>
      <c r="W64" s="7"/>
      <c r="X64" s="96"/>
      <c r="Y64" s="96"/>
      <c r="Z64" s="96"/>
    </row>
    <row r="65" spans="1:26" ht="19.149999999999999" customHeight="1" x14ac:dyDescent="0.25">
      <c r="A65" s="75" t="s">
        <v>403</v>
      </c>
      <c r="B65" s="8" t="s">
        <v>125</v>
      </c>
      <c r="C65" s="49" t="s">
        <v>126</v>
      </c>
      <c r="D65" s="43"/>
      <c r="E65" s="31">
        <v>665</v>
      </c>
      <c r="F65" s="36" t="s">
        <v>122</v>
      </c>
      <c r="G65" s="37" t="s">
        <v>366</v>
      </c>
      <c r="H65" s="37" t="s">
        <v>55</v>
      </c>
      <c r="I65" s="10"/>
      <c r="J65" s="75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122</v>
      </c>
      <c r="P65" s="37" t="s">
        <v>366</v>
      </c>
      <c r="Q65" s="157"/>
      <c r="S65" s="75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122</v>
      </c>
      <c r="Y65" s="37" t="s">
        <v>366</v>
      </c>
      <c r="Z65" s="157"/>
    </row>
    <row r="66" spans="1:26" ht="4.5" customHeight="1" x14ac:dyDescent="0.25">
      <c r="A66" s="50"/>
      <c r="B66" s="5"/>
      <c r="C66" s="48"/>
      <c r="D66" s="41"/>
      <c r="E66" s="25"/>
      <c r="F66" s="248"/>
      <c r="G66" s="249"/>
      <c r="H66" s="96"/>
      <c r="J66" s="50"/>
      <c r="K66" s="5"/>
      <c r="L66" s="56"/>
      <c r="M66" s="41"/>
      <c r="N66" s="25"/>
      <c r="O66" s="68"/>
      <c r="P66" s="68"/>
      <c r="Q66" s="96"/>
      <c r="S66" s="50"/>
      <c r="T66" s="5"/>
      <c r="U66" s="56"/>
      <c r="V66" s="41"/>
      <c r="W66" s="7"/>
      <c r="X66" s="68"/>
      <c r="Y66" s="68"/>
      <c r="Z66" s="96"/>
    </row>
    <row r="67" spans="1:26" ht="30" customHeight="1" x14ac:dyDescent="0.25">
      <c r="A67" s="259"/>
      <c r="B67" s="11" t="s">
        <v>129</v>
      </c>
      <c r="C67" s="49" t="s">
        <v>130</v>
      </c>
      <c r="D67" s="43" t="s">
        <v>55</v>
      </c>
      <c r="E67" s="31">
        <v>1925</v>
      </c>
      <c r="F67" s="37" t="s">
        <v>14</v>
      </c>
      <c r="G67" s="37" t="s">
        <v>360</v>
      </c>
      <c r="H67" s="37" t="s">
        <v>361</v>
      </c>
      <c r="I67" s="10"/>
      <c r="J67" s="259"/>
      <c r="K67" s="11" t="str">
        <f t="shared" ref="K67:K76" si="22">B67</f>
        <v>EVE-F8XMV2-CF-INT</v>
      </c>
      <c r="L67" s="57" t="str">
        <f t="shared" ref="L67:L76" si="23">C67</f>
        <v>BMW F8X M3/M4 V2 Full Black Carbon intake with SEALED Carbon ducts</v>
      </c>
      <c r="M67" s="54" t="str">
        <f t="shared" ref="M67:M76" si="24">D67</f>
        <v>S</v>
      </c>
      <c r="N67" s="26">
        <v>2210</v>
      </c>
      <c r="O67" s="37" t="s">
        <v>14</v>
      </c>
      <c r="P67" s="37" t="s">
        <v>360</v>
      </c>
      <c r="Q67" s="157"/>
      <c r="S67" s="259"/>
      <c r="T67" s="11" t="str">
        <f t="shared" ref="T67:T76" si="25">K67</f>
        <v>EVE-F8XMV2-CF-INT</v>
      </c>
      <c r="U67" s="57" t="str">
        <f t="shared" ref="U67:U76" si="26">L67</f>
        <v>BMW F8X M3/M4 V2 Full Black Carbon intake with SEALED Carbon ducts</v>
      </c>
      <c r="V67" s="54" t="str">
        <f t="shared" ref="V67:V76" si="27">M67</f>
        <v>S</v>
      </c>
      <c r="W67" s="9">
        <v>2500</v>
      </c>
      <c r="X67" s="37" t="s">
        <v>14</v>
      </c>
      <c r="Y67" s="37" t="s">
        <v>360</v>
      </c>
      <c r="Z67" s="157"/>
    </row>
    <row r="68" spans="1:26" x14ac:dyDescent="0.25">
      <c r="A68" s="255"/>
      <c r="B68" s="8" t="s">
        <v>404</v>
      </c>
      <c r="C68" s="49" t="s">
        <v>405</v>
      </c>
      <c r="D68" s="43" t="s">
        <v>55</v>
      </c>
      <c r="E68" s="31">
        <v>2310</v>
      </c>
      <c r="F68" s="37" t="s">
        <v>14</v>
      </c>
      <c r="G68" s="37" t="s">
        <v>360</v>
      </c>
      <c r="H68" s="37" t="s">
        <v>361</v>
      </c>
      <c r="I68" s="10"/>
      <c r="J68" s="255"/>
      <c r="K68" s="8" t="str">
        <f t="shared" si="22"/>
        <v>EVE-F8XMV2-KV-INT</v>
      </c>
      <c r="L68" s="49" t="str">
        <f t="shared" si="23"/>
        <v>BMW F8X M3/M4 V2 Full Kevlar intake with SEALED Kevlar ducts</v>
      </c>
      <c r="M68" s="43" t="str">
        <f t="shared" si="24"/>
        <v>S</v>
      </c>
      <c r="N68" s="26">
        <v>2652</v>
      </c>
      <c r="O68" s="37" t="s">
        <v>14</v>
      </c>
      <c r="P68" s="37" t="s">
        <v>360</v>
      </c>
      <c r="Q68" s="157"/>
      <c r="S68" s="255"/>
      <c r="T68" s="8" t="str">
        <f t="shared" si="25"/>
        <v>EVE-F8XMV2-KV-INT</v>
      </c>
      <c r="U68" s="49" t="str">
        <f t="shared" si="26"/>
        <v>BMW F8X M3/M4 V2 Full Kevlar intake with SEALED Kevlar ducts</v>
      </c>
      <c r="V68" s="43" t="str">
        <f t="shared" si="27"/>
        <v>S</v>
      </c>
      <c r="W68" s="9">
        <v>3000</v>
      </c>
      <c r="X68" s="37" t="s">
        <v>14</v>
      </c>
      <c r="Y68" s="37" t="s">
        <v>360</v>
      </c>
      <c r="Z68" s="157"/>
    </row>
    <row r="69" spans="1:26" x14ac:dyDescent="0.25">
      <c r="A69" s="255"/>
      <c r="B69" s="8" t="s">
        <v>406</v>
      </c>
      <c r="C69" s="49" t="s">
        <v>407</v>
      </c>
      <c r="D69" s="43" t="s">
        <v>372</v>
      </c>
      <c r="E69" s="31">
        <v>270</v>
      </c>
      <c r="F69" s="37" t="s">
        <v>408</v>
      </c>
      <c r="G69" s="37" t="s">
        <v>366</v>
      </c>
      <c r="H69" s="37" t="s">
        <v>55</v>
      </c>
      <c r="I69" s="10"/>
      <c r="J69" s="255"/>
      <c r="K69" s="8" t="str">
        <f t="shared" si="22"/>
        <v>EVE-F8XMV2-CF-DCT</v>
      </c>
      <c r="L69" s="49" t="str">
        <f t="shared" si="23"/>
        <v>BMW F8X M3/M4 Carbon Sealed Duct Upgrade Kit for V1 intake</v>
      </c>
      <c r="M69" s="43" t="str">
        <f t="shared" si="24"/>
        <v>n/a</v>
      </c>
      <c r="N69" s="27">
        <v>320</v>
      </c>
      <c r="O69" s="37" t="s">
        <v>408</v>
      </c>
      <c r="P69" s="37" t="s">
        <v>366</v>
      </c>
      <c r="Q69" s="157"/>
      <c r="S69" s="255"/>
      <c r="T69" s="8" t="str">
        <f t="shared" si="25"/>
        <v>EVE-F8XMV2-CF-DCT</v>
      </c>
      <c r="U69" s="49" t="str">
        <f t="shared" si="26"/>
        <v>BMW F8X M3/M4 Carbon Sealed Duct Upgrade Kit for V1 intake</v>
      </c>
      <c r="V69" s="43" t="str">
        <f t="shared" si="27"/>
        <v>n/a</v>
      </c>
      <c r="W69" s="9">
        <v>350</v>
      </c>
      <c r="X69" s="37" t="s">
        <v>408</v>
      </c>
      <c r="Y69" s="37" t="s">
        <v>366</v>
      </c>
      <c r="Z69" s="157"/>
    </row>
    <row r="70" spans="1:26" x14ac:dyDescent="0.25">
      <c r="A70" s="255"/>
      <c r="B70" s="8" t="s">
        <v>409</v>
      </c>
      <c r="C70" s="49" t="s">
        <v>410</v>
      </c>
      <c r="D70" s="43" t="s">
        <v>372</v>
      </c>
      <c r="E70" s="31">
        <v>324</v>
      </c>
      <c r="F70" s="37" t="s">
        <v>408</v>
      </c>
      <c r="G70" s="37" t="s">
        <v>366</v>
      </c>
      <c r="H70" s="37" t="s">
        <v>55</v>
      </c>
      <c r="I70" s="10"/>
      <c r="J70" s="255"/>
      <c r="K70" s="8" t="str">
        <f t="shared" si="22"/>
        <v>EVE-F8XMV2-KV-DCT</v>
      </c>
      <c r="L70" s="49" t="str">
        <f t="shared" si="23"/>
        <v>BMW F8X M3/M4 Kevlar Sealed Duct Upgrade Kit for V1 intake</v>
      </c>
      <c r="M70" s="43" t="str">
        <f t="shared" si="24"/>
        <v>n/a</v>
      </c>
      <c r="N70" s="27">
        <v>384</v>
      </c>
      <c r="O70" s="37" t="s">
        <v>408</v>
      </c>
      <c r="P70" s="37" t="s">
        <v>366</v>
      </c>
      <c r="Q70" s="157"/>
      <c r="S70" s="255"/>
      <c r="T70" s="8" t="str">
        <f t="shared" si="25"/>
        <v>EVE-F8XMV2-KV-DCT</v>
      </c>
      <c r="U70" s="49" t="str">
        <f t="shared" si="26"/>
        <v>BMW F8X M3/M4 Kevlar Sealed Duct Upgrade Kit for V1 intake</v>
      </c>
      <c r="V70" s="43" t="str">
        <f t="shared" si="27"/>
        <v>n/a</v>
      </c>
      <c r="W70" s="9">
        <v>420</v>
      </c>
      <c r="X70" s="37" t="s">
        <v>408</v>
      </c>
      <c r="Y70" s="37" t="s">
        <v>366</v>
      </c>
      <c r="Z70" s="157"/>
    </row>
    <row r="71" spans="1:26" x14ac:dyDescent="0.25">
      <c r="A71" s="255"/>
      <c r="B71" s="8" t="s">
        <v>131</v>
      </c>
      <c r="C71" s="49" t="s">
        <v>132</v>
      </c>
      <c r="D71" s="43" t="s">
        <v>372</v>
      </c>
      <c r="E71" s="31">
        <v>785</v>
      </c>
      <c r="F71" s="37" t="s">
        <v>14</v>
      </c>
      <c r="G71" s="37" t="s">
        <v>360</v>
      </c>
      <c r="H71" s="37" t="s">
        <v>361</v>
      </c>
      <c r="J71" s="255"/>
      <c r="K71" s="8" t="str">
        <f t="shared" si="22"/>
        <v>EVE-F8XM-CF-SBC</v>
      </c>
      <c r="L71" s="49" t="str">
        <f t="shared" si="23"/>
        <v>BMW F8X M3/M4 Black Carbon Seat Back Covers</v>
      </c>
      <c r="M71" s="43" t="str">
        <f t="shared" si="24"/>
        <v>n/a</v>
      </c>
      <c r="N71" s="27">
        <v>980</v>
      </c>
      <c r="O71" s="37" t="s">
        <v>14</v>
      </c>
      <c r="P71" s="37" t="s">
        <v>360</v>
      </c>
      <c r="Q71" s="157"/>
      <c r="S71" s="255"/>
      <c r="T71" s="8" t="str">
        <f t="shared" si="25"/>
        <v>EVE-F8XM-CF-SBC</v>
      </c>
      <c r="U71" s="49" t="str">
        <f t="shared" si="26"/>
        <v>BMW F8X M3/M4 Black Carbon Seat Back Covers</v>
      </c>
      <c r="V71" s="43" t="str">
        <f t="shared" si="27"/>
        <v>n/a</v>
      </c>
      <c r="W71" s="9">
        <v>1100</v>
      </c>
      <c r="X71" s="37" t="s">
        <v>14</v>
      </c>
      <c r="Y71" s="37" t="s">
        <v>360</v>
      </c>
      <c r="Z71" s="157"/>
    </row>
    <row r="72" spans="1:26" x14ac:dyDescent="0.25">
      <c r="A72" s="255"/>
      <c r="B72" s="8" t="s">
        <v>411</v>
      </c>
      <c r="C72" s="49" t="s">
        <v>412</v>
      </c>
      <c r="D72" s="43" t="s">
        <v>372</v>
      </c>
      <c r="E72" s="31">
        <v>965</v>
      </c>
      <c r="F72" s="37" t="s">
        <v>14</v>
      </c>
      <c r="G72" s="37" t="s">
        <v>360</v>
      </c>
      <c r="H72" s="37" t="s">
        <v>361</v>
      </c>
      <c r="J72" s="255"/>
      <c r="K72" s="8" t="str">
        <f t="shared" si="22"/>
        <v>EVE-F8XM-KV-SBC</v>
      </c>
      <c r="L72" s="49" t="str">
        <f t="shared" si="23"/>
        <v>BMW F8X M3/M4 Kevlar Seat Back Covers</v>
      </c>
      <c r="M72" s="43" t="str">
        <f t="shared" si="24"/>
        <v>n/a</v>
      </c>
      <c r="N72" s="27">
        <v>1200</v>
      </c>
      <c r="O72" s="37" t="s">
        <v>14</v>
      </c>
      <c r="P72" s="37" t="s">
        <v>360</v>
      </c>
      <c r="Q72" s="157"/>
      <c r="S72" s="255"/>
      <c r="T72" s="8" t="str">
        <f t="shared" si="25"/>
        <v>EVE-F8XM-KV-SBC</v>
      </c>
      <c r="U72" s="49" t="str">
        <f t="shared" si="26"/>
        <v>BMW F8X M3/M4 Kevlar Seat Back Covers</v>
      </c>
      <c r="V72" s="43" t="str">
        <f t="shared" si="27"/>
        <v>n/a</v>
      </c>
      <c r="W72" s="9">
        <v>1350</v>
      </c>
      <c r="X72" s="37" t="s">
        <v>14</v>
      </c>
      <c r="Y72" s="37" t="s">
        <v>360</v>
      </c>
      <c r="Z72" s="157"/>
    </row>
    <row r="73" spans="1:26" x14ac:dyDescent="0.25">
      <c r="A73" s="255"/>
      <c r="B73" s="11" t="s">
        <v>133</v>
      </c>
      <c r="C73" s="49" t="s">
        <v>134</v>
      </c>
      <c r="D73" s="43" t="s">
        <v>372</v>
      </c>
      <c r="E73" s="31">
        <v>483.33</v>
      </c>
      <c r="F73" s="37" t="s">
        <v>46</v>
      </c>
      <c r="G73" s="37" t="s">
        <v>366</v>
      </c>
      <c r="H73" s="37" t="s">
        <v>55</v>
      </c>
      <c r="J73" s="255"/>
      <c r="K73" s="11" t="str">
        <f t="shared" si="22"/>
        <v>EVE-F8XM-CF-ENG</v>
      </c>
      <c r="L73" s="57" t="str">
        <f t="shared" si="23"/>
        <v>BMW F8X M3/M4 Black Carbon  Engine Cover</v>
      </c>
      <c r="M73" s="54" t="str">
        <f t="shared" si="24"/>
        <v>n/a</v>
      </c>
      <c r="N73" s="27">
        <v>650</v>
      </c>
      <c r="O73" s="37" t="s">
        <v>46</v>
      </c>
      <c r="P73" s="37" t="s">
        <v>366</v>
      </c>
      <c r="Q73" s="157"/>
      <c r="S73" s="255"/>
      <c r="T73" s="11" t="str">
        <f t="shared" si="25"/>
        <v>EVE-F8XM-CF-ENG</v>
      </c>
      <c r="U73" s="57" t="str">
        <f t="shared" si="26"/>
        <v>BMW F8X M3/M4 Black Carbon  Engine Cover</v>
      </c>
      <c r="V73" s="54" t="str">
        <f t="shared" si="27"/>
        <v>n/a</v>
      </c>
      <c r="W73" s="9">
        <v>750</v>
      </c>
      <c r="X73" s="37" t="s">
        <v>46</v>
      </c>
      <c r="Y73" s="37" t="s">
        <v>366</v>
      </c>
      <c r="Z73" s="157"/>
    </row>
    <row r="74" spans="1:26" x14ac:dyDescent="0.25">
      <c r="A74" s="255"/>
      <c r="B74" s="8" t="s">
        <v>413</v>
      </c>
      <c r="C74" s="49" t="s">
        <v>414</v>
      </c>
      <c r="D74" s="43" t="s">
        <v>372</v>
      </c>
      <c r="E74" s="31">
        <v>533.33000000000004</v>
      </c>
      <c r="F74" s="37" t="s">
        <v>46</v>
      </c>
      <c r="G74" s="37" t="s">
        <v>366</v>
      </c>
      <c r="H74" s="37" t="s">
        <v>55</v>
      </c>
      <c r="J74" s="255"/>
      <c r="K74" s="8" t="str">
        <f t="shared" si="22"/>
        <v>EVE-F8XM-KV-ENG</v>
      </c>
      <c r="L74" s="49" t="str">
        <f t="shared" si="23"/>
        <v xml:space="preserve">BMW F8X M3/M4 Kevlar Engine Cover </v>
      </c>
      <c r="M74" s="43" t="str">
        <f t="shared" si="24"/>
        <v>n/a</v>
      </c>
      <c r="N74" s="27">
        <v>740</v>
      </c>
      <c r="O74" s="37" t="s">
        <v>46</v>
      </c>
      <c r="P74" s="37" t="s">
        <v>366</v>
      </c>
      <c r="Q74" s="157"/>
      <c r="S74" s="255"/>
      <c r="T74" s="8" t="str">
        <f t="shared" si="25"/>
        <v>EVE-F8XM-KV-ENG</v>
      </c>
      <c r="U74" s="49" t="str">
        <f t="shared" si="26"/>
        <v xml:space="preserve">BMW F8X M3/M4 Kevlar Engine Cover </v>
      </c>
      <c r="V74" s="43" t="str">
        <f t="shared" si="27"/>
        <v>n/a</v>
      </c>
      <c r="W74" s="9">
        <v>825</v>
      </c>
      <c r="X74" s="37" t="s">
        <v>46</v>
      </c>
      <c r="Y74" s="37" t="s">
        <v>366</v>
      </c>
      <c r="Z74" s="157"/>
    </row>
    <row r="75" spans="1:26" x14ac:dyDescent="0.25">
      <c r="A75" s="255"/>
      <c r="B75" s="8" t="s">
        <v>415</v>
      </c>
      <c r="C75" s="49" t="s">
        <v>416</v>
      </c>
      <c r="D75" s="43" t="s">
        <v>372</v>
      </c>
      <c r="E75" s="31">
        <v>415</v>
      </c>
      <c r="F75" s="36" t="s">
        <v>139</v>
      </c>
      <c r="G75" s="37" t="s">
        <v>417</v>
      </c>
      <c r="H75" s="37" t="s">
        <v>55</v>
      </c>
      <c r="I75" s="10"/>
      <c r="J75" s="255"/>
      <c r="K75" s="8" t="str">
        <f t="shared" si="22"/>
        <v>EVE-F8XM-SC</v>
      </c>
      <c r="L75" s="49" t="str">
        <f t="shared" si="23"/>
        <v>BMW F8X M3/M4 Carbon/Kevlar Scoop Set</v>
      </c>
      <c r="M75" s="43" t="str">
        <f t="shared" si="24"/>
        <v>n/a</v>
      </c>
      <c r="N75" s="26">
        <v>477.27</v>
      </c>
      <c r="O75" s="36" t="s">
        <v>139</v>
      </c>
      <c r="P75" s="37" t="s">
        <v>417</v>
      </c>
      <c r="Q75" s="157"/>
      <c r="S75" s="255"/>
      <c r="T75" s="8" t="str">
        <f t="shared" si="25"/>
        <v>EVE-F8XM-SC</v>
      </c>
      <c r="U75" s="49" t="str">
        <f t="shared" si="26"/>
        <v>BMW F8X M3/M4 Carbon/Kevlar Scoop Set</v>
      </c>
      <c r="V75" s="43" t="str">
        <f t="shared" si="27"/>
        <v>n/a</v>
      </c>
      <c r="W75" s="9">
        <v>525</v>
      </c>
      <c r="X75" s="36" t="s">
        <v>139</v>
      </c>
      <c r="Y75" s="37" t="s">
        <v>417</v>
      </c>
      <c r="Z75" s="157"/>
    </row>
    <row r="76" spans="1:26" x14ac:dyDescent="0.25">
      <c r="A76" s="251"/>
      <c r="B76" s="8" t="s">
        <v>318</v>
      </c>
      <c r="C76" s="49" t="s">
        <v>319</v>
      </c>
      <c r="D76" s="43" t="s">
        <v>372</v>
      </c>
      <c r="E76" s="31">
        <v>95.83</v>
      </c>
      <c r="F76" s="36" t="s">
        <v>320</v>
      </c>
      <c r="G76" s="37" t="s">
        <v>417</v>
      </c>
      <c r="H76" s="37" t="s">
        <v>55</v>
      </c>
      <c r="I76" s="10"/>
      <c r="J76" s="251"/>
      <c r="K76" s="8" t="str">
        <f t="shared" si="22"/>
        <v>EVE-F8XM-PF</v>
      </c>
      <c r="L76" s="49" t="str">
        <f t="shared" si="23"/>
        <v>BMW F8X M3/M4 Panel Filter Pair</v>
      </c>
      <c r="M76" s="43" t="str">
        <f t="shared" si="24"/>
        <v>n/a</v>
      </c>
      <c r="N76" s="26">
        <v>110</v>
      </c>
      <c r="O76" s="36" t="s">
        <v>320</v>
      </c>
      <c r="P76" s="37" t="s">
        <v>417</v>
      </c>
      <c r="Q76" s="157"/>
      <c r="S76" s="251"/>
      <c r="T76" s="8" t="str">
        <f t="shared" si="25"/>
        <v>EVE-F8XM-PF</v>
      </c>
      <c r="U76" s="49" t="str">
        <f t="shared" si="26"/>
        <v>BMW F8X M3/M4 Panel Filter Pair</v>
      </c>
      <c r="V76" s="43" t="str">
        <f t="shared" si="27"/>
        <v>n/a</v>
      </c>
      <c r="W76" s="9">
        <v>120</v>
      </c>
      <c r="X76" s="36" t="s">
        <v>320</v>
      </c>
      <c r="Y76" s="37" t="s">
        <v>417</v>
      </c>
      <c r="Z76" s="157"/>
    </row>
    <row r="77" spans="1:26" ht="4.5" customHeight="1" x14ac:dyDescent="0.25">
      <c r="A77" s="50"/>
      <c r="B77" s="5"/>
      <c r="C77" s="48"/>
      <c r="D77" s="41"/>
      <c r="E77" s="25"/>
      <c r="F77" s="248"/>
      <c r="G77" s="249"/>
      <c r="H77" s="96"/>
      <c r="J77" s="50"/>
      <c r="K77" s="5"/>
      <c r="L77" s="56"/>
      <c r="M77" s="41"/>
      <c r="N77" s="25"/>
      <c r="O77" s="68"/>
      <c r="P77" s="68"/>
      <c r="Q77" s="96"/>
      <c r="S77" s="50"/>
      <c r="T77" s="5"/>
      <c r="U77" s="56"/>
      <c r="V77" s="41"/>
      <c r="W77" s="7"/>
      <c r="X77" s="68"/>
      <c r="Y77" s="68"/>
      <c r="Z77" s="96"/>
    </row>
    <row r="78" spans="1:26" x14ac:dyDescent="0.25">
      <c r="A78" s="250" t="s">
        <v>418</v>
      </c>
      <c r="B78" s="8" t="s">
        <v>135</v>
      </c>
      <c r="C78" s="49" t="s">
        <v>136</v>
      </c>
      <c r="D78" s="43" t="s">
        <v>11</v>
      </c>
      <c r="E78" s="31">
        <v>1691</v>
      </c>
      <c r="F78" s="36" t="s">
        <v>14</v>
      </c>
      <c r="G78" s="37" t="s">
        <v>360</v>
      </c>
      <c r="H78" s="37" t="s">
        <v>361</v>
      </c>
      <c r="I78" s="10"/>
      <c r="J78" s="250" t="s">
        <v>418</v>
      </c>
      <c r="K78" s="8" t="str">
        <f t="shared" ref="K78:M79" si="28">B78</f>
        <v>EVE-F9XM5M8-CF-INT</v>
      </c>
      <c r="L78" s="49" t="str">
        <f t="shared" si="28"/>
        <v>BMW F9X M5/M8 Black Carbon intake with shrouds</v>
      </c>
      <c r="M78" s="43" t="str">
        <f t="shared" si="28"/>
        <v>B</v>
      </c>
      <c r="N78" s="26">
        <v>1911</v>
      </c>
      <c r="O78" s="36" t="s">
        <v>14</v>
      </c>
      <c r="P78" s="37" t="s">
        <v>360</v>
      </c>
      <c r="Q78" s="157"/>
      <c r="S78" s="250" t="s">
        <v>418</v>
      </c>
      <c r="T78" s="8" t="str">
        <f t="shared" ref="T78:V79" si="29">K78</f>
        <v>EVE-F9XM5M8-CF-INT</v>
      </c>
      <c r="U78" s="49" t="str">
        <f t="shared" si="29"/>
        <v>BMW F9X M5/M8 Black Carbon intake with shrouds</v>
      </c>
      <c r="V78" s="43" t="str">
        <f t="shared" si="29"/>
        <v>B</v>
      </c>
      <c r="W78" s="9">
        <v>2200</v>
      </c>
      <c r="X78" s="36" t="s">
        <v>14</v>
      </c>
      <c r="Y78" s="37" t="s">
        <v>360</v>
      </c>
      <c r="Z78" s="157"/>
    </row>
    <row r="79" spans="1:26" x14ac:dyDescent="0.25">
      <c r="A79" s="251"/>
      <c r="B79" s="8" t="s">
        <v>137</v>
      </c>
      <c r="C79" s="49" t="s">
        <v>138</v>
      </c>
      <c r="D79" s="43" t="s">
        <v>11</v>
      </c>
      <c r="E79" s="31">
        <v>233</v>
      </c>
      <c r="F79" s="37" t="s">
        <v>139</v>
      </c>
      <c r="G79" s="37" t="s">
        <v>417</v>
      </c>
      <c r="H79" s="37" t="s">
        <v>55</v>
      </c>
      <c r="I79" s="10"/>
      <c r="J79" s="251"/>
      <c r="K79" s="8" t="str">
        <f t="shared" si="28"/>
        <v>EVE-F90M5-CF-SHR</v>
      </c>
      <c r="L79" s="49" t="str">
        <f t="shared" si="28"/>
        <v>BMW F9X M5 Shroud set for upgrading V1 intake</v>
      </c>
      <c r="M79" s="43" t="str">
        <f t="shared" si="28"/>
        <v>B</v>
      </c>
      <c r="N79" s="26">
        <v>272</v>
      </c>
      <c r="O79" s="37" t="s">
        <v>139</v>
      </c>
      <c r="P79" s="37" t="s">
        <v>417</v>
      </c>
      <c r="Q79" s="157"/>
      <c r="S79" s="251"/>
      <c r="T79" s="8" t="str">
        <f t="shared" si="29"/>
        <v>EVE-F90M5-CF-SHR</v>
      </c>
      <c r="U79" s="49" t="str">
        <f t="shared" si="29"/>
        <v>BMW F9X M5 Shroud set for upgrading V1 intake</v>
      </c>
      <c r="V79" s="43" t="str">
        <f t="shared" si="29"/>
        <v>B</v>
      </c>
      <c r="W79" s="9">
        <v>300</v>
      </c>
      <c r="X79" s="37" t="s">
        <v>139</v>
      </c>
      <c r="Y79" s="37" t="s">
        <v>417</v>
      </c>
      <c r="Z79" s="157"/>
    </row>
    <row r="80" spans="1:26" ht="4.5" customHeight="1" x14ac:dyDescent="0.25">
      <c r="A80" s="50"/>
      <c r="B80" s="5"/>
      <c r="C80" s="48"/>
      <c r="D80" s="41"/>
      <c r="E80" s="25"/>
      <c r="F80" s="248"/>
      <c r="G80" s="249"/>
      <c r="H80" s="96"/>
      <c r="J80" s="50"/>
      <c r="K80" s="5"/>
      <c r="L80" s="56"/>
      <c r="M80" s="41"/>
      <c r="N80" s="25"/>
      <c r="O80" s="68"/>
      <c r="P80" s="68"/>
      <c r="Q80" s="96"/>
      <c r="S80" s="50"/>
      <c r="T80" s="5"/>
      <c r="U80" s="56"/>
      <c r="V80" s="41"/>
      <c r="W80" s="7"/>
      <c r="X80" s="68"/>
      <c r="Y80" s="68"/>
      <c r="Z80" s="96"/>
    </row>
    <row r="81" spans="1:26" x14ac:dyDescent="0.25">
      <c r="A81" s="250" t="s">
        <v>419</v>
      </c>
      <c r="B81" s="8" t="s">
        <v>142</v>
      </c>
      <c r="C81" s="49" t="s">
        <v>143</v>
      </c>
      <c r="D81" s="43" t="s">
        <v>11</v>
      </c>
      <c r="E81" s="31">
        <v>1580</v>
      </c>
      <c r="F81" s="36" t="s">
        <v>14</v>
      </c>
      <c r="G81" s="37" t="s">
        <v>360</v>
      </c>
      <c r="H81" s="37" t="s">
        <v>361</v>
      </c>
      <c r="I81" s="10"/>
      <c r="J81" s="250" t="s">
        <v>419</v>
      </c>
      <c r="K81" s="8" t="str">
        <f t="shared" ref="K81:M84" si="30">B81</f>
        <v>EVE-F10M5-INT</v>
      </c>
      <c r="L81" s="49" t="str">
        <f t="shared" si="30"/>
        <v>BMW F10 M5 Full Black Carbon intake</v>
      </c>
      <c r="M81" s="43" t="str">
        <f t="shared" si="30"/>
        <v>B</v>
      </c>
      <c r="N81" s="26">
        <v>1975</v>
      </c>
      <c r="O81" s="36" t="s">
        <v>14</v>
      </c>
      <c r="P81" s="37" t="s">
        <v>360</v>
      </c>
      <c r="Q81" s="157"/>
      <c r="S81" s="250" t="s">
        <v>419</v>
      </c>
      <c r="T81" s="8" t="str">
        <f t="shared" ref="T81:V84" si="31">K81</f>
        <v>EVE-F10M5-INT</v>
      </c>
      <c r="U81" s="49" t="str">
        <f t="shared" si="31"/>
        <v>BMW F10 M5 Full Black Carbon intake</v>
      </c>
      <c r="V81" s="43" t="str">
        <f t="shared" si="31"/>
        <v>B</v>
      </c>
      <c r="W81" s="9">
        <v>2250</v>
      </c>
      <c r="X81" s="36" t="s">
        <v>14</v>
      </c>
      <c r="Y81" s="37" t="s">
        <v>360</v>
      </c>
      <c r="Z81" s="157"/>
    </row>
    <row r="82" spans="1:26" x14ac:dyDescent="0.25">
      <c r="A82" s="255"/>
      <c r="B82" s="8" t="s">
        <v>420</v>
      </c>
      <c r="C82" s="49" t="s">
        <v>421</v>
      </c>
      <c r="D82" s="43" t="s">
        <v>11</v>
      </c>
      <c r="E82" s="31">
        <v>1900</v>
      </c>
      <c r="F82" s="36" t="s">
        <v>14</v>
      </c>
      <c r="G82" s="37" t="s">
        <v>360</v>
      </c>
      <c r="H82" s="37" t="s">
        <v>361</v>
      </c>
      <c r="I82" s="10"/>
      <c r="J82" s="255"/>
      <c r="K82" s="8" t="str">
        <f t="shared" si="30"/>
        <v>EVE-F10M5-KV-INT</v>
      </c>
      <c r="L82" s="49" t="str">
        <f t="shared" si="30"/>
        <v>BMW F10 M5 Kevlar intake with Black Tubes</v>
      </c>
      <c r="M82" s="43" t="str">
        <f t="shared" si="30"/>
        <v>B</v>
      </c>
      <c r="N82" s="26">
        <v>2375</v>
      </c>
      <c r="O82" s="36" t="s">
        <v>14</v>
      </c>
      <c r="P82" s="37" t="s">
        <v>360</v>
      </c>
      <c r="Q82" s="157"/>
      <c r="S82" s="255"/>
      <c r="T82" s="8" t="str">
        <f t="shared" si="31"/>
        <v>EVE-F10M5-KV-INT</v>
      </c>
      <c r="U82" s="49" t="str">
        <f t="shared" si="31"/>
        <v>BMW F10 M5 Kevlar intake with Black Tubes</v>
      </c>
      <c r="V82" s="43" t="str">
        <f t="shared" si="31"/>
        <v>B</v>
      </c>
      <c r="W82" s="9">
        <v>2650</v>
      </c>
      <c r="X82" s="36" t="s">
        <v>14</v>
      </c>
      <c r="Y82" s="37" t="s">
        <v>360</v>
      </c>
      <c r="Z82" s="157"/>
    </row>
    <row r="83" spans="1:26" x14ac:dyDescent="0.25">
      <c r="A83" s="255"/>
      <c r="B83" s="8" t="s">
        <v>422</v>
      </c>
      <c r="C83" s="49" t="s">
        <v>423</v>
      </c>
      <c r="D83" s="43" t="s">
        <v>372</v>
      </c>
      <c r="E83" s="31">
        <v>450</v>
      </c>
      <c r="F83" s="36" t="s">
        <v>139</v>
      </c>
      <c r="G83" s="37" t="s">
        <v>417</v>
      </c>
      <c r="H83" s="37" t="s">
        <v>55</v>
      </c>
      <c r="I83" s="10"/>
      <c r="J83" s="255"/>
      <c r="K83" s="8" t="str">
        <f t="shared" si="30"/>
        <v>EVE-F10M5-SC</v>
      </c>
      <c r="L83" s="49" t="str">
        <f t="shared" si="30"/>
        <v>BMW F10 M5 Carbon/Kevlar Scoop Set</v>
      </c>
      <c r="M83" s="43" t="str">
        <f t="shared" si="30"/>
        <v>n/a</v>
      </c>
      <c r="N83" s="26">
        <v>518.17999999999995</v>
      </c>
      <c r="O83" s="36" t="s">
        <v>139</v>
      </c>
      <c r="P83" s="37" t="s">
        <v>417</v>
      </c>
      <c r="Q83" s="157"/>
      <c r="S83" s="255"/>
      <c r="T83" s="8" t="str">
        <f t="shared" si="31"/>
        <v>EVE-F10M5-SC</v>
      </c>
      <c r="U83" s="49" t="str">
        <f t="shared" si="31"/>
        <v>BMW F10 M5 Carbon/Kevlar Scoop Set</v>
      </c>
      <c r="V83" s="43" t="str">
        <f t="shared" si="31"/>
        <v>n/a</v>
      </c>
      <c r="W83" s="9">
        <v>570</v>
      </c>
      <c r="X83" s="36" t="s">
        <v>139</v>
      </c>
      <c r="Y83" s="37" t="s">
        <v>417</v>
      </c>
      <c r="Z83" s="157"/>
    </row>
    <row r="84" spans="1:26" x14ac:dyDescent="0.25">
      <c r="A84" s="251"/>
      <c r="B84" s="8" t="s">
        <v>321</v>
      </c>
      <c r="C84" s="49" t="s">
        <v>322</v>
      </c>
      <c r="D84" s="43" t="s">
        <v>372</v>
      </c>
      <c r="E84" s="31">
        <v>95.83</v>
      </c>
      <c r="F84" s="36" t="s">
        <v>320</v>
      </c>
      <c r="G84" s="37" t="s">
        <v>417</v>
      </c>
      <c r="H84" s="37" t="s">
        <v>55</v>
      </c>
      <c r="I84" s="10"/>
      <c r="J84" s="251"/>
      <c r="K84" s="8" t="str">
        <f t="shared" si="30"/>
        <v>EVE-F10M5-PF</v>
      </c>
      <c r="L84" s="49" t="str">
        <f t="shared" si="30"/>
        <v>BMW F1X M5/M6 Panel Filter Pair</v>
      </c>
      <c r="M84" s="43" t="str">
        <f t="shared" si="30"/>
        <v>n/a</v>
      </c>
      <c r="N84" s="26">
        <v>110</v>
      </c>
      <c r="O84" s="36" t="s">
        <v>320</v>
      </c>
      <c r="P84" s="37" t="s">
        <v>417</v>
      </c>
      <c r="Q84" s="157"/>
      <c r="S84" s="251"/>
      <c r="T84" s="8" t="str">
        <f t="shared" si="31"/>
        <v>EVE-F10M5-PF</v>
      </c>
      <c r="U84" s="49" t="str">
        <f t="shared" si="31"/>
        <v>BMW F1X M5/M6 Panel Filter Pair</v>
      </c>
      <c r="V84" s="43" t="str">
        <f t="shared" si="31"/>
        <v>n/a</v>
      </c>
      <c r="W84" s="9">
        <v>120</v>
      </c>
      <c r="X84" s="36" t="s">
        <v>320</v>
      </c>
      <c r="Y84" s="37" t="s">
        <v>417</v>
      </c>
      <c r="Z84" s="157"/>
    </row>
    <row r="85" spans="1:26" ht="4.5" customHeight="1" x14ac:dyDescent="0.25">
      <c r="A85" s="50"/>
      <c r="B85" s="5"/>
      <c r="C85" s="48"/>
      <c r="D85" s="41"/>
      <c r="E85" s="25"/>
      <c r="F85" s="248"/>
      <c r="G85" s="249"/>
      <c r="H85" s="96"/>
      <c r="J85" s="50"/>
      <c r="K85" s="5"/>
      <c r="L85" s="56"/>
      <c r="M85" s="41"/>
      <c r="N85" s="25"/>
      <c r="O85" s="68"/>
      <c r="P85" s="68"/>
      <c r="Q85" s="96"/>
      <c r="S85" s="50"/>
      <c r="T85" s="5"/>
      <c r="U85" s="56"/>
      <c r="V85" s="41"/>
      <c r="W85" s="7"/>
      <c r="X85" s="68"/>
      <c r="Y85" s="68"/>
      <c r="Z85" s="96"/>
    </row>
    <row r="86" spans="1:26" x14ac:dyDescent="0.25">
      <c r="A86" s="250" t="s">
        <v>424</v>
      </c>
      <c r="B86" s="11" t="s">
        <v>144</v>
      </c>
      <c r="C86" s="49" t="s">
        <v>145</v>
      </c>
      <c r="D86" s="43" t="s">
        <v>11</v>
      </c>
      <c r="E86" s="31">
        <v>1680</v>
      </c>
      <c r="F86" s="36" t="s">
        <v>14</v>
      </c>
      <c r="G86" s="37" t="s">
        <v>360</v>
      </c>
      <c r="H86" s="37" t="s">
        <v>361</v>
      </c>
      <c r="I86" s="10"/>
      <c r="J86" s="250" t="s">
        <v>424</v>
      </c>
      <c r="K86" s="11" t="str">
        <f t="shared" ref="K86:M88" si="32">B86</f>
        <v>EVE-F1XM6-INT</v>
      </c>
      <c r="L86" s="57" t="str">
        <f t="shared" si="32"/>
        <v>BMW F1X M6 Full Black Carbon intake</v>
      </c>
      <c r="M86" s="54" t="str">
        <f t="shared" si="32"/>
        <v>B</v>
      </c>
      <c r="N86" s="26">
        <v>2100</v>
      </c>
      <c r="O86" s="36" t="s">
        <v>14</v>
      </c>
      <c r="P86" s="37" t="s">
        <v>360</v>
      </c>
      <c r="Q86" s="157"/>
      <c r="S86" s="250" t="s">
        <v>424</v>
      </c>
      <c r="T86" s="11" t="str">
        <f t="shared" ref="T86:V88" si="33">K86</f>
        <v>EVE-F1XM6-INT</v>
      </c>
      <c r="U86" s="57" t="str">
        <f t="shared" si="33"/>
        <v>BMW F1X M6 Full Black Carbon intake</v>
      </c>
      <c r="V86" s="54" t="str">
        <f t="shared" si="33"/>
        <v>B</v>
      </c>
      <c r="W86" s="9">
        <v>2400</v>
      </c>
      <c r="X86" s="36" t="s">
        <v>14</v>
      </c>
      <c r="Y86" s="37" t="s">
        <v>360</v>
      </c>
      <c r="Z86" s="157"/>
    </row>
    <row r="87" spans="1:26" x14ac:dyDescent="0.25">
      <c r="A87" s="255"/>
      <c r="B87" s="11" t="s">
        <v>425</v>
      </c>
      <c r="C87" s="49" t="s">
        <v>426</v>
      </c>
      <c r="D87" s="43" t="s">
        <v>11</v>
      </c>
      <c r="E87" s="31">
        <v>2000</v>
      </c>
      <c r="F87" s="36" t="s">
        <v>14</v>
      </c>
      <c r="G87" s="37" t="s">
        <v>360</v>
      </c>
      <c r="H87" s="37" t="s">
        <v>361</v>
      </c>
      <c r="I87" s="10"/>
      <c r="J87" s="255"/>
      <c r="K87" s="11" t="str">
        <f t="shared" si="32"/>
        <v>EVE-F1XM6-KV-INT</v>
      </c>
      <c r="L87" s="57" t="str">
        <f t="shared" si="32"/>
        <v>BMW F1X M6 Kevlar intake with Black Tubes</v>
      </c>
      <c r="M87" s="54" t="str">
        <f t="shared" si="32"/>
        <v>B</v>
      </c>
      <c r="N87" s="26">
        <v>2500</v>
      </c>
      <c r="O87" s="36" t="s">
        <v>14</v>
      </c>
      <c r="P87" s="37" t="s">
        <v>360</v>
      </c>
      <c r="Q87" s="157"/>
      <c r="S87" s="255"/>
      <c r="T87" s="11" t="str">
        <f t="shared" si="33"/>
        <v>EVE-F1XM6-KV-INT</v>
      </c>
      <c r="U87" s="57" t="str">
        <f t="shared" si="33"/>
        <v>BMW F1X M6 Kevlar intake with Black Tubes</v>
      </c>
      <c r="V87" s="54" t="str">
        <f t="shared" si="33"/>
        <v>B</v>
      </c>
      <c r="W87" s="9">
        <v>2800</v>
      </c>
      <c r="X87" s="36" t="s">
        <v>14</v>
      </c>
      <c r="Y87" s="37" t="s">
        <v>360</v>
      </c>
      <c r="Z87" s="157"/>
    </row>
    <row r="88" spans="1:26" x14ac:dyDescent="0.25">
      <c r="A88" s="251"/>
      <c r="B88" s="8" t="s">
        <v>427</v>
      </c>
      <c r="C88" s="49" t="s">
        <v>428</v>
      </c>
      <c r="D88" s="43" t="s">
        <v>372</v>
      </c>
      <c r="E88" s="31">
        <v>525</v>
      </c>
      <c r="F88" s="36" t="s">
        <v>139</v>
      </c>
      <c r="G88" s="37" t="s">
        <v>417</v>
      </c>
      <c r="H88" s="37" t="s">
        <v>55</v>
      </c>
      <c r="I88" s="10"/>
      <c r="J88" s="251"/>
      <c r="K88" s="8" t="str">
        <f t="shared" si="32"/>
        <v>EVE-F1XM6-SC</v>
      </c>
      <c r="L88" s="49" t="str">
        <f t="shared" si="32"/>
        <v>BMW F1X M6 Carbon/Kevlar Scoop Set</v>
      </c>
      <c r="M88" s="43" t="str">
        <f t="shared" si="32"/>
        <v>n/a</v>
      </c>
      <c r="N88" s="26">
        <v>609</v>
      </c>
      <c r="O88" s="36" t="s">
        <v>139</v>
      </c>
      <c r="P88" s="37" t="s">
        <v>417</v>
      </c>
      <c r="Q88" s="157"/>
      <c r="S88" s="251"/>
      <c r="T88" s="8" t="str">
        <f t="shared" si="33"/>
        <v>EVE-F1XM6-SC</v>
      </c>
      <c r="U88" s="49" t="str">
        <f t="shared" si="33"/>
        <v>BMW F1X M6 Carbon/Kevlar Scoop Set</v>
      </c>
      <c r="V88" s="43" t="str">
        <f t="shared" si="33"/>
        <v>n/a</v>
      </c>
      <c r="W88" s="9">
        <v>670</v>
      </c>
      <c r="X88" s="36" t="s">
        <v>139</v>
      </c>
      <c r="Y88" s="37" t="s">
        <v>417</v>
      </c>
      <c r="Z88" s="157"/>
    </row>
    <row r="89" spans="1:26" ht="4.5" customHeight="1" x14ac:dyDescent="0.25">
      <c r="A89" s="50"/>
      <c r="B89" s="5"/>
      <c r="C89" s="48"/>
      <c r="D89" s="41"/>
      <c r="E89" s="25"/>
      <c r="F89" s="248"/>
      <c r="G89" s="249"/>
      <c r="H89" s="96"/>
      <c r="J89" s="50"/>
      <c r="K89" s="5"/>
      <c r="L89" s="56"/>
      <c r="M89" s="41"/>
      <c r="N89" s="25"/>
      <c r="O89" s="68"/>
      <c r="P89" s="68"/>
      <c r="Q89" s="96"/>
      <c r="S89" s="50"/>
      <c r="T89" s="5"/>
      <c r="U89" s="56"/>
      <c r="V89" s="41"/>
      <c r="W89" s="7"/>
      <c r="X89" s="68"/>
      <c r="Y89" s="68"/>
      <c r="Z89" s="96"/>
    </row>
    <row r="90" spans="1:26" s="119" customFormat="1" x14ac:dyDescent="0.25">
      <c r="A90" s="131" t="s">
        <v>429</v>
      </c>
      <c r="B90" s="114" t="s">
        <v>146</v>
      </c>
      <c r="C90" s="120" t="s">
        <v>147</v>
      </c>
      <c r="D90" s="125" t="s">
        <v>55</v>
      </c>
      <c r="E90" s="117">
        <v>1000</v>
      </c>
      <c r="F90" s="118" t="s">
        <v>54</v>
      </c>
      <c r="G90" s="118" t="s">
        <v>371</v>
      </c>
      <c r="H90" s="118" t="s">
        <v>361</v>
      </c>
      <c r="I90" s="126"/>
      <c r="J90" s="131" t="s">
        <v>429</v>
      </c>
      <c r="K90" s="114" t="str">
        <f>B90</f>
        <v>EVE-F4XB48-CF-INT</v>
      </c>
      <c r="L90" s="120" t="str">
        <f>C90</f>
        <v>BMW F40 M135i, F44 M235i</v>
      </c>
      <c r="M90" s="125" t="str">
        <f>D90</f>
        <v>S</v>
      </c>
      <c r="N90" s="127">
        <v>1150</v>
      </c>
      <c r="O90" s="118" t="s">
        <v>54</v>
      </c>
      <c r="P90" s="118" t="s">
        <v>371</v>
      </c>
      <c r="Q90" s="158"/>
      <c r="S90" s="131" t="s">
        <v>429</v>
      </c>
      <c r="T90" s="114" t="str">
        <f>K90</f>
        <v>EVE-F4XB48-CF-INT</v>
      </c>
      <c r="U90" s="120" t="str">
        <f>L90</f>
        <v>BMW F40 M135i, F44 M235i</v>
      </c>
      <c r="V90" s="125" t="str">
        <f>M90</f>
        <v>S</v>
      </c>
      <c r="W90" s="128">
        <v>1300</v>
      </c>
      <c r="X90" s="118" t="s">
        <v>54</v>
      </c>
      <c r="Y90" s="118" t="s">
        <v>371</v>
      </c>
      <c r="Z90" s="158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6"/>
      <c r="J91" s="50"/>
      <c r="K91" s="5"/>
      <c r="L91" s="56"/>
      <c r="M91" s="41"/>
      <c r="N91" s="25"/>
      <c r="O91" s="68"/>
      <c r="P91" s="68"/>
      <c r="Q91" s="96"/>
      <c r="S91" s="50"/>
      <c r="T91" s="5"/>
      <c r="U91" s="56"/>
      <c r="V91" s="41"/>
      <c r="W91" s="7"/>
      <c r="X91" s="68"/>
      <c r="Y91" s="68"/>
      <c r="Z91" s="96"/>
    </row>
    <row r="92" spans="1:26" s="119" customFormat="1" x14ac:dyDescent="0.25">
      <c r="A92" s="254" t="s">
        <v>430</v>
      </c>
      <c r="B92" s="114" t="s">
        <v>148</v>
      </c>
      <c r="C92" s="120" t="s">
        <v>149</v>
      </c>
      <c r="D92" s="125" t="s">
        <v>55</v>
      </c>
      <c r="E92" s="117">
        <v>1555</v>
      </c>
      <c r="F92" s="118" t="s">
        <v>54</v>
      </c>
      <c r="G92" s="118" t="s">
        <v>371</v>
      </c>
      <c r="H92" s="118" t="s">
        <v>361</v>
      </c>
      <c r="I92" s="126"/>
      <c r="J92" s="254" t="s">
        <v>430</v>
      </c>
      <c r="K92" s="114" t="str">
        <f t="shared" ref="K92:M93" si="34">B92</f>
        <v>EVE-M2C-CF-INT</v>
      </c>
      <c r="L92" s="120" t="str">
        <f t="shared" si="34"/>
        <v>BMW F87 M2 Competition Black Carbon intake</v>
      </c>
      <c r="M92" s="125" t="str">
        <f t="shared" si="34"/>
        <v>S</v>
      </c>
      <c r="N92" s="127">
        <v>1780</v>
      </c>
      <c r="O92" s="118" t="s">
        <v>54</v>
      </c>
      <c r="P92" s="118" t="s">
        <v>371</v>
      </c>
      <c r="Q92" s="158"/>
      <c r="S92" s="254" t="s">
        <v>430</v>
      </c>
      <c r="T92" s="114" t="str">
        <f t="shared" ref="T92:V93" si="35">K92</f>
        <v>EVE-M2C-CF-INT</v>
      </c>
      <c r="U92" s="120" t="str">
        <f t="shared" si="35"/>
        <v>BMW F87 M2 Competition Black Carbon intake</v>
      </c>
      <c r="V92" s="125" t="str">
        <f t="shared" si="35"/>
        <v>S</v>
      </c>
      <c r="W92" s="128">
        <v>2050</v>
      </c>
      <c r="X92" s="118" t="s">
        <v>54</v>
      </c>
      <c r="Y92" s="118" t="s">
        <v>371</v>
      </c>
      <c r="Z92" s="158"/>
    </row>
    <row r="93" spans="1:26" s="119" customFormat="1" x14ac:dyDescent="0.25">
      <c r="A93" s="251"/>
      <c r="B93" s="114" t="s">
        <v>431</v>
      </c>
      <c r="C93" s="120" t="s">
        <v>432</v>
      </c>
      <c r="D93" s="125" t="s">
        <v>55</v>
      </c>
      <c r="E93" s="117">
        <f>E92*1.2</f>
        <v>1866</v>
      </c>
      <c r="F93" s="118" t="s">
        <v>54</v>
      </c>
      <c r="G93" s="118" t="s">
        <v>371</v>
      </c>
      <c r="H93" s="118" t="s">
        <v>361</v>
      </c>
      <c r="I93" s="126"/>
      <c r="J93" s="251"/>
      <c r="K93" s="114" t="str">
        <f t="shared" si="34"/>
        <v>EVE-M2C-KV-INT</v>
      </c>
      <c r="L93" s="120" t="str">
        <f t="shared" si="34"/>
        <v>BMW F87 M2 Competition Kevlar intake</v>
      </c>
      <c r="M93" s="125" t="str">
        <f t="shared" si="34"/>
        <v>S</v>
      </c>
      <c r="N93" s="127">
        <f>N92*1.2</f>
        <v>2136</v>
      </c>
      <c r="O93" s="118" t="s">
        <v>54</v>
      </c>
      <c r="P93" s="118" t="s">
        <v>371</v>
      </c>
      <c r="Q93" s="158"/>
      <c r="S93" s="251"/>
      <c r="T93" s="114" t="str">
        <f t="shared" si="35"/>
        <v>EVE-M2C-KV-INT</v>
      </c>
      <c r="U93" s="120" t="str">
        <f t="shared" si="35"/>
        <v>BMW F87 M2 Competition Kevlar intake</v>
      </c>
      <c r="V93" s="125" t="str">
        <f t="shared" si="35"/>
        <v>S</v>
      </c>
      <c r="W93" s="128">
        <f>W92*1.2</f>
        <v>2460</v>
      </c>
      <c r="X93" s="118" t="s">
        <v>54</v>
      </c>
      <c r="Y93" s="118" t="s">
        <v>371</v>
      </c>
      <c r="Z93" s="158"/>
    </row>
    <row r="94" spans="1:26" ht="3.75" customHeight="1" x14ac:dyDescent="0.25">
      <c r="A94" s="50"/>
      <c r="B94" s="5"/>
      <c r="C94" s="48"/>
      <c r="D94" s="41"/>
      <c r="E94" s="25"/>
      <c r="F94" s="248"/>
      <c r="G94" s="249"/>
      <c r="H94" s="96"/>
      <c r="J94" s="50"/>
      <c r="K94" s="5"/>
      <c r="L94" s="56"/>
      <c r="M94" s="41"/>
      <c r="N94" s="25"/>
      <c r="O94" s="68"/>
      <c r="P94" s="68"/>
      <c r="Q94" s="96"/>
      <c r="S94" s="50"/>
      <c r="T94" s="5"/>
      <c r="U94" s="56"/>
      <c r="V94" s="41"/>
      <c r="W94" s="7"/>
      <c r="X94" s="68"/>
      <c r="Y94" s="68"/>
      <c r="Z94" s="96"/>
    </row>
    <row r="95" spans="1:26" x14ac:dyDescent="0.25">
      <c r="A95" s="250" t="s">
        <v>433</v>
      </c>
      <c r="B95" s="8" t="s">
        <v>150</v>
      </c>
      <c r="C95" s="39" t="s">
        <v>151</v>
      </c>
      <c r="D95" s="43" t="s">
        <v>11</v>
      </c>
      <c r="E95" s="31">
        <v>1050</v>
      </c>
      <c r="F95" s="36" t="s">
        <v>14</v>
      </c>
      <c r="G95" s="37" t="s">
        <v>360</v>
      </c>
      <c r="H95" s="37" t="s">
        <v>361</v>
      </c>
      <c r="I95" s="10"/>
      <c r="J95" s="250" t="s">
        <v>433</v>
      </c>
      <c r="K95" s="11" t="str">
        <f t="shared" ref="K95:M102" si="36">B95</f>
        <v>EVE-N55V2-CF-INT</v>
      </c>
      <c r="L95" s="57" t="str">
        <f t="shared" si="36"/>
        <v>V2 BMW F87 M2, F2X M135i, M235i, F3X 335i, 435i Carbon intake</v>
      </c>
      <c r="M95" s="54" t="str">
        <f t="shared" si="36"/>
        <v>B</v>
      </c>
      <c r="N95" s="26">
        <v>1220</v>
      </c>
      <c r="O95" s="36" t="s">
        <v>14</v>
      </c>
      <c r="P95" s="37" t="s">
        <v>360</v>
      </c>
      <c r="Q95" s="157"/>
      <c r="S95" s="250" t="s">
        <v>433</v>
      </c>
      <c r="T95" s="11" t="str">
        <f t="shared" ref="T95:V102" si="37">K95</f>
        <v>EVE-N55V2-CF-INT</v>
      </c>
      <c r="U95" s="57" t="str">
        <f t="shared" si="37"/>
        <v>V2 BMW F87 M2, F2X M135i, M235i, F3X 335i, 435i Carbon intake</v>
      </c>
      <c r="V95" s="54" t="str">
        <f t="shared" si="37"/>
        <v>B</v>
      </c>
      <c r="W95" s="9">
        <v>1380</v>
      </c>
      <c r="X95" s="36" t="s">
        <v>14</v>
      </c>
      <c r="Y95" s="37" t="s">
        <v>360</v>
      </c>
      <c r="Z95" s="157"/>
    </row>
    <row r="96" spans="1:26" x14ac:dyDescent="0.25">
      <c r="A96" s="255"/>
      <c r="B96" s="8" t="s">
        <v>434</v>
      </c>
      <c r="C96" s="39" t="s">
        <v>435</v>
      </c>
      <c r="D96" s="43" t="s">
        <v>11</v>
      </c>
      <c r="E96" s="31">
        <f>E95*1.2</f>
        <v>1260</v>
      </c>
      <c r="F96" s="36" t="s">
        <v>14</v>
      </c>
      <c r="G96" s="37" t="s">
        <v>360</v>
      </c>
      <c r="H96" s="37" t="s">
        <v>361</v>
      </c>
      <c r="I96" s="10"/>
      <c r="J96" s="255"/>
      <c r="K96" s="11" t="str">
        <f t="shared" si="36"/>
        <v>EVE-N55V2-KV-INT</v>
      </c>
      <c r="L96" s="57" t="str">
        <f t="shared" si="36"/>
        <v>V2 BMW F87 M2, F2X M135i, M235i, F3X 335i, 435i Kevlar intake</v>
      </c>
      <c r="M96" s="54" t="str">
        <f t="shared" si="36"/>
        <v>B</v>
      </c>
      <c r="N96" s="26">
        <f>N95*1.2</f>
        <v>1464</v>
      </c>
      <c r="O96" s="36" t="s">
        <v>14</v>
      </c>
      <c r="P96" s="37" t="s">
        <v>360</v>
      </c>
      <c r="Q96" s="157"/>
      <c r="S96" s="255"/>
      <c r="T96" s="11" t="str">
        <f t="shared" si="37"/>
        <v>EVE-N55V2-KV-INT</v>
      </c>
      <c r="U96" s="57" t="str">
        <f t="shared" si="37"/>
        <v>V2 BMW F87 M2, F2X M135i, M235i, F3X 335i, 435i Kevlar intake</v>
      </c>
      <c r="V96" s="54" t="str">
        <f t="shared" si="37"/>
        <v>B</v>
      </c>
      <c r="W96" s="9">
        <f>W95*1.2</f>
        <v>1656</v>
      </c>
      <c r="X96" s="36" t="s">
        <v>14</v>
      </c>
      <c r="Y96" s="37" t="s">
        <v>360</v>
      </c>
      <c r="Z96" s="157"/>
    </row>
    <row r="97" spans="1:26" x14ac:dyDescent="0.25">
      <c r="A97" s="255"/>
      <c r="B97" s="8" t="s">
        <v>152</v>
      </c>
      <c r="C97" s="39" t="s">
        <v>153</v>
      </c>
      <c r="D97" s="43" t="s">
        <v>372</v>
      </c>
      <c r="E97" s="31">
        <v>650</v>
      </c>
      <c r="F97" s="36" t="s">
        <v>96</v>
      </c>
      <c r="G97" s="37" t="s">
        <v>366</v>
      </c>
      <c r="H97" s="37" t="s">
        <v>361</v>
      </c>
      <c r="J97" s="255"/>
      <c r="K97" s="8" t="str">
        <f t="shared" si="36"/>
        <v>EVE-N55-ENG</v>
      </c>
      <c r="L97" s="49" t="str">
        <f t="shared" si="36"/>
        <v>BMW N55 Black Carbon Engine Cover</v>
      </c>
      <c r="M97" s="43" t="str">
        <f t="shared" si="36"/>
        <v>n/a</v>
      </c>
      <c r="N97" s="27">
        <v>720</v>
      </c>
      <c r="O97" s="36" t="s">
        <v>96</v>
      </c>
      <c r="P97" s="37" t="s">
        <v>366</v>
      </c>
      <c r="Q97" s="157"/>
      <c r="S97" s="255"/>
      <c r="T97" s="8" t="str">
        <f t="shared" si="37"/>
        <v>EVE-N55-ENG</v>
      </c>
      <c r="U97" s="49" t="str">
        <f t="shared" si="37"/>
        <v>BMW N55 Black Carbon Engine Cover</v>
      </c>
      <c r="V97" s="43" t="str">
        <f t="shared" si="37"/>
        <v>n/a</v>
      </c>
      <c r="W97" s="9">
        <v>850</v>
      </c>
      <c r="X97" s="36" t="s">
        <v>96</v>
      </c>
      <c r="Y97" s="37" t="s">
        <v>366</v>
      </c>
      <c r="Z97" s="157"/>
    </row>
    <row r="98" spans="1:26" x14ac:dyDescent="0.25">
      <c r="A98" s="255"/>
      <c r="B98" s="11" t="s">
        <v>154</v>
      </c>
      <c r="C98" s="39" t="s">
        <v>155</v>
      </c>
      <c r="D98" s="43" t="s">
        <v>372</v>
      </c>
      <c r="E98" s="31">
        <v>650</v>
      </c>
      <c r="F98" s="36" t="s">
        <v>96</v>
      </c>
      <c r="G98" s="37" t="s">
        <v>366</v>
      </c>
      <c r="H98" s="37" t="s">
        <v>361</v>
      </c>
      <c r="J98" s="255"/>
      <c r="K98" s="11" t="str">
        <f t="shared" si="36"/>
        <v>EVE-N55-M2-ENG</v>
      </c>
      <c r="L98" s="57" t="str">
        <f t="shared" si="36"/>
        <v>BMW F87 M2 Black Carbon Engine Cover</v>
      </c>
      <c r="M98" s="54" t="str">
        <f t="shared" si="36"/>
        <v>n/a</v>
      </c>
      <c r="N98" s="27">
        <v>720</v>
      </c>
      <c r="O98" s="36" t="s">
        <v>96</v>
      </c>
      <c r="P98" s="37" t="s">
        <v>366</v>
      </c>
      <c r="Q98" s="157"/>
      <c r="S98" s="255"/>
      <c r="T98" s="11" t="str">
        <f t="shared" si="37"/>
        <v>EVE-N55-M2-ENG</v>
      </c>
      <c r="U98" s="57" t="str">
        <f t="shared" si="37"/>
        <v>BMW F87 M2 Black Carbon Engine Cover</v>
      </c>
      <c r="V98" s="54" t="str">
        <f t="shared" si="37"/>
        <v>n/a</v>
      </c>
      <c r="W98" s="9">
        <v>850</v>
      </c>
      <c r="X98" s="36" t="s">
        <v>96</v>
      </c>
      <c r="Y98" s="37" t="s">
        <v>366</v>
      </c>
      <c r="Z98" s="157"/>
    </row>
    <row r="99" spans="1:26" x14ac:dyDescent="0.25">
      <c r="A99" s="255"/>
      <c r="B99" s="8" t="s">
        <v>436</v>
      </c>
      <c r="C99" s="49" t="s">
        <v>437</v>
      </c>
      <c r="D99" s="43" t="s">
        <v>372</v>
      </c>
      <c r="E99" s="31">
        <v>210</v>
      </c>
      <c r="F99" s="38" t="s">
        <v>139</v>
      </c>
      <c r="G99" s="37" t="s">
        <v>417</v>
      </c>
      <c r="H99" s="37" t="s">
        <v>55</v>
      </c>
      <c r="I99" s="10"/>
      <c r="J99" s="255"/>
      <c r="K99" s="8" t="str">
        <f t="shared" si="36"/>
        <v>EVE-N55-SC</v>
      </c>
      <c r="L99" s="49" t="str">
        <f t="shared" si="36"/>
        <v xml:space="preserve">BMW N55 Carbon/Kevlar Scoop </v>
      </c>
      <c r="M99" s="43" t="str">
        <f t="shared" si="36"/>
        <v>n/a</v>
      </c>
      <c r="N99" s="26">
        <v>240.91</v>
      </c>
      <c r="O99" s="36" t="s">
        <v>139</v>
      </c>
      <c r="P99" s="37" t="s">
        <v>417</v>
      </c>
      <c r="Q99" s="157"/>
      <c r="S99" s="255"/>
      <c r="T99" s="8" t="str">
        <f t="shared" si="37"/>
        <v>EVE-N55-SC</v>
      </c>
      <c r="U99" s="49" t="str">
        <f t="shared" si="37"/>
        <v xml:space="preserve">BMW N55 Carbon/Kevlar Scoop </v>
      </c>
      <c r="V99" s="43" t="str">
        <f t="shared" si="37"/>
        <v>n/a</v>
      </c>
      <c r="W99" s="9">
        <v>265</v>
      </c>
      <c r="X99" s="36" t="s">
        <v>139</v>
      </c>
      <c r="Y99" s="37" t="s">
        <v>417</v>
      </c>
      <c r="Z99" s="157"/>
    </row>
    <row r="100" spans="1:26" x14ac:dyDescent="0.25">
      <c r="A100" s="255"/>
      <c r="B100" s="8" t="s">
        <v>323</v>
      </c>
      <c r="C100" s="49" t="s">
        <v>324</v>
      </c>
      <c r="D100" s="43" t="s">
        <v>372</v>
      </c>
      <c r="E100" s="31">
        <v>68</v>
      </c>
      <c r="F100" s="63" t="s">
        <v>325</v>
      </c>
      <c r="G100" s="37" t="s">
        <v>417</v>
      </c>
      <c r="H100" s="37" t="s">
        <v>55</v>
      </c>
      <c r="I100" s="10"/>
      <c r="J100" s="255"/>
      <c r="K100" s="8" t="str">
        <f t="shared" si="36"/>
        <v>EVE-N55-PF</v>
      </c>
      <c r="L100" s="49" t="str">
        <f t="shared" si="36"/>
        <v xml:space="preserve">BMW N55 Panel Filter </v>
      </c>
      <c r="M100" s="43" t="str">
        <f t="shared" si="36"/>
        <v>n/a</v>
      </c>
      <c r="N100" s="26">
        <v>75.63</v>
      </c>
      <c r="O100" s="36" t="s">
        <v>325</v>
      </c>
      <c r="P100" s="37" t="s">
        <v>417</v>
      </c>
      <c r="Q100" s="157"/>
      <c r="S100" s="255"/>
      <c r="T100" s="8" t="str">
        <f t="shared" si="37"/>
        <v>EVE-N55-PF</v>
      </c>
      <c r="U100" s="49" t="str">
        <f t="shared" si="37"/>
        <v xml:space="preserve">BMW N55 Panel Filter </v>
      </c>
      <c r="V100" s="43" t="str">
        <f t="shared" si="37"/>
        <v>n/a</v>
      </c>
      <c r="W100" s="9">
        <v>85</v>
      </c>
      <c r="X100" s="36" t="s">
        <v>325</v>
      </c>
      <c r="Y100" s="37" t="s">
        <v>417</v>
      </c>
      <c r="Z100" s="157"/>
    </row>
    <row r="101" spans="1:26" x14ac:dyDescent="0.25">
      <c r="A101" s="255"/>
      <c r="B101" s="8" t="s">
        <v>438</v>
      </c>
      <c r="C101" s="39" t="s">
        <v>439</v>
      </c>
      <c r="D101" s="43" t="s">
        <v>11</v>
      </c>
      <c r="E101" s="31">
        <v>100</v>
      </c>
      <c r="F101" s="63" t="s">
        <v>408</v>
      </c>
      <c r="G101" s="37" t="s">
        <v>440</v>
      </c>
      <c r="H101" s="37" t="s">
        <v>55</v>
      </c>
      <c r="I101" s="10"/>
      <c r="J101" s="255"/>
      <c r="K101" s="11" t="str">
        <f t="shared" si="36"/>
        <v>EVE-N55-CF-DCT</v>
      </c>
      <c r="L101" s="57" t="str">
        <f t="shared" si="36"/>
        <v xml:space="preserve">Sealed Carbon Duct for version 1 of N55 intake </v>
      </c>
      <c r="M101" s="54" t="str">
        <f t="shared" si="36"/>
        <v>B</v>
      </c>
      <c r="N101" s="26">
        <v>115</v>
      </c>
      <c r="O101" s="36" t="s">
        <v>408</v>
      </c>
      <c r="P101" s="37" t="str">
        <f>G101</f>
        <v>2 kg</v>
      </c>
      <c r="Q101" s="157"/>
      <c r="S101" s="255"/>
      <c r="T101" s="11" t="str">
        <f t="shared" si="37"/>
        <v>EVE-N55-CF-DCT</v>
      </c>
      <c r="U101" s="57" t="str">
        <f t="shared" si="37"/>
        <v xml:space="preserve">Sealed Carbon Duct for version 1 of N55 intake </v>
      </c>
      <c r="V101" s="54" t="str">
        <f t="shared" si="37"/>
        <v>B</v>
      </c>
      <c r="W101" s="9">
        <v>130</v>
      </c>
      <c r="X101" s="36" t="s">
        <v>408</v>
      </c>
      <c r="Y101" s="37" t="str">
        <f>P101</f>
        <v>2 kg</v>
      </c>
      <c r="Z101" s="157"/>
    </row>
    <row r="102" spans="1:26" x14ac:dyDescent="0.25">
      <c r="A102" s="251"/>
      <c r="B102" s="8" t="s">
        <v>441</v>
      </c>
      <c r="C102" s="39" t="s">
        <v>442</v>
      </c>
      <c r="D102" s="43" t="s">
        <v>11</v>
      </c>
      <c r="E102" s="31">
        <f>E101*1.2</f>
        <v>120</v>
      </c>
      <c r="F102" s="63" t="s">
        <v>408</v>
      </c>
      <c r="G102" s="37" t="s">
        <v>440</v>
      </c>
      <c r="H102" s="37" t="s">
        <v>55</v>
      </c>
      <c r="I102" s="10"/>
      <c r="J102" s="251"/>
      <c r="K102" s="11" t="str">
        <f t="shared" si="36"/>
        <v>EVE-N55-KV-DCT</v>
      </c>
      <c r="L102" s="57" t="str">
        <f t="shared" si="36"/>
        <v>Sealed Kevlar Duct for version 1 of N55 intake</v>
      </c>
      <c r="M102" s="54" t="str">
        <f t="shared" si="36"/>
        <v>B</v>
      </c>
      <c r="N102" s="26">
        <f>N101*1.2</f>
        <v>138</v>
      </c>
      <c r="O102" s="36" t="s">
        <v>408</v>
      </c>
      <c r="P102" s="37" t="str">
        <f>G102</f>
        <v>2 kg</v>
      </c>
      <c r="Q102" s="157"/>
      <c r="S102" s="251"/>
      <c r="T102" s="11" t="str">
        <f t="shared" si="37"/>
        <v>EVE-N55-KV-DCT</v>
      </c>
      <c r="U102" s="57" t="str">
        <f t="shared" si="37"/>
        <v>Sealed Kevlar Duct for version 1 of N55 intake</v>
      </c>
      <c r="V102" s="54" t="str">
        <f t="shared" si="37"/>
        <v>B</v>
      </c>
      <c r="W102" s="9">
        <f>W101*1.2</f>
        <v>156</v>
      </c>
      <c r="X102" s="36" t="s">
        <v>408</v>
      </c>
      <c r="Y102" s="37" t="str">
        <f>P102</f>
        <v>2 kg</v>
      </c>
      <c r="Z102" s="157"/>
    </row>
    <row r="103" spans="1:26" ht="4.5" customHeight="1" x14ac:dyDescent="0.25">
      <c r="A103" s="50"/>
      <c r="B103" s="5"/>
      <c r="C103" s="48"/>
      <c r="D103" s="41"/>
      <c r="E103" s="25"/>
      <c r="F103" s="248"/>
      <c r="G103" s="249"/>
      <c r="H103" s="96"/>
      <c r="J103" s="50"/>
      <c r="K103" s="5"/>
      <c r="L103" s="56"/>
      <c r="M103" s="41"/>
      <c r="N103" s="25"/>
      <c r="O103" s="68"/>
      <c r="P103" s="68"/>
      <c r="Q103" s="96"/>
      <c r="S103" s="50"/>
      <c r="T103" s="5"/>
      <c r="U103" s="56"/>
      <c r="V103" s="41"/>
      <c r="W103" s="7"/>
      <c r="X103" s="68"/>
      <c r="Y103" s="68"/>
      <c r="Z103" s="96"/>
    </row>
    <row r="104" spans="1:26" x14ac:dyDescent="0.25">
      <c r="A104" s="250" t="s">
        <v>443</v>
      </c>
      <c r="B104" s="8" t="s">
        <v>156</v>
      </c>
      <c r="C104" s="39" t="s">
        <v>157</v>
      </c>
      <c r="D104" s="43"/>
      <c r="E104" s="31">
        <v>1040</v>
      </c>
      <c r="F104" s="36" t="s">
        <v>96</v>
      </c>
      <c r="G104" s="37" t="s">
        <v>444</v>
      </c>
      <c r="H104" s="37" t="s">
        <v>361</v>
      </c>
      <c r="I104" s="10"/>
      <c r="J104" s="250" t="s">
        <v>443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96</v>
      </c>
      <c r="P104" s="37" t="str">
        <f>G104</f>
        <v>5 kg</v>
      </c>
      <c r="Q104" s="157"/>
      <c r="S104" s="250" t="s">
        <v>443</v>
      </c>
      <c r="T104" s="8" t="str">
        <f>K104</f>
        <v>EVE-FX34M-CF-INT</v>
      </c>
      <c r="U104" s="49" t="str">
        <f>L104</f>
        <v>BMW F9X X3M/X4M Carbon Intake System</v>
      </c>
      <c r="V104" s="43"/>
      <c r="W104" s="9">
        <v>1300</v>
      </c>
      <c r="X104" s="37" t="s">
        <v>96</v>
      </c>
      <c r="Y104" s="37" t="str">
        <f>P104</f>
        <v>5 kg</v>
      </c>
      <c r="Z104" s="157"/>
    </row>
    <row r="105" spans="1:26" x14ac:dyDescent="0.25">
      <c r="A105" s="251"/>
      <c r="B105" s="8" t="s">
        <v>326</v>
      </c>
      <c r="C105" s="49" t="s">
        <v>327</v>
      </c>
      <c r="D105" s="43"/>
      <c r="E105" s="31">
        <v>162.5</v>
      </c>
      <c r="F105" s="37" t="s">
        <v>328</v>
      </c>
      <c r="G105" s="37" t="s">
        <v>366</v>
      </c>
      <c r="H105" s="37" t="s">
        <v>55</v>
      </c>
      <c r="I105" s="10"/>
      <c r="J105" s="251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328</v>
      </c>
      <c r="P105" s="37" t="s">
        <v>366</v>
      </c>
      <c r="Q105" s="157"/>
      <c r="S105" s="251"/>
      <c r="T105" s="8" t="str">
        <f>K105</f>
        <v>EVE-FX34M-PF</v>
      </c>
      <c r="U105" s="49" t="str">
        <f>L105</f>
        <v>BMW F9X X3M/X4M Panel Filter Replacement Set</v>
      </c>
      <c r="V105" s="43"/>
      <c r="W105" s="9">
        <v>200</v>
      </c>
      <c r="X105" s="37" t="s">
        <v>328</v>
      </c>
      <c r="Y105" s="37" t="s">
        <v>366</v>
      </c>
      <c r="Z105" s="157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6"/>
      <c r="J106" s="50"/>
      <c r="K106" s="5"/>
      <c r="L106" s="56"/>
      <c r="M106" s="41"/>
      <c r="N106" s="25"/>
      <c r="O106" s="68"/>
      <c r="P106" s="68"/>
      <c r="Q106" s="96"/>
      <c r="S106" s="50"/>
      <c r="T106" s="5"/>
      <c r="U106" s="56"/>
      <c r="V106" s="41"/>
      <c r="W106" s="7"/>
      <c r="X106" s="68"/>
      <c r="Y106" s="68"/>
      <c r="Z106" s="96"/>
    </row>
    <row r="107" spans="1:26" x14ac:dyDescent="0.25">
      <c r="A107" s="250" t="s">
        <v>445</v>
      </c>
      <c r="B107" s="114" t="s">
        <v>161</v>
      </c>
      <c r="C107" s="120" t="s">
        <v>162</v>
      </c>
      <c r="D107" s="125" t="s">
        <v>11</v>
      </c>
      <c r="E107" s="117">
        <v>610</v>
      </c>
      <c r="F107" s="124" t="s">
        <v>17</v>
      </c>
      <c r="G107" s="118" t="s">
        <v>446</v>
      </c>
      <c r="H107" s="118" t="s">
        <v>55</v>
      </c>
      <c r="I107" s="10"/>
      <c r="J107" s="250" t="s">
        <v>445</v>
      </c>
      <c r="K107" s="8" t="str">
        <f t="shared" ref="K107:M108" si="38">B107</f>
        <v>EVE-Z4M-INT</v>
      </c>
      <c r="L107" s="49" t="str">
        <f t="shared" si="38"/>
        <v>BMW Z4M Black Carbon intake</v>
      </c>
      <c r="M107" s="43" t="str">
        <f t="shared" si="38"/>
        <v>B</v>
      </c>
      <c r="N107" s="26">
        <v>685</v>
      </c>
      <c r="O107" s="37" t="s">
        <v>17</v>
      </c>
      <c r="P107" s="37" t="str">
        <f>G107</f>
        <v>3 kg</v>
      </c>
      <c r="Q107" s="157"/>
      <c r="S107" s="250" t="s">
        <v>445</v>
      </c>
      <c r="T107" s="8" t="str">
        <f t="shared" ref="T107:V108" si="39">K107</f>
        <v>EVE-Z4M-INT</v>
      </c>
      <c r="U107" s="49" t="str">
        <f t="shared" si="39"/>
        <v>BMW Z4M Black Carbon intake</v>
      </c>
      <c r="V107" s="43" t="str">
        <f t="shared" si="39"/>
        <v>B</v>
      </c>
      <c r="W107" s="9">
        <v>800</v>
      </c>
      <c r="X107" s="37" t="s">
        <v>17</v>
      </c>
      <c r="Y107" s="37" t="str">
        <f>P107</f>
        <v>3 kg</v>
      </c>
      <c r="Z107" s="157"/>
    </row>
    <row r="108" spans="1:26" x14ac:dyDescent="0.25">
      <c r="A108" s="251"/>
      <c r="B108" s="8" t="s">
        <v>447</v>
      </c>
      <c r="C108" s="49" t="s">
        <v>448</v>
      </c>
      <c r="D108" s="43" t="s">
        <v>11</v>
      </c>
      <c r="E108" s="31">
        <v>660</v>
      </c>
      <c r="F108" s="37" t="s">
        <v>17</v>
      </c>
      <c r="G108" s="37" t="s">
        <v>446</v>
      </c>
      <c r="H108" s="37" t="s">
        <v>55</v>
      </c>
      <c r="I108" s="10"/>
      <c r="J108" s="251"/>
      <c r="K108" s="8" t="str">
        <f t="shared" si="38"/>
        <v>EVE-Z4M-KV-INT</v>
      </c>
      <c r="L108" s="49" t="str">
        <f t="shared" si="38"/>
        <v>BMW Z4M Kevlar intake</v>
      </c>
      <c r="M108" s="43" t="str">
        <f t="shared" si="38"/>
        <v>B</v>
      </c>
      <c r="N108" s="26">
        <v>822</v>
      </c>
      <c r="O108" s="37" t="s">
        <v>17</v>
      </c>
      <c r="P108" s="37" t="str">
        <f>G108</f>
        <v>3 kg</v>
      </c>
      <c r="Q108" s="157"/>
      <c r="S108" s="251"/>
      <c r="T108" s="8" t="str">
        <f t="shared" si="39"/>
        <v>EVE-Z4M-KV-INT</v>
      </c>
      <c r="U108" s="49" t="str">
        <f t="shared" si="39"/>
        <v>BMW Z4M Kevlar intake</v>
      </c>
      <c r="V108" s="43" t="str">
        <f t="shared" si="39"/>
        <v>B</v>
      </c>
      <c r="W108" s="9">
        <f>(W107*0.2)+W107</f>
        <v>960</v>
      </c>
      <c r="X108" s="37" t="s">
        <v>17</v>
      </c>
      <c r="Y108" s="37" t="str">
        <f>P108</f>
        <v>3 kg</v>
      </c>
      <c r="Z108" s="157"/>
    </row>
    <row r="109" spans="1:26" ht="4.5" customHeight="1" x14ac:dyDescent="0.25">
      <c r="A109" s="50"/>
      <c r="B109" s="5"/>
      <c r="C109" s="48"/>
      <c r="D109" s="41"/>
      <c r="E109" s="25"/>
      <c r="F109" s="248"/>
      <c r="G109" s="249"/>
      <c r="H109" s="96"/>
      <c r="J109" s="50"/>
      <c r="K109" s="5"/>
      <c r="L109" s="56"/>
      <c r="M109" s="41"/>
      <c r="N109" s="25"/>
      <c r="O109" s="68"/>
      <c r="P109" s="68"/>
      <c r="Q109" s="96"/>
      <c r="S109" s="50"/>
      <c r="T109" s="5"/>
      <c r="U109" s="56"/>
      <c r="V109" s="41"/>
      <c r="W109" s="7"/>
      <c r="X109" s="68"/>
      <c r="Y109" s="68"/>
      <c r="Z109" s="96"/>
    </row>
    <row r="110" spans="1:26" x14ac:dyDescent="0.25">
      <c r="A110" s="250" t="s">
        <v>449</v>
      </c>
      <c r="B110" s="8" t="s">
        <v>163</v>
      </c>
      <c r="C110" s="106" t="s">
        <v>450</v>
      </c>
      <c r="D110" s="43" t="s">
        <v>165</v>
      </c>
      <c r="E110" s="31">
        <v>1040</v>
      </c>
      <c r="F110" s="36" t="s">
        <v>14</v>
      </c>
      <c r="G110" s="37" t="s">
        <v>360</v>
      </c>
      <c r="H110" s="37" t="s">
        <v>361</v>
      </c>
      <c r="I110" s="10"/>
      <c r="J110" s="250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14</v>
      </c>
      <c r="P110" s="37" t="s">
        <v>360</v>
      </c>
      <c r="Q110" s="157"/>
      <c r="S110" s="250" t="str">
        <f>A110</f>
        <v>G20</v>
      </c>
      <c r="T110" s="8" t="str">
        <f t="shared" ref="T110:V113" si="40">K110</f>
        <v>EVE-G20B48-V1-INT</v>
      </c>
      <c r="U110" s="49" t="str">
        <f t="shared" si="40"/>
        <v>BMW G20 B48 Intake System - Pre 2018 November</v>
      </c>
      <c r="V110" s="43" t="str">
        <f t="shared" si="40"/>
        <v>L</v>
      </c>
      <c r="W110" s="9">
        <v>1300</v>
      </c>
      <c r="X110" s="36" t="s">
        <v>14</v>
      </c>
      <c r="Y110" s="37" t="s">
        <v>360</v>
      </c>
      <c r="Z110" s="157"/>
    </row>
    <row r="111" spans="1:26" x14ac:dyDescent="0.25">
      <c r="A111" s="255"/>
      <c r="B111" s="8" t="s">
        <v>166</v>
      </c>
      <c r="C111" s="106" t="s">
        <v>451</v>
      </c>
      <c r="D111" s="43" t="s">
        <v>165</v>
      </c>
      <c r="E111" s="31">
        <v>1040</v>
      </c>
      <c r="F111" s="36" t="s">
        <v>14</v>
      </c>
      <c r="G111" s="37" t="s">
        <v>360</v>
      </c>
      <c r="H111" s="37" t="s">
        <v>361</v>
      </c>
      <c r="I111" s="10"/>
      <c r="J111" s="255"/>
      <c r="K111" s="8" t="str">
        <f t="shared" ref="K111:M113" si="41">B111</f>
        <v>EVE-G20B48-V2-INT</v>
      </c>
      <c r="L111" s="49" t="str">
        <f t="shared" si="41"/>
        <v>BMW G20 B48 Intake System - Post 2018 November</v>
      </c>
      <c r="M111" s="43" t="str">
        <f t="shared" si="41"/>
        <v>L</v>
      </c>
      <c r="N111" s="26">
        <v>1176</v>
      </c>
      <c r="O111" s="36" t="s">
        <v>14</v>
      </c>
      <c r="P111" s="37" t="s">
        <v>360</v>
      </c>
      <c r="Q111" s="157"/>
      <c r="S111" s="255"/>
      <c r="T111" s="8" t="str">
        <f t="shared" si="40"/>
        <v>EVE-G20B48-V2-INT</v>
      </c>
      <c r="U111" s="49" t="str">
        <f t="shared" si="40"/>
        <v>BMW G20 B48 Intake System - Post 2018 November</v>
      </c>
      <c r="V111" s="43" t="str">
        <f t="shared" si="40"/>
        <v>L</v>
      </c>
      <c r="W111" s="9">
        <v>1300</v>
      </c>
      <c r="X111" s="36" t="s">
        <v>14</v>
      </c>
      <c r="Y111" s="37" t="s">
        <v>360</v>
      </c>
      <c r="Z111" s="157"/>
    </row>
    <row r="112" spans="1:26" x14ac:dyDescent="0.25">
      <c r="A112" s="255"/>
      <c r="B112" s="8" t="s">
        <v>168</v>
      </c>
      <c r="C112" s="106" t="s">
        <v>169</v>
      </c>
      <c r="D112" s="43" t="s">
        <v>165</v>
      </c>
      <c r="E112" s="31">
        <v>1040</v>
      </c>
      <c r="F112" s="36" t="s">
        <v>14</v>
      </c>
      <c r="G112" s="37" t="s">
        <v>360</v>
      </c>
      <c r="H112" s="37" t="s">
        <v>361</v>
      </c>
      <c r="I112" s="10"/>
      <c r="J112" s="255"/>
      <c r="K112" s="8" t="str">
        <f t="shared" si="41"/>
        <v>EVE-G20B58-V1-INT</v>
      </c>
      <c r="L112" s="49" t="str">
        <f t="shared" si="41"/>
        <v>BMW G20 B58 Intake System - Pre 2018 November</v>
      </c>
      <c r="M112" s="43" t="str">
        <f t="shared" si="41"/>
        <v>L</v>
      </c>
      <c r="N112" s="26">
        <v>1176</v>
      </c>
      <c r="O112" s="36" t="s">
        <v>14</v>
      </c>
      <c r="P112" s="37" t="s">
        <v>360</v>
      </c>
      <c r="Q112" s="157"/>
      <c r="S112" s="255"/>
      <c r="T112" s="8" t="str">
        <f t="shared" si="40"/>
        <v>EVE-G20B58-V1-INT</v>
      </c>
      <c r="U112" s="49" t="str">
        <f t="shared" si="40"/>
        <v>BMW G20 B58 Intake System - Pre 2018 November</v>
      </c>
      <c r="V112" s="43" t="str">
        <f t="shared" si="40"/>
        <v>L</v>
      </c>
      <c r="W112" s="9">
        <v>1300</v>
      </c>
      <c r="X112" s="36" t="s">
        <v>14</v>
      </c>
      <c r="Y112" s="37" t="s">
        <v>360</v>
      </c>
      <c r="Z112" s="157"/>
    </row>
    <row r="113" spans="1:26" x14ac:dyDescent="0.25">
      <c r="A113" s="251"/>
      <c r="B113" s="8" t="s">
        <v>170</v>
      </c>
      <c r="C113" s="106" t="s">
        <v>452</v>
      </c>
      <c r="D113" s="43" t="s">
        <v>165</v>
      </c>
      <c r="E113" s="31">
        <v>1040</v>
      </c>
      <c r="F113" s="36" t="s">
        <v>14</v>
      </c>
      <c r="G113" s="37" t="s">
        <v>360</v>
      </c>
      <c r="H113" s="37" t="s">
        <v>361</v>
      </c>
      <c r="I113" s="10"/>
      <c r="J113" s="251"/>
      <c r="K113" s="8" t="str">
        <f t="shared" si="41"/>
        <v>EVE-G20B58-V2-INT</v>
      </c>
      <c r="L113" s="49" t="str">
        <f t="shared" si="41"/>
        <v>BMW G20 B58 Intake System - Post 2018 November</v>
      </c>
      <c r="M113" s="43" t="str">
        <f t="shared" si="41"/>
        <v>L</v>
      </c>
      <c r="N113" s="26">
        <v>1176</v>
      </c>
      <c r="O113" s="36" t="s">
        <v>14</v>
      </c>
      <c r="P113" s="37" t="s">
        <v>360</v>
      </c>
      <c r="Q113" s="157"/>
      <c r="S113" s="251"/>
      <c r="T113" s="8" t="str">
        <f t="shared" si="40"/>
        <v>EVE-G20B58-V2-INT</v>
      </c>
      <c r="U113" s="49" t="str">
        <f t="shared" si="40"/>
        <v>BMW G20 B58 Intake System - Post 2018 November</v>
      </c>
      <c r="V113" s="43" t="str">
        <f t="shared" si="40"/>
        <v>L</v>
      </c>
      <c r="W113" s="9">
        <v>1300</v>
      </c>
      <c r="X113" s="36" t="s">
        <v>14</v>
      </c>
      <c r="Y113" s="37" t="s">
        <v>360</v>
      </c>
      <c r="Z113" s="157"/>
    </row>
    <row r="114" spans="1:26" ht="4.5" customHeight="1" x14ac:dyDescent="0.25">
      <c r="A114" s="50"/>
      <c r="B114" s="5"/>
      <c r="C114" s="48"/>
      <c r="D114" s="41"/>
      <c r="E114" s="25"/>
      <c r="F114" s="248"/>
      <c r="G114" s="249"/>
      <c r="H114" s="96"/>
      <c r="J114" s="50"/>
      <c r="K114" s="5"/>
      <c r="L114" s="56"/>
      <c r="M114" s="41"/>
      <c r="N114" s="25"/>
      <c r="O114" s="68"/>
      <c r="P114" s="68"/>
      <c r="Q114" s="96"/>
      <c r="S114" s="50"/>
      <c r="T114" s="5"/>
      <c r="U114" s="56"/>
      <c r="V114" s="41"/>
      <c r="W114" s="7"/>
      <c r="X114" s="68"/>
      <c r="Y114" s="68"/>
      <c r="Z114" s="96"/>
    </row>
    <row r="115" spans="1:26" x14ac:dyDescent="0.25">
      <c r="A115" s="250" t="s">
        <v>453</v>
      </c>
      <c r="B115" s="8" t="s">
        <v>174</v>
      </c>
      <c r="C115" s="49" t="s">
        <v>454</v>
      </c>
      <c r="D115" s="43" t="s">
        <v>165</v>
      </c>
      <c r="E115" s="31">
        <v>1041</v>
      </c>
      <c r="F115" s="37" t="s">
        <v>14</v>
      </c>
      <c r="G115" s="37" t="s">
        <v>360</v>
      </c>
      <c r="H115" s="37" t="s">
        <v>361</v>
      </c>
      <c r="I115" s="10"/>
      <c r="J115" s="250" t="s">
        <v>453</v>
      </c>
      <c r="K115" s="8" t="str">
        <f t="shared" ref="K115:M116" si="42">B115</f>
        <v>EVE-Z4B58-CF-INT</v>
      </c>
      <c r="L115" s="49" t="str">
        <f t="shared" si="42"/>
        <v>BMW BMW G29 Z4 M40i B58 Carbon Intake</v>
      </c>
      <c r="M115" s="43" t="str">
        <f t="shared" si="42"/>
        <v>L</v>
      </c>
      <c r="N115" s="26">
        <v>1134</v>
      </c>
      <c r="O115" s="37" t="s">
        <v>14</v>
      </c>
      <c r="P115" s="37" t="s">
        <v>360</v>
      </c>
      <c r="Q115" s="157"/>
      <c r="S115" s="250" t="s">
        <v>453</v>
      </c>
      <c r="T115" s="8" t="str">
        <f t="shared" ref="T115:V116" si="43">K115</f>
        <v>EVE-Z4B58-CF-INT</v>
      </c>
      <c r="U115" s="49" t="str">
        <f t="shared" si="43"/>
        <v>BMW BMW G29 Z4 M40i B58 Carbon Intake</v>
      </c>
      <c r="V115" s="43" t="str">
        <f t="shared" si="43"/>
        <v>L</v>
      </c>
      <c r="W115" s="9">
        <v>1300</v>
      </c>
      <c r="X115" s="37" t="s">
        <v>14</v>
      </c>
      <c r="Y115" s="37" t="s">
        <v>360</v>
      </c>
      <c r="Z115" s="157"/>
    </row>
    <row r="116" spans="1:26" x14ac:dyDescent="0.25">
      <c r="A116" s="251"/>
      <c r="B116" s="8" t="s">
        <v>455</v>
      </c>
      <c r="C116" s="49" t="s">
        <v>456</v>
      </c>
      <c r="D116" s="43" t="s">
        <v>165</v>
      </c>
      <c r="E116" s="31">
        <v>477</v>
      </c>
      <c r="F116" s="36" t="s">
        <v>96</v>
      </c>
      <c r="G116" s="37" t="s">
        <v>366</v>
      </c>
      <c r="H116" s="37" t="s">
        <v>361</v>
      </c>
      <c r="I116" s="10"/>
      <c r="J116" s="251"/>
      <c r="K116" s="8" t="str">
        <f t="shared" si="42"/>
        <v>EVE-Z4B58-CF-ENG</v>
      </c>
      <c r="L116" s="49" t="str">
        <f t="shared" si="42"/>
        <v>BMW G29 Z4 M40i B58 Carbon Engine Cover</v>
      </c>
      <c r="M116" s="43" t="str">
        <f t="shared" si="42"/>
        <v>L</v>
      </c>
      <c r="N116" s="26">
        <v>539</v>
      </c>
      <c r="O116" s="37" t="s">
        <v>96</v>
      </c>
      <c r="P116" s="37" t="s">
        <v>366</v>
      </c>
      <c r="Q116" s="157"/>
      <c r="S116" s="251"/>
      <c r="T116" s="8" t="str">
        <f t="shared" si="43"/>
        <v>EVE-Z4B58-CF-ENG</v>
      </c>
      <c r="U116" s="49" t="str">
        <f t="shared" si="43"/>
        <v>BMW G29 Z4 M40i B58 Carbon Engine Cover</v>
      </c>
      <c r="V116" s="43" t="str">
        <f t="shared" si="43"/>
        <v>L</v>
      </c>
      <c r="W116" s="9">
        <v>600</v>
      </c>
      <c r="X116" s="37" t="s">
        <v>96</v>
      </c>
      <c r="Y116" s="37" t="s">
        <v>366</v>
      </c>
      <c r="Z116" s="157"/>
    </row>
    <row r="117" spans="1:26" ht="4.9000000000000004" customHeight="1" x14ac:dyDescent="0.25">
      <c r="C117" s="3"/>
      <c r="D117" s="52"/>
      <c r="E117" s="4"/>
      <c r="F117" s="73"/>
      <c r="G117" s="73"/>
      <c r="H117" s="96"/>
      <c r="L117" s="55"/>
      <c r="M117" s="52"/>
      <c r="N117" s="4"/>
      <c r="O117" s="73"/>
      <c r="P117" s="73"/>
      <c r="Q117" s="96"/>
      <c r="U117" s="51"/>
      <c r="W117" s="4"/>
      <c r="X117" s="73"/>
      <c r="Y117" s="73"/>
      <c r="Z117" s="96"/>
    </row>
    <row r="118" spans="1:26" ht="21" customHeight="1" x14ac:dyDescent="0.25">
      <c r="A118" s="263" t="s">
        <v>457</v>
      </c>
      <c r="B118" s="249"/>
      <c r="C118" s="249"/>
      <c r="D118" s="249"/>
      <c r="E118" s="249"/>
      <c r="F118" s="249"/>
      <c r="G118" s="253"/>
      <c r="H118" s="155"/>
      <c r="J118" s="263" t="s">
        <v>457</v>
      </c>
      <c r="K118" s="249"/>
      <c r="L118" s="249"/>
      <c r="M118" s="249"/>
      <c r="N118" s="249"/>
      <c r="O118" s="249"/>
      <c r="P118" s="253"/>
      <c r="Q118" s="155"/>
      <c r="S118" s="263" t="s">
        <v>457</v>
      </c>
      <c r="T118" s="249"/>
      <c r="U118" s="249"/>
      <c r="V118" s="249"/>
      <c r="W118" s="249"/>
      <c r="X118" s="249"/>
      <c r="Y118" s="253"/>
      <c r="Z118" s="155"/>
    </row>
    <row r="119" spans="1:26" ht="4.5" customHeight="1" x14ac:dyDescent="0.25">
      <c r="A119" s="50"/>
      <c r="B119" s="5"/>
      <c r="C119" s="6"/>
      <c r="D119" s="41"/>
      <c r="E119" s="7"/>
      <c r="F119" s="248"/>
      <c r="G119" s="249"/>
      <c r="H119" s="96"/>
      <c r="J119" s="50"/>
      <c r="K119" s="5"/>
      <c r="L119" s="48"/>
      <c r="M119" s="41"/>
      <c r="N119" s="7"/>
      <c r="O119" s="68"/>
      <c r="P119" s="68"/>
      <c r="Q119" s="96"/>
      <c r="S119" s="50"/>
      <c r="T119" s="5"/>
      <c r="U119" s="6"/>
      <c r="V119" s="41"/>
      <c r="W119" s="7"/>
      <c r="X119" s="68"/>
      <c r="Y119" s="68"/>
      <c r="Z119" s="96"/>
    </row>
    <row r="120" spans="1:26" s="46" customFormat="1" ht="42" customHeight="1" x14ac:dyDescent="0.25">
      <c r="A120" s="74"/>
      <c r="B120" s="29" t="s">
        <v>350</v>
      </c>
      <c r="C120" s="29" t="s">
        <v>351</v>
      </c>
      <c r="D120" s="44" t="s">
        <v>6</v>
      </c>
      <c r="E120" s="30" t="s">
        <v>352</v>
      </c>
      <c r="F120" s="264" t="s">
        <v>5</v>
      </c>
      <c r="G120" s="253"/>
      <c r="H120" s="167" t="s">
        <v>353</v>
      </c>
      <c r="J120" s="74"/>
      <c r="K120" s="29" t="s">
        <v>350</v>
      </c>
      <c r="L120" s="29" t="s">
        <v>351</v>
      </c>
      <c r="M120" s="44" t="s">
        <v>6</v>
      </c>
      <c r="N120" s="30" t="s">
        <v>352</v>
      </c>
      <c r="O120" s="80" t="s">
        <v>5</v>
      </c>
      <c r="P120" s="81"/>
      <c r="Q120" s="156"/>
      <c r="S120" s="74"/>
      <c r="T120" s="29" t="s">
        <v>350</v>
      </c>
      <c r="U120" s="29" t="s">
        <v>351</v>
      </c>
      <c r="V120" s="44" t="s">
        <v>6</v>
      </c>
      <c r="W120" s="47" t="s">
        <v>354</v>
      </c>
      <c r="X120" s="80" t="s">
        <v>5</v>
      </c>
      <c r="Y120" s="81"/>
      <c r="Z120" s="156"/>
    </row>
    <row r="121" spans="1:26" ht="4.5" customHeight="1" x14ac:dyDescent="0.25">
      <c r="A121" s="50"/>
      <c r="B121" s="5"/>
      <c r="C121" s="6"/>
      <c r="D121" s="41"/>
      <c r="E121" s="25"/>
      <c r="F121" s="248"/>
      <c r="G121" s="249"/>
      <c r="H121" s="96"/>
      <c r="J121" s="50"/>
      <c r="K121" s="5"/>
      <c r="L121" s="48"/>
      <c r="M121" s="41"/>
      <c r="N121" s="7"/>
      <c r="O121" s="79"/>
      <c r="P121" s="79"/>
      <c r="Q121" s="82"/>
      <c r="S121" s="50"/>
      <c r="T121" s="5"/>
      <c r="U121" s="6"/>
      <c r="V121" s="41"/>
      <c r="W121" s="7"/>
      <c r="X121" s="79"/>
      <c r="Y121" s="79"/>
      <c r="Z121" s="82"/>
    </row>
    <row r="122" spans="1:26" s="150" customFormat="1" x14ac:dyDescent="0.25">
      <c r="A122" s="250" t="s">
        <v>458</v>
      </c>
      <c r="B122" s="145" t="s">
        <v>459</v>
      </c>
      <c r="C122" s="146" t="s">
        <v>460</v>
      </c>
      <c r="D122" s="147" t="s">
        <v>372</v>
      </c>
      <c r="E122" s="148">
        <v>400</v>
      </c>
      <c r="F122" s="149" t="s">
        <v>461</v>
      </c>
      <c r="G122" s="149" t="s">
        <v>462</v>
      </c>
      <c r="H122" s="149" t="s">
        <v>55</v>
      </c>
      <c r="J122" s="259"/>
      <c r="K122" s="145" t="str">
        <f t="shared" ref="K122:M125" si="44">B122</f>
        <v>EVE-FK2-CF-ENG</v>
      </c>
      <c r="L122" s="151" t="str">
        <f t="shared" si="44"/>
        <v>FK2 Civic Type R Black Carbon Engine Cover</v>
      </c>
      <c r="M122" s="152" t="str">
        <f t="shared" si="44"/>
        <v>n/a</v>
      </c>
      <c r="N122" s="153">
        <v>480</v>
      </c>
      <c r="O122" s="152" t="str">
        <f>F122</f>
        <v>36x23x30</v>
      </c>
      <c r="P122" s="149" t="str">
        <f>G122</f>
        <v>2.5 kg</v>
      </c>
      <c r="Q122" s="160"/>
      <c r="S122" s="259"/>
      <c r="T122" s="145" t="str">
        <f t="shared" ref="T122:V125" si="45">K122</f>
        <v>EVE-FK2-CF-ENG</v>
      </c>
      <c r="U122" s="151" t="str">
        <f t="shared" si="45"/>
        <v>FK2 Civic Type R Black Carbon Engine Cover</v>
      </c>
      <c r="V122" s="152" t="str">
        <f t="shared" si="45"/>
        <v>n/a</v>
      </c>
      <c r="W122" s="154">
        <v>525</v>
      </c>
      <c r="X122" s="152" t="str">
        <f>O122</f>
        <v>36x23x30</v>
      </c>
      <c r="Y122" s="149" t="str">
        <f>P122</f>
        <v>2.5 kg</v>
      </c>
      <c r="Z122" s="160"/>
    </row>
    <row r="123" spans="1:26" s="150" customFormat="1" x14ac:dyDescent="0.25">
      <c r="A123" s="255"/>
      <c r="B123" s="145" t="s">
        <v>463</v>
      </c>
      <c r="C123" s="146" t="s">
        <v>464</v>
      </c>
      <c r="D123" s="147" t="s">
        <v>372</v>
      </c>
      <c r="E123" s="148">
        <v>165</v>
      </c>
      <c r="F123" s="149" t="s">
        <v>461</v>
      </c>
      <c r="G123" s="149" t="s">
        <v>462</v>
      </c>
      <c r="H123" s="149" t="s">
        <v>55</v>
      </c>
      <c r="J123" s="255"/>
      <c r="K123" s="145" t="str">
        <f t="shared" si="44"/>
        <v>EVE-FK2-CF-SDE</v>
      </c>
      <c r="L123" s="151" t="str">
        <f t="shared" si="44"/>
        <v>FK2 Civic Type R Black Carbon Side Cover</v>
      </c>
      <c r="M123" s="152" t="str">
        <f t="shared" si="44"/>
        <v>n/a</v>
      </c>
      <c r="N123" s="153">
        <v>205</v>
      </c>
      <c r="O123" s="152" t="str">
        <f>F123</f>
        <v>36x23x30</v>
      </c>
      <c r="P123" s="149" t="str">
        <f>G123</f>
        <v>2.5 kg</v>
      </c>
      <c r="Q123" s="160"/>
      <c r="S123" s="255"/>
      <c r="T123" s="145" t="str">
        <f t="shared" si="45"/>
        <v>EVE-FK2-CF-SDE</v>
      </c>
      <c r="U123" s="151" t="str">
        <f t="shared" si="45"/>
        <v>FK2 Civic Type R Black Carbon Side Cover</v>
      </c>
      <c r="V123" s="152" t="str">
        <f t="shared" si="45"/>
        <v>n/a</v>
      </c>
      <c r="W123" s="154">
        <v>220</v>
      </c>
      <c r="X123" s="152" t="str">
        <f>O123</f>
        <v>36x23x30</v>
      </c>
      <c r="Y123" s="149" t="str">
        <f>P123</f>
        <v>2.5 kg</v>
      </c>
      <c r="Z123" s="160"/>
    </row>
    <row r="124" spans="1:26" x14ac:dyDescent="0.25">
      <c r="A124" s="255"/>
      <c r="B124" s="15" t="s">
        <v>199</v>
      </c>
      <c r="C124" s="39" t="s">
        <v>200</v>
      </c>
      <c r="D124" s="43" t="s">
        <v>372</v>
      </c>
      <c r="E124" s="32">
        <v>191</v>
      </c>
      <c r="F124" s="37" t="s">
        <v>201</v>
      </c>
      <c r="G124" s="37" t="s">
        <v>366</v>
      </c>
      <c r="H124" s="37" t="s">
        <v>55</v>
      </c>
      <c r="J124" s="255"/>
      <c r="K124" s="15" t="str">
        <f t="shared" si="44"/>
        <v>EVE-FK2-CF-MAF</v>
      </c>
      <c r="L124" s="59" t="str">
        <f t="shared" si="44"/>
        <v>Honda FK2 Black Carbon MAF-TUBE and silicone hose</v>
      </c>
      <c r="M124" s="36" t="str">
        <f t="shared" si="44"/>
        <v>n/a</v>
      </c>
      <c r="N124" s="27">
        <v>215</v>
      </c>
      <c r="O124" s="37" t="s">
        <v>201</v>
      </c>
      <c r="P124" s="37" t="s">
        <v>366</v>
      </c>
      <c r="Q124" s="157"/>
      <c r="S124" s="255"/>
      <c r="T124" s="15" t="str">
        <f t="shared" si="45"/>
        <v>EVE-FK2-CF-MAF</v>
      </c>
      <c r="U124" s="59" t="str">
        <f t="shared" si="45"/>
        <v>Honda FK2 Black Carbon MAF-TUBE and silicone hose</v>
      </c>
      <c r="V124" s="36" t="str">
        <f t="shared" si="45"/>
        <v>n/a</v>
      </c>
      <c r="W124" s="9">
        <v>250</v>
      </c>
      <c r="X124" s="37" t="s">
        <v>201</v>
      </c>
      <c r="Y124" s="37" t="s">
        <v>366</v>
      </c>
      <c r="Z124" s="157"/>
    </row>
    <row r="125" spans="1:26" x14ac:dyDescent="0.25">
      <c r="A125" s="251"/>
      <c r="B125" s="64" t="s">
        <v>465</v>
      </c>
      <c r="C125" s="39" t="s">
        <v>466</v>
      </c>
      <c r="D125" s="43" t="s">
        <v>372</v>
      </c>
      <c r="E125" s="32">
        <f>E124*1.2</f>
        <v>229.2</v>
      </c>
      <c r="F125" s="37" t="s">
        <v>201</v>
      </c>
      <c r="G125" s="37" t="s">
        <v>366</v>
      </c>
      <c r="H125" s="37" t="s">
        <v>55</v>
      </c>
      <c r="J125" s="251"/>
      <c r="K125" s="15" t="str">
        <f t="shared" si="44"/>
        <v>EVE-FK2-KV-MAF</v>
      </c>
      <c r="L125" s="59" t="str">
        <f t="shared" si="44"/>
        <v>Honda FK2 Kevlar MAF-TUBE and silicone hose</v>
      </c>
      <c r="M125" s="36" t="str">
        <f t="shared" si="44"/>
        <v>n/a</v>
      </c>
      <c r="N125" s="27">
        <f>N124*1.2</f>
        <v>258</v>
      </c>
      <c r="O125" s="37" t="s">
        <v>201</v>
      </c>
      <c r="P125" s="37" t="s">
        <v>366</v>
      </c>
      <c r="Q125" s="157"/>
      <c r="S125" s="251"/>
      <c r="T125" s="15" t="str">
        <f t="shared" si="45"/>
        <v>EVE-FK2-KV-MAF</v>
      </c>
      <c r="U125" s="59" t="str">
        <f t="shared" si="45"/>
        <v>Honda FK2 Kevlar MAF-TUBE and silicone hose</v>
      </c>
      <c r="V125" s="36" t="str">
        <f t="shared" si="45"/>
        <v>n/a</v>
      </c>
      <c r="W125" s="9">
        <f>W124*1.2</f>
        <v>300</v>
      </c>
      <c r="X125" s="37" t="s">
        <v>201</v>
      </c>
      <c r="Y125" s="37" t="s">
        <v>366</v>
      </c>
      <c r="Z125" s="157"/>
    </row>
    <row r="126" spans="1:26" ht="4.5" customHeight="1" x14ac:dyDescent="0.25">
      <c r="A126" s="50"/>
      <c r="B126" s="5"/>
      <c r="C126" s="48"/>
      <c r="D126" s="41"/>
      <c r="E126" s="25"/>
      <c r="F126" s="248"/>
      <c r="G126" s="249"/>
      <c r="H126" s="96"/>
      <c r="J126" s="50"/>
      <c r="K126" s="5"/>
      <c r="L126" s="56"/>
      <c r="M126" s="41"/>
      <c r="N126" s="25"/>
      <c r="O126" s="68"/>
      <c r="P126" s="68"/>
      <c r="Q126" s="96"/>
      <c r="S126" s="50"/>
      <c r="T126" s="5"/>
      <c r="U126" s="56"/>
      <c r="V126" s="41"/>
      <c r="W126" s="7"/>
      <c r="X126" s="68"/>
      <c r="Y126" s="68"/>
      <c r="Z126" s="96"/>
    </row>
    <row r="127" spans="1:26" x14ac:dyDescent="0.25">
      <c r="A127" s="250" t="s">
        <v>458</v>
      </c>
      <c r="B127" s="8" t="s">
        <v>202</v>
      </c>
      <c r="C127" s="39" t="s">
        <v>203</v>
      </c>
      <c r="D127" s="37" t="s">
        <v>55</v>
      </c>
      <c r="E127" s="31">
        <v>930</v>
      </c>
      <c r="F127" s="36" t="s">
        <v>17</v>
      </c>
      <c r="G127" s="37" t="s">
        <v>356</v>
      </c>
      <c r="H127" s="37" t="s">
        <v>55</v>
      </c>
      <c r="I127" s="10"/>
      <c r="J127" s="250" t="s">
        <v>458</v>
      </c>
      <c r="K127" s="11" t="str">
        <f t="shared" ref="K127:M130" si="46">B127</f>
        <v>EVE-FK2V2-CF-LHD-INT</v>
      </c>
      <c r="L127" s="57" t="str">
        <f t="shared" si="46"/>
        <v>V2 FK2 Civic Type R LHD Carbon intake with upgraded Carbon Tube</v>
      </c>
      <c r="M127" s="54" t="str">
        <f t="shared" si="46"/>
        <v>S</v>
      </c>
      <c r="N127" s="26">
        <v>1050</v>
      </c>
      <c r="O127" s="36" t="s">
        <v>17</v>
      </c>
      <c r="P127" s="37" t="s">
        <v>356</v>
      </c>
      <c r="Q127" s="157"/>
      <c r="S127" s="250" t="s">
        <v>458</v>
      </c>
      <c r="T127" s="11" t="str">
        <f t="shared" ref="T127:V130" si="47">K127</f>
        <v>EVE-FK2V2-CF-LHD-INT</v>
      </c>
      <c r="U127" s="57" t="str">
        <f t="shared" si="47"/>
        <v>V2 FK2 Civic Type R LHD Carbon intake with upgraded Carbon Tube</v>
      </c>
      <c r="V127" s="54" t="str">
        <f t="shared" si="47"/>
        <v>S</v>
      </c>
      <c r="W127" s="9">
        <v>1185</v>
      </c>
      <c r="X127" s="36" t="s">
        <v>17</v>
      </c>
      <c r="Y127" s="37" t="s">
        <v>356</v>
      </c>
      <c r="Z127" s="157"/>
    </row>
    <row r="128" spans="1:26" x14ac:dyDescent="0.25">
      <c r="A128" s="255"/>
      <c r="B128" s="8" t="s">
        <v>467</v>
      </c>
      <c r="C128" s="39" t="s">
        <v>468</v>
      </c>
      <c r="D128" s="37" t="s">
        <v>55</v>
      </c>
      <c r="E128" s="31">
        <f>E127*1.2</f>
        <v>1116</v>
      </c>
      <c r="F128" s="36" t="s">
        <v>17</v>
      </c>
      <c r="G128" s="37" t="s">
        <v>356</v>
      </c>
      <c r="H128" s="37" t="s">
        <v>55</v>
      </c>
      <c r="I128" s="10"/>
      <c r="J128" s="255"/>
      <c r="K128" s="11" t="str">
        <f t="shared" si="46"/>
        <v>EVE-FK2V2-KV-LHD-INT</v>
      </c>
      <c r="L128" s="57" t="str">
        <f t="shared" si="46"/>
        <v>V2 FK2 Civic Type R LHD Kevlar intake with upgraded Kevlar Tube</v>
      </c>
      <c r="M128" s="54" t="str">
        <f t="shared" si="46"/>
        <v>S</v>
      </c>
      <c r="N128" s="26">
        <f>N127*1.2</f>
        <v>1260</v>
      </c>
      <c r="O128" s="36" t="s">
        <v>17</v>
      </c>
      <c r="P128" s="37" t="s">
        <v>356</v>
      </c>
      <c r="Q128" s="157"/>
      <c r="S128" s="255"/>
      <c r="T128" s="11" t="str">
        <f t="shared" si="47"/>
        <v>EVE-FK2V2-KV-LHD-INT</v>
      </c>
      <c r="U128" s="57" t="str">
        <f t="shared" si="47"/>
        <v>V2 FK2 Civic Type R LHD Kevlar intake with upgraded Kevlar Tube</v>
      </c>
      <c r="V128" s="54" t="str">
        <f t="shared" si="47"/>
        <v>S</v>
      </c>
      <c r="W128" s="9">
        <f>W127*1.2</f>
        <v>1422</v>
      </c>
      <c r="X128" s="36" t="s">
        <v>17</v>
      </c>
      <c r="Y128" s="37" t="s">
        <v>356</v>
      </c>
      <c r="Z128" s="157"/>
    </row>
    <row r="129" spans="1:26" x14ac:dyDescent="0.25">
      <c r="A129" s="255"/>
      <c r="B129" s="8" t="s">
        <v>204</v>
      </c>
      <c r="C129" s="39" t="s">
        <v>205</v>
      </c>
      <c r="D129" s="37" t="s">
        <v>55</v>
      </c>
      <c r="E129" s="31">
        <f>E127</f>
        <v>930</v>
      </c>
      <c r="F129" s="36" t="s">
        <v>17</v>
      </c>
      <c r="G129" s="37" t="s">
        <v>356</v>
      </c>
      <c r="H129" s="37" t="s">
        <v>55</v>
      </c>
      <c r="I129" s="10"/>
      <c r="J129" s="255"/>
      <c r="K129" s="11" t="str">
        <f t="shared" si="46"/>
        <v>EVE-FK2V2-CF-RHD-INT</v>
      </c>
      <c r="L129" s="57" t="str">
        <f t="shared" si="46"/>
        <v>V2 FK2 Civic Type R RHD Carbon intake with upgraded Carbon Tube</v>
      </c>
      <c r="M129" s="54" t="str">
        <f t="shared" si="46"/>
        <v>S</v>
      </c>
      <c r="N129" s="26">
        <f>N127</f>
        <v>1050</v>
      </c>
      <c r="O129" s="36" t="s">
        <v>17</v>
      </c>
      <c r="P129" s="37" t="s">
        <v>356</v>
      </c>
      <c r="Q129" s="157"/>
      <c r="S129" s="255"/>
      <c r="T129" s="11" t="str">
        <f t="shared" si="47"/>
        <v>EVE-FK2V2-CF-RHD-INT</v>
      </c>
      <c r="U129" s="57" t="str">
        <f t="shared" si="47"/>
        <v>V2 FK2 Civic Type R RHD Carbon intake with upgraded Carbon Tube</v>
      </c>
      <c r="V129" s="54" t="str">
        <f t="shared" si="47"/>
        <v>S</v>
      </c>
      <c r="W129" s="9">
        <f>W127</f>
        <v>1185</v>
      </c>
      <c r="X129" s="36" t="s">
        <v>17</v>
      </c>
      <c r="Y129" s="37" t="s">
        <v>356</v>
      </c>
      <c r="Z129" s="157"/>
    </row>
    <row r="130" spans="1:26" x14ac:dyDescent="0.25">
      <c r="A130" s="251"/>
      <c r="B130" s="8" t="s">
        <v>469</v>
      </c>
      <c r="C130" s="39" t="s">
        <v>470</v>
      </c>
      <c r="D130" s="37" t="s">
        <v>55</v>
      </c>
      <c r="E130" s="31">
        <f>E128</f>
        <v>1116</v>
      </c>
      <c r="F130" s="36" t="s">
        <v>17</v>
      </c>
      <c r="G130" s="37" t="s">
        <v>356</v>
      </c>
      <c r="H130" s="37" t="s">
        <v>55</v>
      </c>
      <c r="I130" s="10"/>
      <c r="J130" s="251"/>
      <c r="K130" s="11" t="str">
        <f t="shared" si="46"/>
        <v>EVE-FK2V2-KV-RHD-INT</v>
      </c>
      <c r="L130" s="57" t="str">
        <f t="shared" si="46"/>
        <v>V2 FK2 Civic Type R RHD Kevlar intake with upgraded Kevlar Tube</v>
      </c>
      <c r="M130" s="54" t="str">
        <f t="shared" si="46"/>
        <v>S</v>
      </c>
      <c r="N130" s="26">
        <f>N128</f>
        <v>1260</v>
      </c>
      <c r="O130" s="36" t="s">
        <v>17</v>
      </c>
      <c r="P130" s="37" t="s">
        <v>356</v>
      </c>
      <c r="Q130" s="157"/>
      <c r="S130" s="251"/>
      <c r="T130" s="11" t="str">
        <f t="shared" si="47"/>
        <v>EVE-FK2V2-KV-RHD-INT</v>
      </c>
      <c r="U130" s="57" t="str">
        <f t="shared" si="47"/>
        <v>V2 FK2 Civic Type R RHD Kevlar intake with upgraded Kevlar Tube</v>
      </c>
      <c r="V130" s="54" t="str">
        <f t="shared" si="47"/>
        <v>S</v>
      </c>
      <c r="W130" s="9">
        <f>W128</f>
        <v>1422</v>
      </c>
      <c r="X130" s="36" t="s">
        <v>17</v>
      </c>
      <c r="Y130" s="37" t="s">
        <v>356</v>
      </c>
      <c r="Z130" s="157"/>
    </row>
    <row r="131" spans="1:26" ht="4.5" customHeight="1" x14ac:dyDescent="0.25">
      <c r="A131" s="50"/>
      <c r="B131" s="5"/>
      <c r="C131" s="48"/>
      <c r="D131" s="41"/>
      <c r="E131" s="25"/>
      <c r="F131" s="248"/>
      <c r="G131" s="249"/>
      <c r="H131" s="96"/>
      <c r="J131" s="50"/>
      <c r="K131" s="5"/>
      <c r="L131" s="56"/>
      <c r="M131" s="41"/>
      <c r="N131" s="25"/>
      <c r="O131" s="68"/>
      <c r="P131" s="68"/>
      <c r="Q131" s="96"/>
      <c r="S131" s="50"/>
      <c r="T131" s="5"/>
      <c r="U131" s="56"/>
      <c r="V131" s="41"/>
      <c r="W131" s="7"/>
      <c r="X131" s="68"/>
      <c r="Y131" s="68"/>
      <c r="Z131" s="96"/>
    </row>
    <row r="132" spans="1:26" x14ac:dyDescent="0.25">
      <c r="A132" s="267" t="s">
        <v>471</v>
      </c>
      <c r="B132" s="8" t="s">
        <v>208</v>
      </c>
      <c r="C132" s="39" t="s">
        <v>209</v>
      </c>
      <c r="D132" s="37" t="s">
        <v>372</v>
      </c>
      <c r="E132" s="31">
        <v>550</v>
      </c>
      <c r="F132" s="36" t="s">
        <v>122</v>
      </c>
      <c r="G132" s="37" t="s">
        <v>366</v>
      </c>
      <c r="H132" s="37" t="s">
        <v>55</v>
      </c>
      <c r="I132" s="10"/>
      <c r="J132" s="267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122</v>
      </c>
      <c r="P132" s="37" t="s">
        <v>366</v>
      </c>
      <c r="Q132" s="157"/>
      <c r="S132" s="267" t="str">
        <f>A132</f>
        <v>FK2 Civic Turbo Tube</v>
      </c>
      <c r="T132" s="11" t="str">
        <f t="shared" ref="T132:V133" si="48">K132</f>
        <v>EVE-FK2-CF-CHG</v>
      </c>
      <c r="U132" s="57" t="str">
        <f t="shared" si="48"/>
        <v>FK2 Carbon Turbo Tube for Customers with FK2 V2 Intake</v>
      </c>
      <c r="V132" s="54" t="str">
        <f t="shared" si="48"/>
        <v>n/a</v>
      </c>
      <c r="W132" s="9">
        <v>700</v>
      </c>
      <c r="X132" s="36" t="s">
        <v>122</v>
      </c>
      <c r="Y132" s="37" t="s">
        <v>366</v>
      </c>
      <c r="Z132" s="157"/>
    </row>
    <row r="133" spans="1:26" x14ac:dyDescent="0.25">
      <c r="A133" s="255"/>
      <c r="B133" s="8" t="s">
        <v>210</v>
      </c>
      <c r="C133" s="39" t="s">
        <v>211</v>
      </c>
      <c r="D133" s="37" t="s">
        <v>372</v>
      </c>
      <c r="E133" s="31">
        <v>704</v>
      </c>
      <c r="F133" s="36" t="s">
        <v>122</v>
      </c>
      <c r="G133" s="37" t="s">
        <v>366</v>
      </c>
      <c r="H133" s="37" t="s">
        <v>55</v>
      </c>
      <c r="I133" s="10"/>
      <c r="J133" s="255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122</v>
      </c>
      <c r="P133" s="37" t="s">
        <v>366</v>
      </c>
      <c r="Q133" s="157"/>
      <c r="S133" s="255"/>
      <c r="T133" s="11" t="str">
        <f t="shared" si="48"/>
        <v>EVE-FK2V2-CF-CHG</v>
      </c>
      <c r="U133" s="57" t="str">
        <f t="shared" si="48"/>
        <v>FK2 Carbon Turbo Tube Package with V2 MAF Tube</v>
      </c>
      <c r="V133" s="54" t="str">
        <f t="shared" si="48"/>
        <v>n/a</v>
      </c>
      <c r="W133" s="9">
        <v>880</v>
      </c>
      <c r="X133" s="36" t="s">
        <v>122</v>
      </c>
      <c r="Y133" s="37" t="s">
        <v>366</v>
      </c>
      <c r="Z133" s="157"/>
    </row>
    <row r="134" spans="1:26" ht="4.5" customHeight="1" x14ac:dyDescent="0.25">
      <c r="A134" s="50"/>
      <c r="B134" s="5"/>
      <c r="C134" s="48"/>
      <c r="D134" s="41"/>
      <c r="E134" s="25"/>
      <c r="F134" s="248"/>
      <c r="G134" s="249"/>
      <c r="H134" s="96"/>
      <c r="J134" s="50"/>
      <c r="K134" s="5"/>
      <c r="L134" s="56"/>
      <c r="M134" s="41"/>
      <c r="N134" s="25"/>
      <c r="O134" s="68"/>
      <c r="P134" s="68"/>
      <c r="Q134" s="96"/>
      <c r="S134" s="50"/>
      <c r="T134" s="5"/>
      <c r="U134" s="56"/>
      <c r="V134" s="41"/>
      <c r="W134" s="7"/>
      <c r="X134" s="68"/>
      <c r="Y134" s="68"/>
      <c r="Z134" s="96"/>
    </row>
    <row r="135" spans="1:26" x14ac:dyDescent="0.25">
      <c r="A135" s="250" t="s">
        <v>472</v>
      </c>
      <c r="B135" s="8" t="s">
        <v>212</v>
      </c>
      <c r="C135" s="39" t="s">
        <v>213</v>
      </c>
      <c r="D135" s="37" t="s">
        <v>55</v>
      </c>
      <c r="E135" s="31">
        <v>1040</v>
      </c>
      <c r="F135" s="36" t="s">
        <v>14</v>
      </c>
      <c r="G135" s="37" t="s">
        <v>360</v>
      </c>
      <c r="H135" s="37" t="s">
        <v>361</v>
      </c>
      <c r="I135" s="10"/>
      <c r="J135" s="250" t="s">
        <v>472</v>
      </c>
      <c r="K135" s="8" t="str">
        <f t="shared" ref="K135:M139" si="49">B135</f>
        <v>EVE-FK8-CF-INT</v>
      </c>
      <c r="L135" s="49" t="str">
        <f t="shared" si="49"/>
        <v>FK8 Civic Type R Black Carbon intake</v>
      </c>
      <c r="M135" s="43" t="str">
        <f t="shared" si="49"/>
        <v>S</v>
      </c>
      <c r="N135" s="26">
        <v>1150</v>
      </c>
      <c r="O135" s="36" t="s">
        <v>14</v>
      </c>
      <c r="P135" s="37" t="s">
        <v>360</v>
      </c>
      <c r="Q135" s="157"/>
      <c r="S135" s="250" t="s">
        <v>472</v>
      </c>
      <c r="T135" s="8" t="str">
        <f t="shared" ref="T135:V139" si="50">K135</f>
        <v>EVE-FK8-CF-INT</v>
      </c>
      <c r="U135" s="49" t="str">
        <f t="shared" si="50"/>
        <v>FK8 Civic Type R Black Carbon intake</v>
      </c>
      <c r="V135" s="43" t="str">
        <f t="shared" si="50"/>
        <v>S</v>
      </c>
      <c r="W135" s="9">
        <v>1400</v>
      </c>
      <c r="X135" s="36" t="s">
        <v>14</v>
      </c>
      <c r="Y135" s="37" t="s">
        <v>360</v>
      </c>
      <c r="Z135" s="157"/>
    </row>
    <row r="136" spans="1:26" x14ac:dyDescent="0.25">
      <c r="A136" s="255"/>
      <c r="B136" s="8" t="s">
        <v>473</v>
      </c>
      <c r="C136" s="39" t="s">
        <v>474</v>
      </c>
      <c r="D136" s="37" t="s">
        <v>55</v>
      </c>
      <c r="E136" s="31">
        <v>1248</v>
      </c>
      <c r="F136" s="36" t="s">
        <v>14</v>
      </c>
      <c r="G136" s="37" t="s">
        <v>360</v>
      </c>
      <c r="H136" s="37" t="s">
        <v>361</v>
      </c>
      <c r="I136" s="10"/>
      <c r="J136" s="255"/>
      <c r="K136" s="8" t="str">
        <f t="shared" si="49"/>
        <v>EVE-FK8-KV-INT</v>
      </c>
      <c r="L136" s="49" t="str">
        <f t="shared" si="49"/>
        <v>FK8 Civic Type R Kevlar intake</v>
      </c>
      <c r="M136" s="43" t="str">
        <f t="shared" si="49"/>
        <v>S</v>
      </c>
      <c r="N136" s="26">
        <v>1380</v>
      </c>
      <c r="O136" s="36" t="s">
        <v>14</v>
      </c>
      <c r="P136" s="37" t="s">
        <v>360</v>
      </c>
      <c r="Q136" s="157"/>
      <c r="S136" s="255"/>
      <c r="T136" s="8" t="str">
        <f t="shared" si="50"/>
        <v>EVE-FK8-KV-INT</v>
      </c>
      <c r="U136" s="49" t="str">
        <f t="shared" si="50"/>
        <v>FK8 Civic Type R Kevlar intake</v>
      </c>
      <c r="V136" s="43" t="str">
        <f t="shared" si="50"/>
        <v>S</v>
      </c>
      <c r="W136" s="9">
        <v>1680</v>
      </c>
      <c r="X136" s="36" t="s">
        <v>14</v>
      </c>
      <c r="Y136" s="37" t="s">
        <v>360</v>
      </c>
      <c r="Z136" s="157"/>
    </row>
    <row r="137" spans="1:26" x14ac:dyDescent="0.25">
      <c r="A137" s="255"/>
      <c r="B137" s="8" t="s">
        <v>214</v>
      </c>
      <c r="C137" s="39" t="s">
        <v>215</v>
      </c>
      <c r="D137" s="37" t="s">
        <v>372</v>
      </c>
      <c r="E137" s="31">
        <v>275</v>
      </c>
      <c r="F137" s="37" t="s">
        <v>201</v>
      </c>
      <c r="G137" s="37" t="s">
        <v>366</v>
      </c>
      <c r="H137" s="37" t="s">
        <v>55</v>
      </c>
      <c r="I137" s="10"/>
      <c r="J137" s="255"/>
      <c r="K137" s="8" t="str">
        <f t="shared" si="49"/>
        <v>EVE-FK8V2-CF-MAF</v>
      </c>
      <c r="L137" s="49" t="str">
        <f t="shared" si="49"/>
        <v>FK8 Carbon V2 MAF Tube and Silicon Set</v>
      </c>
      <c r="M137" s="43" t="str">
        <f t="shared" si="49"/>
        <v>n/a</v>
      </c>
      <c r="N137" s="26">
        <v>318</v>
      </c>
      <c r="O137" s="36" t="s">
        <v>201</v>
      </c>
      <c r="P137" s="37" t="s">
        <v>366</v>
      </c>
      <c r="Q137" s="157"/>
      <c r="S137" s="255"/>
      <c r="T137" s="8" t="str">
        <f t="shared" si="50"/>
        <v>EVE-FK8V2-CF-MAF</v>
      </c>
      <c r="U137" s="49" t="str">
        <f t="shared" si="50"/>
        <v>FK8 Carbon V2 MAF Tube and Silicon Set</v>
      </c>
      <c r="V137" s="43" t="str">
        <f t="shared" si="50"/>
        <v>n/a</v>
      </c>
      <c r="W137" s="9">
        <v>345</v>
      </c>
      <c r="X137" s="36" t="s">
        <v>201</v>
      </c>
      <c r="Y137" s="37" t="s">
        <v>366</v>
      </c>
      <c r="Z137" s="157"/>
    </row>
    <row r="138" spans="1:26" x14ac:dyDescent="0.25">
      <c r="A138" s="255"/>
      <c r="B138" s="8" t="s">
        <v>475</v>
      </c>
      <c r="C138" s="39" t="s">
        <v>476</v>
      </c>
      <c r="D138" s="37" t="s">
        <v>372</v>
      </c>
      <c r="E138" s="31">
        <v>330</v>
      </c>
      <c r="F138" s="37" t="s">
        <v>201</v>
      </c>
      <c r="G138" s="37" t="s">
        <v>366</v>
      </c>
      <c r="H138" s="37" t="s">
        <v>55</v>
      </c>
      <c r="I138" s="10"/>
      <c r="J138" s="255"/>
      <c r="K138" s="8" t="str">
        <f t="shared" si="49"/>
        <v>EVE-FK8V2-KV-MAF</v>
      </c>
      <c r="L138" s="49" t="str">
        <f t="shared" si="49"/>
        <v>FK8 Kevlar V2 MAF Tube and Silicon Set</v>
      </c>
      <c r="M138" s="43" t="str">
        <f t="shared" si="49"/>
        <v>n/a</v>
      </c>
      <c r="N138" s="26">
        <v>381</v>
      </c>
      <c r="O138" s="36" t="s">
        <v>201</v>
      </c>
      <c r="P138" s="37" t="s">
        <v>366</v>
      </c>
      <c r="Q138" s="157"/>
      <c r="S138" s="255"/>
      <c r="T138" s="8" t="str">
        <f t="shared" si="50"/>
        <v>EVE-FK8V2-KV-MAF</v>
      </c>
      <c r="U138" s="49" t="str">
        <f t="shared" si="50"/>
        <v>FK8 Kevlar V2 MAF Tube and Silicon Set</v>
      </c>
      <c r="V138" s="43" t="str">
        <f t="shared" si="50"/>
        <v>n/a</v>
      </c>
      <c r="W138" s="9">
        <v>414</v>
      </c>
      <c r="X138" s="36" t="s">
        <v>201</v>
      </c>
      <c r="Y138" s="37" t="s">
        <v>366</v>
      </c>
      <c r="Z138" s="157"/>
    </row>
    <row r="139" spans="1:26" x14ac:dyDescent="0.25">
      <c r="A139" s="251"/>
      <c r="B139" s="8" t="s">
        <v>206</v>
      </c>
      <c r="C139" s="39" t="s">
        <v>207</v>
      </c>
      <c r="D139" s="37" t="s">
        <v>372</v>
      </c>
      <c r="E139" s="31">
        <v>400</v>
      </c>
      <c r="F139" s="37" t="s">
        <v>46</v>
      </c>
      <c r="G139" s="37" t="s">
        <v>366</v>
      </c>
      <c r="H139" s="37" t="s">
        <v>55</v>
      </c>
      <c r="I139" s="10"/>
      <c r="J139" s="251"/>
      <c r="K139" s="8" t="str">
        <f t="shared" si="49"/>
        <v>EVE-FK8FK2-ENG</v>
      </c>
      <c r="L139" s="49" t="str">
        <f t="shared" si="49"/>
        <v>FK8 and FK2 Engine Cover Red and Black</v>
      </c>
      <c r="M139" s="43" t="str">
        <f t="shared" si="49"/>
        <v>n/a</v>
      </c>
      <c r="N139" s="26">
        <v>462</v>
      </c>
      <c r="O139" s="36" t="s">
        <v>46</v>
      </c>
      <c r="P139" s="37" t="s">
        <v>366</v>
      </c>
      <c r="Q139" s="157"/>
      <c r="S139" s="251"/>
      <c r="T139" s="8" t="str">
        <f t="shared" si="50"/>
        <v>EVE-FK8FK2-ENG</v>
      </c>
      <c r="U139" s="49" t="str">
        <f t="shared" si="50"/>
        <v>FK8 and FK2 Engine Cover Red and Black</v>
      </c>
      <c r="V139" s="43" t="str">
        <f t="shared" si="50"/>
        <v>n/a</v>
      </c>
      <c r="W139" s="9">
        <v>500</v>
      </c>
      <c r="X139" s="36" t="s">
        <v>46</v>
      </c>
      <c r="Y139" s="37" t="s">
        <v>366</v>
      </c>
      <c r="Z139" s="157"/>
    </row>
    <row r="140" spans="1:26" ht="4.5" customHeight="1" x14ac:dyDescent="0.25">
      <c r="A140" s="50"/>
      <c r="B140" s="5"/>
      <c r="C140" s="48"/>
      <c r="D140" s="41"/>
      <c r="E140" s="25"/>
      <c r="F140" s="248"/>
      <c r="G140" s="249"/>
      <c r="H140" s="96"/>
      <c r="J140" s="50"/>
      <c r="K140" s="5"/>
      <c r="L140" s="56"/>
      <c r="M140" s="41"/>
      <c r="N140" s="25"/>
      <c r="O140" s="68"/>
      <c r="P140" s="68"/>
      <c r="Q140" s="96"/>
      <c r="S140" s="50"/>
      <c r="T140" s="5"/>
      <c r="U140" s="56"/>
      <c r="V140" s="41"/>
      <c r="W140" s="7"/>
      <c r="X140" s="68"/>
      <c r="Y140" s="68"/>
      <c r="Z140" s="96"/>
    </row>
    <row r="141" spans="1:26" x14ac:dyDescent="0.25">
      <c r="A141" s="250" t="s">
        <v>477</v>
      </c>
      <c r="B141" s="8" t="s">
        <v>216</v>
      </c>
      <c r="C141" s="39" t="s">
        <v>217</v>
      </c>
      <c r="D141" s="37" t="s">
        <v>372</v>
      </c>
      <c r="E141" s="31">
        <v>550</v>
      </c>
      <c r="F141" s="36" t="s">
        <v>122</v>
      </c>
      <c r="G141" s="37" t="s">
        <v>366</v>
      </c>
      <c r="H141" s="37" t="s">
        <v>55</v>
      </c>
      <c r="I141" s="10"/>
      <c r="J141" s="250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122</v>
      </c>
      <c r="P141" s="37" t="s">
        <v>366</v>
      </c>
      <c r="Q141" s="157"/>
      <c r="S141" s="250" t="str">
        <f>A141</f>
        <v>FK8 Civic Turbo Tube</v>
      </c>
      <c r="T141" s="8" t="str">
        <f t="shared" ref="T141:V142" si="51">K141</f>
        <v>EVE-FK8-CF-CHG</v>
      </c>
      <c r="U141" s="49" t="str">
        <f t="shared" si="51"/>
        <v>FK8 Carbon Turbo Tube for customers with V2 MAF tube</v>
      </c>
      <c r="V141" s="43" t="str">
        <f t="shared" si="51"/>
        <v>n/a</v>
      </c>
      <c r="W141" s="9">
        <v>700</v>
      </c>
      <c r="X141" s="36" t="s">
        <v>122</v>
      </c>
      <c r="Y141" s="37" t="s">
        <v>366</v>
      </c>
      <c r="Z141" s="157"/>
    </row>
    <row r="142" spans="1:26" x14ac:dyDescent="0.25">
      <c r="A142" s="251"/>
      <c r="B142" s="8" t="s">
        <v>218</v>
      </c>
      <c r="C142" s="39" t="s">
        <v>219</v>
      </c>
      <c r="D142" s="37" t="s">
        <v>372</v>
      </c>
      <c r="E142" s="31">
        <v>704</v>
      </c>
      <c r="F142" s="36" t="s">
        <v>122</v>
      </c>
      <c r="G142" s="37" t="s">
        <v>366</v>
      </c>
      <c r="H142" s="37" t="s">
        <v>55</v>
      </c>
      <c r="I142" s="10"/>
      <c r="J142" s="251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122</v>
      </c>
      <c r="P142" s="37" t="s">
        <v>366</v>
      </c>
      <c r="Q142" s="157"/>
      <c r="S142" s="251"/>
      <c r="T142" s="8" t="str">
        <f t="shared" si="51"/>
        <v>EVE-FK8V2-CF-CHG</v>
      </c>
      <c r="U142" s="49" t="str">
        <f t="shared" si="51"/>
        <v>FK8 Carbon Turbo Tube Package with V2 MAF Tube</v>
      </c>
      <c r="V142" s="43" t="str">
        <f t="shared" si="51"/>
        <v>n/a</v>
      </c>
      <c r="W142" s="9">
        <v>880</v>
      </c>
      <c r="X142" s="36" t="s">
        <v>122</v>
      </c>
      <c r="Y142" s="37" t="s">
        <v>366</v>
      </c>
      <c r="Z142" s="157"/>
    </row>
    <row r="143" spans="1:26" ht="4.9000000000000004" customHeight="1" x14ac:dyDescent="0.25">
      <c r="C143" s="3"/>
      <c r="D143" s="52"/>
      <c r="E143" s="4"/>
      <c r="F143" s="73"/>
      <c r="G143" s="73"/>
      <c r="H143" s="96"/>
      <c r="L143" s="55"/>
      <c r="M143" s="52"/>
      <c r="N143" s="4"/>
      <c r="O143" s="73"/>
      <c r="P143" s="73"/>
      <c r="Q143" s="96"/>
      <c r="U143" s="51"/>
      <c r="W143" s="4"/>
      <c r="X143" s="73"/>
      <c r="Y143" s="73"/>
      <c r="Z143" s="96"/>
    </row>
    <row r="144" spans="1:26" ht="4.9000000000000004" customHeight="1" x14ac:dyDescent="0.25">
      <c r="C144" s="3"/>
      <c r="D144" s="52"/>
      <c r="E144" s="4"/>
      <c r="F144" s="73"/>
      <c r="G144" s="73"/>
      <c r="H144" s="96"/>
      <c r="L144" s="55"/>
      <c r="M144" s="52"/>
      <c r="N144" s="4"/>
      <c r="O144" s="73"/>
      <c r="P144" s="73"/>
      <c r="Q144" s="96"/>
      <c r="U144" s="51"/>
      <c r="W144" s="4"/>
      <c r="X144" s="73"/>
      <c r="Y144" s="73"/>
      <c r="Z144" s="96"/>
    </row>
    <row r="145" spans="1:31" s="14" customFormat="1" ht="21" hidden="1" customHeight="1" x14ac:dyDescent="0.25">
      <c r="A145" s="87"/>
      <c r="B145" s="252" t="s">
        <v>478</v>
      </c>
      <c r="C145" s="249"/>
      <c r="D145" s="249"/>
      <c r="E145" s="249"/>
      <c r="F145" s="249"/>
      <c r="G145" s="253"/>
      <c r="H145" s="161"/>
      <c r="J145" s="87"/>
      <c r="K145" s="76" t="s">
        <v>478</v>
      </c>
      <c r="L145" s="77"/>
      <c r="M145" s="69"/>
      <c r="N145" s="69"/>
      <c r="O145" s="69"/>
      <c r="P145" s="70"/>
      <c r="Q145" s="161"/>
      <c r="S145" s="87"/>
      <c r="T145" s="76" t="s">
        <v>478</v>
      </c>
      <c r="U145" s="77"/>
      <c r="V145" s="69"/>
      <c r="W145" s="69"/>
      <c r="X145" s="69"/>
      <c r="Y145" s="70"/>
      <c r="Z145" s="161"/>
    </row>
    <row r="146" spans="1:31" ht="4.5" hidden="1" customHeight="1" x14ac:dyDescent="0.25">
      <c r="A146" s="50"/>
      <c r="B146" s="5"/>
      <c r="C146" s="6"/>
      <c r="D146" s="41"/>
      <c r="E146" s="7"/>
      <c r="F146" s="248"/>
      <c r="G146" s="249"/>
      <c r="H146" s="96"/>
      <c r="J146" s="50"/>
      <c r="K146" s="5"/>
      <c r="L146" s="48"/>
      <c r="M146" s="41"/>
      <c r="N146" s="7"/>
      <c r="O146" s="68"/>
      <c r="P146" s="68"/>
      <c r="Q146" s="96"/>
      <c r="S146" s="50"/>
      <c r="T146" s="5"/>
      <c r="U146" s="6"/>
      <c r="V146" s="41"/>
      <c r="W146" s="7"/>
      <c r="X146" s="68"/>
      <c r="Y146" s="68"/>
      <c r="Z146" s="96"/>
      <c r="AB146" s="14"/>
      <c r="AC146" s="14"/>
      <c r="AD146" s="14"/>
      <c r="AE146" s="14"/>
    </row>
    <row r="147" spans="1:31" s="46" customFormat="1" ht="28.9" hidden="1" customHeight="1" x14ac:dyDescent="0.25">
      <c r="A147" s="74"/>
      <c r="B147" s="29" t="s">
        <v>350</v>
      </c>
      <c r="C147" s="29" t="s">
        <v>351</v>
      </c>
      <c r="D147" s="44" t="s">
        <v>479</v>
      </c>
      <c r="E147" s="30" t="s">
        <v>352</v>
      </c>
      <c r="F147" s="264" t="s">
        <v>5</v>
      </c>
      <c r="G147" s="253"/>
      <c r="H147" s="159"/>
      <c r="J147" s="74"/>
      <c r="K147" s="29" t="s">
        <v>350</v>
      </c>
      <c r="L147" s="29" t="s">
        <v>351</v>
      </c>
      <c r="M147" s="44" t="s">
        <v>6</v>
      </c>
      <c r="N147" s="30" t="s">
        <v>352</v>
      </c>
      <c r="O147" s="71" t="s">
        <v>5</v>
      </c>
      <c r="P147" s="72"/>
      <c r="Q147" s="159"/>
      <c r="S147" s="74"/>
      <c r="T147" s="29" t="s">
        <v>350</v>
      </c>
      <c r="U147" s="29" t="s">
        <v>351</v>
      </c>
      <c r="V147" s="44" t="s">
        <v>6</v>
      </c>
      <c r="W147" s="47" t="s">
        <v>354</v>
      </c>
      <c r="X147" s="80" t="s">
        <v>5</v>
      </c>
      <c r="Y147" s="81"/>
      <c r="Z147" s="156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48"/>
      <c r="G148" s="249"/>
      <c r="H148" s="96"/>
      <c r="J148" s="50"/>
      <c r="K148" s="6"/>
      <c r="L148" s="48"/>
      <c r="M148" s="41"/>
      <c r="N148" s="7"/>
      <c r="O148" s="79"/>
      <c r="P148" s="79"/>
      <c r="Q148" s="82"/>
      <c r="S148" s="50"/>
      <c r="T148" s="5"/>
      <c r="U148" s="6"/>
      <c r="V148" s="41"/>
      <c r="W148" s="7"/>
      <c r="X148" s="79"/>
      <c r="Y148" s="79"/>
      <c r="Z148" s="82"/>
      <c r="AB148" s="14"/>
      <c r="AC148" s="14"/>
      <c r="AD148" s="14"/>
      <c r="AE148" s="14"/>
    </row>
    <row r="149" spans="1:31" ht="14.45" hidden="1" customHeight="1" x14ac:dyDescent="0.25">
      <c r="A149" s="88"/>
      <c r="B149" s="11" t="s">
        <v>90</v>
      </c>
      <c r="C149" s="39" t="s">
        <v>480</v>
      </c>
      <c r="D149" s="43" t="s">
        <v>11</v>
      </c>
      <c r="E149" s="31">
        <v>3100</v>
      </c>
      <c r="F149" s="36" t="s">
        <v>481</v>
      </c>
      <c r="G149" s="37" t="s">
        <v>482</v>
      </c>
      <c r="H149" s="157"/>
      <c r="I149" s="10"/>
      <c r="J149" s="88"/>
      <c r="K149" s="11" t="str">
        <f t="shared" ref="K149:M150" si="52">B149</f>
        <v>EVE-HCN-CF-INT</v>
      </c>
      <c r="L149" s="57" t="str">
        <f t="shared" si="52"/>
        <v>Lamborghini Huracan Black Carbon intake</v>
      </c>
      <c r="M149" s="54" t="str">
        <f t="shared" si="5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3"/>
      <c r="S149" s="88"/>
      <c r="T149" s="11" t="str">
        <f t="shared" ref="T149:V150" si="53">K149</f>
        <v>EVE-HCN-CF-INT</v>
      </c>
      <c r="U149" s="57" t="str">
        <f t="shared" si="53"/>
        <v>Lamborghini Huracan Black Carbon intake</v>
      </c>
      <c r="V149" s="54" t="str">
        <f t="shared" si="53"/>
        <v>B</v>
      </c>
      <c r="W149" s="9">
        <v>3900</v>
      </c>
      <c r="X149" s="15" t="str">
        <f>O149</f>
        <v>91x30x39</v>
      </c>
      <c r="Y149" s="64" t="str">
        <f>P149</f>
        <v>7 kg</v>
      </c>
      <c r="Z149" s="163"/>
      <c r="AB149" s="14"/>
      <c r="AC149" s="14"/>
      <c r="AD149" s="14"/>
      <c r="AE149" s="14"/>
    </row>
    <row r="150" spans="1:31" ht="14.45" hidden="1" customHeight="1" x14ac:dyDescent="0.25">
      <c r="A150" s="88"/>
      <c r="B150" s="11" t="s">
        <v>483</v>
      </c>
      <c r="C150" s="39" t="s">
        <v>484</v>
      </c>
      <c r="D150" s="43" t="s">
        <v>11</v>
      </c>
      <c r="E150" s="34">
        <v>3720</v>
      </c>
      <c r="F150" s="36" t="s">
        <v>481</v>
      </c>
      <c r="G150" s="37" t="s">
        <v>482</v>
      </c>
      <c r="H150" s="157"/>
      <c r="J150" s="88"/>
      <c r="K150" s="11" t="str">
        <f t="shared" si="52"/>
        <v>EVE-HCN-KV-INT</v>
      </c>
      <c r="L150" s="57" t="str">
        <f t="shared" si="52"/>
        <v>Lamborghini Huracan Kevlar intake</v>
      </c>
      <c r="M150" s="54" t="str">
        <f t="shared" si="5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3"/>
      <c r="S150" s="88"/>
      <c r="T150" s="11" t="str">
        <f t="shared" si="53"/>
        <v>EVE-HCN-KV-INT</v>
      </c>
      <c r="U150" s="57" t="str">
        <f t="shared" si="53"/>
        <v>Lamborghini Huracan Kevlar intake</v>
      </c>
      <c r="V150" s="54" t="str">
        <f t="shared" si="53"/>
        <v>B</v>
      </c>
      <c r="W150" s="16">
        <v>4680</v>
      </c>
      <c r="X150" s="15" t="str">
        <f>O150</f>
        <v>91x30x39</v>
      </c>
      <c r="Y150" s="64" t="str">
        <f>P150</f>
        <v>7 kg</v>
      </c>
      <c r="Z150" s="163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48"/>
      <c r="G151" s="249"/>
      <c r="H151" s="96"/>
      <c r="J151" s="50"/>
      <c r="K151" s="5"/>
      <c r="L151" s="56"/>
      <c r="M151" s="41"/>
      <c r="N151" s="25"/>
      <c r="O151" s="79"/>
      <c r="P151" s="79"/>
      <c r="Q151" s="82"/>
      <c r="S151" s="50"/>
      <c r="T151" s="5"/>
      <c r="U151" s="56"/>
      <c r="V151" s="41"/>
      <c r="W151" s="7"/>
      <c r="X151" s="68"/>
      <c r="Y151" s="68"/>
      <c r="Z151" s="96"/>
      <c r="AB151" s="14"/>
      <c r="AC151" s="14"/>
      <c r="AD151" s="14"/>
      <c r="AE151" s="14"/>
    </row>
    <row r="152" spans="1:31" ht="14.45" hidden="1" customHeight="1" x14ac:dyDescent="0.25">
      <c r="A152" s="75"/>
      <c r="B152" s="8" t="s">
        <v>485</v>
      </c>
      <c r="C152" s="39" t="s">
        <v>486</v>
      </c>
      <c r="D152" s="43" t="s">
        <v>11</v>
      </c>
      <c r="E152" s="31">
        <v>3100</v>
      </c>
      <c r="F152" s="36" t="s">
        <v>481</v>
      </c>
      <c r="G152" s="37" t="s">
        <v>482</v>
      </c>
      <c r="H152" s="157"/>
      <c r="I152" s="10"/>
      <c r="J152" s="75"/>
      <c r="K152" s="8" t="str">
        <f t="shared" ref="K152:M153" si="54">B152</f>
        <v>EVE-HCN-SC-CF-INT</v>
      </c>
      <c r="L152" s="49" t="str">
        <f t="shared" si="54"/>
        <v>Lamborghini Huracan Black Carbon Supercharged  intake</v>
      </c>
      <c r="M152" s="43" t="str">
        <f t="shared" si="54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7"/>
      <c r="S152" s="75"/>
      <c r="T152" s="8" t="str">
        <f t="shared" ref="T152:V153" si="55">K152</f>
        <v>EVE-HCN-SC-CF-INT</v>
      </c>
      <c r="U152" s="49" t="str">
        <f t="shared" si="55"/>
        <v>Lamborghini Huracan Black Carbon Supercharged  intake</v>
      </c>
      <c r="V152" s="43" t="str">
        <f t="shared" si="55"/>
        <v>B</v>
      </c>
      <c r="W152" s="9">
        <v>3900</v>
      </c>
      <c r="X152" s="36" t="str">
        <f>O152</f>
        <v>91x30x39</v>
      </c>
      <c r="Y152" s="37" t="str">
        <f>P152</f>
        <v>7 kg</v>
      </c>
      <c r="Z152" s="157"/>
      <c r="AB152" s="14"/>
      <c r="AC152" s="14"/>
      <c r="AD152" s="14"/>
      <c r="AE152" s="14"/>
    </row>
    <row r="153" spans="1:31" ht="14.45" hidden="1" customHeight="1" x14ac:dyDescent="0.25">
      <c r="A153" s="75"/>
      <c r="B153" s="8" t="s">
        <v>487</v>
      </c>
      <c r="C153" s="39" t="s">
        <v>488</v>
      </c>
      <c r="D153" s="43" t="s">
        <v>11</v>
      </c>
      <c r="E153" s="34">
        <v>3720</v>
      </c>
      <c r="F153" s="36" t="s">
        <v>481</v>
      </c>
      <c r="G153" s="37" t="s">
        <v>482</v>
      </c>
      <c r="H153" s="157"/>
      <c r="J153" s="75"/>
      <c r="K153" s="8" t="str">
        <f t="shared" si="54"/>
        <v>EVE-HCN-SC-KV-INT</v>
      </c>
      <c r="L153" s="49" t="str">
        <f t="shared" si="54"/>
        <v>Lamborghini Huracan Kevlar Supercharged intake</v>
      </c>
      <c r="M153" s="43" t="str">
        <f t="shared" si="54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7"/>
      <c r="S153" s="75"/>
      <c r="T153" s="8" t="str">
        <f t="shared" si="55"/>
        <v>EVE-HCN-SC-KV-INT</v>
      </c>
      <c r="U153" s="49" t="str">
        <f t="shared" si="55"/>
        <v>Lamborghini Huracan Kevlar Supercharged intake</v>
      </c>
      <c r="V153" s="43" t="str">
        <f t="shared" si="55"/>
        <v>B</v>
      </c>
      <c r="W153" s="16">
        <v>4680</v>
      </c>
      <c r="X153" s="15" t="str">
        <f>O153</f>
        <v>91x30x39</v>
      </c>
      <c r="Y153" s="64" t="str">
        <f>P153</f>
        <v>7 kg</v>
      </c>
      <c r="Z153" s="163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48"/>
      <c r="G154" s="249"/>
      <c r="H154" s="96"/>
      <c r="J154" s="50"/>
      <c r="K154" s="5"/>
      <c r="L154" s="56"/>
      <c r="M154" s="41"/>
      <c r="N154" s="25"/>
      <c r="O154" s="68"/>
      <c r="P154" s="68"/>
      <c r="Q154" s="96"/>
      <c r="S154" s="50"/>
      <c r="T154" s="5"/>
      <c r="U154" s="56"/>
      <c r="V154" s="41"/>
      <c r="W154" s="7"/>
      <c r="X154" s="68"/>
      <c r="Y154" s="68"/>
      <c r="Z154" s="96"/>
      <c r="AB154" s="14"/>
      <c r="AC154" s="14"/>
      <c r="AD154" s="14"/>
      <c r="AE154" s="14"/>
    </row>
    <row r="155" spans="1:31" ht="28.9" hidden="1" customHeight="1" x14ac:dyDescent="0.25">
      <c r="A155" s="75"/>
      <c r="B155" s="8" t="s">
        <v>489</v>
      </c>
      <c r="C155" s="39" t="s">
        <v>490</v>
      </c>
      <c r="D155" s="43" t="s">
        <v>372</v>
      </c>
      <c r="E155" s="31">
        <v>3500</v>
      </c>
      <c r="F155" s="37" t="s">
        <v>491</v>
      </c>
      <c r="G155" s="37" t="s">
        <v>444</v>
      </c>
      <c r="H155" s="157"/>
      <c r="J155" s="75"/>
      <c r="K155" s="8" t="str">
        <f t="shared" ref="K155:M156" si="56">B155</f>
        <v>EVE-HCN-CF-PL-ENG</v>
      </c>
      <c r="L155" s="49" t="str">
        <f t="shared" si="56"/>
        <v>Lamborghini Huracan Black Carbon Engine Cover Set Replaces OEM Plastic Version</v>
      </c>
      <c r="M155" s="43" t="str">
        <f t="shared" si="56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3"/>
      <c r="S155" s="75"/>
      <c r="T155" s="8" t="str">
        <f t="shared" ref="T155:V156" si="57">K155</f>
        <v>EVE-HCN-CF-PL-ENG</v>
      </c>
      <c r="U155" s="49" t="str">
        <f t="shared" si="57"/>
        <v>Lamborghini Huracan Black Carbon Engine Cover Set Replaces OEM Plastic Version</v>
      </c>
      <c r="V155" s="43" t="str">
        <f t="shared" si="57"/>
        <v>n/a</v>
      </c>
      <c r="W155" s="9">
        <v>4900</v>
      </c>
      <c r="X155" s="36" t="str">
        <f>O155</f>
        <v>150x75x21</v>
      </c>
      <c r="Y155" s="37" t="str">
        <f>P155</f>
        <v>5 kg</v>
      </c>
      <c r="Z155" s="157"/>
      <c r="AB155" s="14"/>
      <c r="AC155" s="14"/>
      <c r="AD155" s="14"/>
      <c r="AE155" s="14"/>
    </row>
    <row r="156" spans="1:31" ht="30" hidden="1" customHeight="1" x14ac:dyDescent="0.25">
      <c r="A156" s="75"/>
      <c r="B156" s="8" t="s">
        <v>492</v>
      </c>
      <c r="C156" s="39" t="s">
        <v>493</v>
      </c>
      <c r="D156" s="43" t="s">
        <v>372</v>
      </c>
      <c r="E156" s="31">
        <v>4200</v>
      </c>
      <c r="F156" s="37" t="s">
        <v>491</v>
      </c>
      <c r="G156" s="37" t="s">
        <v>444</v>
      </c>
      <c r="H156" s="157"/>
      <c r="J156" s="75"/>
      <c r="K156" s="8" t="str">
        <f t="shared" si="56"/>
        <v>EVE-HCN-KV-PL-ENG</v>
      </c>
      <c r="L156" s="49" t="str">
        <f t="shared" si="56"/>
        <v>Lamborghini Huracan Kevlar Engine Cover Set Replaces OEM Plastic Version</v>
      </c>
      <c r="M156" s="43" t="str">
        <f t="shared" si="56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3"/>
      <c r="S156" s="75"/>
      <c r="T156" s="8" t="str">
        <f t="shared" si="57"/>
        <v>EVE-HCN-KV-PL-ENG</v>
      </c>
      <c r="U156" s="49" t="str">
        <f t="shared" si="57"/>
        <v>Lamborghini Huracan Kevlar Engine Cover Set Replaces OEM Plastic Version</v>
      </c>
      <c r="V156" s="43" t="str">
        <f t="shared" si="57"/>
        <v>n/a</v>
      </c>
      <c r="W156" s="9">
        <v>5880</v>
      </c>
      <c r="X156" s="15" t="str">
        <f>O156</f>
        <v>150x75x21</v>
      </c>
      <c r="Y156" s="64" t="str">
        <f>P156</f>
        <v>5 kg</v>
      </c>
      <c r="Z156" s="163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48"/>
      <c r="G157" s="249"/>
      <c r="H157" s="96"/>
      <c r="J157" s="50"/>
      <c r="K157" s="5"/>
      <c r="L157" s="56"/>
      <c r="M157" s="41"/>
      <c r="N157" s="25"/>
      <c r="O157" s="79"/>
      <c r="P157" s="79"/>
      <c r="Q157" s="82"/>
      <c r="S157" s="50"/>
      <c r="T157" s="5"/>
      <c r="U157" s="56"/>
      <c r="V157" s="41"/>
      <c r="W157" s="7"/>
      <c r="X157" s="68"/>
      <c r="Y157" s="68"/>
      <c r="Z157" s="96"/>
      <c r="AB157" s="14"/>
      <c r="AC157" s="14"/>
      <c r="AD157" s="14"/>
      <c r="AE157" s="14"/>
    </row>
    <row r="158" spans="1:31" ht="30" hidden="1" customHeight="1" x14ac:dyDescent="0.25">
      <c r="A158" s="75"/>
      <c r="B158" s="8" t="s">
        <v>494</v>
      </c>
      <c r="C158" s="39" t="s">
        <v>495</v>
      </c>
      <c r="D158" s="43" t="s">
        <v>372</v>
      </c>
      <c r="E158" s="31">
        <v>3500</v>
      </c>
      <c r="F158" s="37" t="s">
        <v>491</v>
      </c>
      <c r="G158" s="37" t="s">
        <v>444</v>
      </c>
      <c r="H158" s="157"/>
      <c r="J158" s="75"/>
      <c r="K158" s="8" t="str">
        <f t="shared" ref="K158:M159" si="58">B158</f>
        <v>EVE-HCN-CF-PLC-ENG</v>
      </c>
      <c r="L158" s="49" t="str">
        <f t="shared" si="58"/>
        <v>Lamborghini Huracan Black Carbon Engine Cover Set with Cutouts Replaces OEM Plastic Version</v>
      </c>
      <c r="M158" s="43" t="str">
        <f t="shared" si="58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3"/>
      <c r="S158" s="75"/>
      <c r="T158" s="8" t="str">
        <f t="shared" ref="T158:V159" si="59">K158</f>
        <v>EVE-HCN-CF-PLC-ENG</v>
      </c>
      <c r="U158" s="49" t="str">
        <f t="shared" si="59"/>
        <v>Lamborghini Huracan Black Carbon Engine Cover Set with Cutouts Replaces OEM Plastic Version</v>
      </c>
      <c r="V158" s="43" t="str">
        <f t="shared" si="59"/>
        <v>n/a</v>
      </c>
      <c r="W158" s="9">
        <v>4900</v>
      </c>
      <c r="X158" s="36" t="str">
        <f>O158</f>
        <v>150x75x21</v>
      </c>
      <c r="Y158" s="37" t="str">
        <f>P158</f>
        <v>5 kg</v>
      </c>
      <c r="Z158" s="157"/>
      <c r="AB158" s="14"/>
      <c r="AC158" s="14"/>
      <c r="AD158" s="14"/>
      <c r="AE158" s="14"/>
    </row>
    <row r="159" spans="1:31" ht="28.9" hidden="1" customHeight="1" x14ac:dyDescent="0.25">
      <c r="A159" s="75"/>
      <c r="B159" s="8" t="s">
        <v>496</v>
      </c>
      <c r="C159" s="39" t="s">
        <v>497</v>
      </c>
      <c r="D159" s="43" t="s">
        <v>372</v>
      </c>
      <c r="E159" s="31">
        <v>4200</v>
      </c>
      <c r="F159" s="37" t="s">
        <v>491</v>
      </c>
      <c r="G159" s="37" t="s">
        <v>444</v>
      </c>
      <c r="H159" s="157"/>
      <c r="J159" s="75"/>
      <c r="K159" s="8" t="str">
        <f t="shared" si="58"/>
        <v>EVE-HCN-KV-PLC-ENG</v>
      </c>
      <c r="L159" s="49" t="str">
        <f t="shared" si="58"/>
        <v>Lamborghini Huracan Kevlar Engine Cover Set with Cutouts Replaces OEM Plastic Version</v>
      </c>
      <c r="M159" s="43" t="str">
        <f t="shared" si="58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7"/>
      <c r="S159" s="75"/>
      <c r="T159" s="8" t="str">
        <f t="shared" si="59"/>
        <v>EVE-HCN-KV-PLC-ENG</v>
      </c>
      <c r="U159" s="49" t="str">
        <f t="shared" si="59"/>
        <v>Lamborghini Huracan Kevlar Engine Cover Set with Cutouts Replaces OEM Plastic Version</v>
      </c>
      <c r="V159" s="43" t="str">
        <f t="shared" si="59"/>
        <v>n/a</v>
      </c>
      <c r="W159" s="9">
        <v>5880</v>
      </c>
      <c r="X159" s="15" t="str">
        <f>O159</f>
        <v>150x75x21</v>
      </c>
      <c r="Y159" s="64" t="str">
        <f>P159</f>
        <v>5 kg</v>
      </c>
      <c r="Z159" s="163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48"/>
      <c r="G160" s="249"/>
      <c r="H160" s="96"/>
      <c r="J160" s="50"/>
      <c r="K160" s="5"/>
      <c r="L160" s="56"/>
      <c r="M160" s="41"/>
      <c r="N160" s="25"/>
      <c r="O160" s="68"/>
      <c r="P160" s="68"/>
      <c r="Q160" s="96"/>
      <c r="S160" s="50"/>
      <c r="T160" s="5"/>
      <c r="U160" s="56"/>
      <c r="V160" s="41"/>
      <c r="W160" s="7"/>
      <c r="X160" s="68"/>
      <c r="Y160" s="68"/>
      <c r="Z160" s="96"/>
      <c r="AB160" s="14"/>
      <c r="AC160" s="14"/>
      <c r="AD160" s="14"/>
      <c r="AE160" s="14"/>
    </row>
    <row r="161" spans="1:31" ht="28.9" hidden="1" customHeight="1" x14ac:dyDescent="0.25">
      <c r="A161" s="75"/>
      <c r="B161" s="8" t="s">
        <v>498</v>
      </c>
      <c r="C161" s="39" t="s">
        <v>499</v>
      </c>
      <c r="D161" s="43" t="s">
        <v>372</v>
      </c>
      <c r="E161" s="31">
        <v>3500</v>
      </c>
      <c r="F161" s="37" t="s">
        <v>491</v>
      </c>
      <c r="G161" s="37" t="s">
        <v>444</v>
      </c>
      <c r="H161" s="157"/>
      <c r="J161" s="75"/>
      <c r="K161" s="8" t="str">
        <f t="shared" ref="K161:M162" si="60">B161</f>
        <v>EVE-HCN-CF-FC-ENG</v>
      </c>
      <c r="L161" s="49" t="str">
        <f t="shared" si="60"/>
        <v>Lamborghini Huracan Black Carbon Engine Cover Set Replaces OEM Forged Carbon Version</v>
      </c>
      <c r="M161" s="43" t="str">
        <f t="shared" si="60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3"/>
      <c r="S161" s="75"/>
      <c r="T161" s="8" t="str">
        <f t="shared" ref="T161:V162" si="61">K161</f>
        <v>EVE-HCN-CF-FC-ENG</v>
      </c>
      <c r="U161" s="49" t="str">
        <f t="shared" si="61"/>
        <v>Lamborghini Huracan Black Carbon Engine Cover Set Replaces OEM Forged Carbon Version</v>
      </c>
      <c r="V161" s="43" t="str">
        <f t="shared" si="61"/>
        <v>n/a</v>
      </c>
      <c r="W161" s="9">
        <v>4900</v>
      </c>
      <c r="X161" s="36" t="str">
        <f>O161</f>
        <v>150x75x21</v>
      </c>
      <c r="Y161" s="37" t="str">
        <f>P161</f>
        <v>5 kg</v>
      </c>
      <c r="Z161" s="157"/>
      <c r="AB161" s="14"/>
      <c r="AC161" s="14"/>
      <c r="AD161" s="14"/>
      <c r="AE161" s="14"/>
    </row>
    <row r="162" spans="1:31" ht="28.9" hidden="1" customHeight="1" x14ac:dyDescent="0.25">
      <c r="A162" s="75"/>
      <c r="B162" s="8" t="s">
        <v>500</v>
      </c>
      <c r="C162" s="39" t="s">
        <v>501</v>
      </c>
      <c r="D162" s="43" t="s">
        <v>372</v>
      </c>
      <c r="E162" s="31">
        <v>4200</v>
      </c>
      <c r="F162" s="37" t="s">
        <v>491</v>
      </c>
      <c r="G162" s="37" t="s">
        <v>444</v>
      </c>
      <c r="H162" s="157"/>
      <c r="J162" s="75"/>
      <c r="K162" s="8" t="str">
        <f t="shared" si="60"/>
        <v>EVE-HCN-KV-FC-ENG</v>
      </c>
      <c r="L162" s="49" t="str">
        <f t="shared" si="60"/>
        <v>Lamborghini Huracan Kevlar Engine Cover Set Replaces OEM Forged Carbon Version</v>
      </c>
      <c r="M162" s="43" t="str">
        <f t="shared" si="60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7"/>
      <c r="S162" s="75"/>
      <c r="T162" s="8" t="str">
        <f t="shared" si="61"/>
        <v>EVE-HCN-KV-FC-ENG</v>
      </c>
      <c r="U162" s="49" t="str">
        <f t="shared" si="61"/>
        <v>Lamborghini Huracan Kevlar Engine Cover Set Replaces OEM Forged Carbon Version</v>
      </c>
      <c r="V162" s="43" t="str">
        <f t="shared" si="61"/>
        <v>n/a</v>
      </c>
      <c r="W162" s="9">
        <v>5880</v>
      </c>
      <c r="X162" s="15" t="str">
        <f>O162</f>
        <v>150x75x21</v>
      </c>
      <c r="Y162" s="64" t="str">
        <f>P162</f>
        <v>5 kg</v>
      </c>
      <c r="Z162" s="163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6"/>
      <c r="J163" s="50"/>
      <c r="K163" s="6"/>
      <c r="L163" s="48"/>
      <c r="M163" s="41"/>
      <c r="N163" s="13"/>
      <c r="O163" s="68"/>
      <c r="P163" s="68"/>
      <c r="Q163" s="96"/>
      <c r="S163" s="50"/>
      <c r="T163" s="6"/>
      <c r="U163" s="6"/>
      <c r="V163" s="41"/>
      <c r="W163" s="13"/>
      <c r="X163" s="68"/>
      <c r="Y163" s="68"/>
      <c r="Z163" s="96"/>
      <c r="AB163" s="14"/>
      <c r="AC163" s="14"/>
      <c r="AD163" s="14"/>
      <c r="AE163" s="14"/>
    </row>
    <row r="164" spans="1:31" ht="21" customHeight="1" x14ac:dyDescent="0.25">
      <c r="A164" s="263" t="s">
        <v>502</v>
      </c>
      <c r="B164" s="249"/>
      <c r="C164" s="249"/>
      <c r="D164" s="249"/>
      <c r="E164" s="249"/>
      <c r="F164" s="249"/>
      <c r="G164" s="253"/>
      <c r="H164" s="155"/>
      <c r="J164" s="263" t="s">
        <v>502</v>
      </c>
      <c r="K164" s="249"/>
      <c r="L164" s="249"/>
      <c r="M164" s="249"/>
      <c r="N164" s="249"/>
      <c r="O164" s="249"/>
      <c r="P164" s="253"/>
      <c r="Q164" s="155"/>
      <c r="S164" s="263" t="s">
        <v>502</v>
      </c>
      <c r="T164" s="249"/>
      <c r="U164" s="249"/>
      <c r="V164" s="249"/>
      <c r="W164" s="249"/>
      <c r="X164" s="249"/>
      <c r="Y164" s="253"/>
      <c r="Z164" s="155"/>
    </row>
    <row r="165" spans="1:31" ht="4.5" customHeight="1" x14ac:dyDescent="0.25">
      <c r="A165" s="50"/>
      <c r="B165" s="5"/>
      <c r="C165" s="6"/>
      <c r="D165" s="41"/>
      <c r="E165" s="7"/>
      <c r="F165" s="248"/>
      <c r="G165" s="249"/>
      <c r="H165" s="96"/>
      <c r="J165" s="50"/>
      <c r="K165" s="5"/>
      <c r="L165" s="48"/>
      <c r="M165" s="41"/>
      <c r="N165" s="7"/>
      <c r="O165" s="68"/>
      <c r="P165" s="68"/>
      <c r="Q165" s="96"/>
      <c r="S165" s="50"/>
      <c r="T165" s="5"/>
      <c r="U165" s="6"/>
      <c r="V165" s="41"/>
      <c r="W165" s="7"/>
      <c r="X165" s="68"/>
      <c r="Y165" s="68"/>
      <c r="Z165" s="96"/>
      <c r="AB165" s="14"/>
      <c r="AC165" s="14"/>
      <c r="AD165" s="14"/>
      <c r="AE165" s="14"/>
    </row>
    <row r="166" spans="1:31" s="46" customFormat="1" ht="43.9" customHeight="1" x14ac:dyDescent="0.25">
      <c r="A166" s="74"/>
      <c r="B166" s="29" t="s">
        <v>350</v>
      </c>
      <c r="C166" s="29" t="s">
        <v>351</v>
      </c>
      <c r="D166" s="44" t="s">
        <v>6</v>
      </c>
      <c r="E166" s="30" t="s">
        <v>352</v>
      </c>
      <c r="F166" s="264" t="s">
        <v>5</v>
      </c>
      <c r="G166" s="253"/>
      <c r="H166" s="167" t="s">
        <v>353</v>
      </c>
      <c r="J166" s="74"/>
      <c r="K166" s="29" t="s">
        <v>350</v>
      </c>
      <c r="L166" s="29" t="s">
        <v>351</v>
      </c>
      <c r="M166" s="44" t="s">
        <v>6</v>
      </c>
      <c r="N166" s="30" t="s">
        <v>352</v>
      </c>
      <c r="O166" s="80" t="s">
        <v>5</v>
      </c>
      <c r="P166" s="81"/>
      <c r="Q166" s="156"/>
      <c r="S166" s="74"/>
      <c r="T166" s="29" t="s">
        <v>350</v>
      </c>
      <c r="U166" s="29" t="s">
        <v>351</v>
      </c>
      <c r="V166" s="44" t="s">
        <v>6</v>
      </c>
      <c r="W166" s="47" t="s">
        <v>354</v>
      </c>
      <c r="X166" s="80" t="s">
        <v>5</v>
      </c>
      <c r="Y166" s="81"/>
      <c r="Z166" s="156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48"/>
      <c r="G167" s="249"/>
      <c r="H167" s="96"/>
      <c r="J167" s="50"/>
      <c r="K167" s="5"/>
      <c r="L167" s="48"/>
      <c r="M167" s="41"/>
      <c r="N167" s="7"/>
      <c r="O167" s="79"/>
      <c r="P167" s="79"/>
      <c r="Q167" s="82"/>
      <c r="S167" s="50"/>
      <c r="T167" s="5"/>
      <c r="U167" s="6"/>
      <c r="V167" s="41"/>
      <c r="W167" s="7"/>
      <c r="X167" s="79"/>
      <c r="Y167" s="79"/>
      <c r="Z167" s="82"/>
      <c r="AB167" s="14"/>
      <c r="AC167" s="14"/>
      <c r="AD167" s="14"/>
      <c r="AE167" s="14"/>
    </row>
    <row r="168" spans="1:31" x14ac:dyDescent="0.25">
      <c r="A168" s="250" t="s">
        <v>503</v>
      </c>
      <c r="B168" s="8" t="s">
        <v>225</v>
      </c>
      <c r="C168" s="39" t="s">
        <v>504</v>
      </c>
      <c r="D168" s="43" t="s">
        <v>165</v>
      </c>
      <c r="E168" s="31">
        <v>958</v>
      </c>
      <c r="F168" s="37" t="s">
        <v>14</v>
      </c>
      <c r="G168" s="37" t="s">
        <v>360</v>
      </c>
      <c r="H168" s="37" t="s">
        <v>361</v>
      </c>
      <c r="I168" s="10"/>
      <c r="J168" s="250" t="str">
        <f>A168</f>
        <v>A35</v>
      </c>
      <c r="K168" s="11" t="str">
        <f>B168</f>
        <v>EVE-A35-CF-INT</v>
      </c>
      <c r="L168" s="39" t="s">
        <v>504</v>
      </c>
      <c r="M168" s="54" t="str">
        <f>D168</f>
        <v>L</v>
      </c>
      <c r="N168" s="26">
        <v>1088</v>
      </c>
      <c r="O168" s="37" t="s">
        <v>14</v>
      </c>
      <c r="P168" s="36" t="s">
        <v>360</v>
      </c>
      <c r="S168" s="250" t="str">
        <f>A168</f>
        <v>A35</v>
      </c>
      <c r="T168" s="11" t="str">
        <f>K168</f>
        <v>EVE-A35-CF-INT</v>
      </c>
      <c r="U168" s="11" t="str">
        <f>L168</f>
        <v>Mercedes A35 AMG, A250 Carbon Intake</v>
      </c>
      <c r="V168" s="54" t="str">
        <f>M168</f>
        <v>L</v>
      </c>
      <c r="W168" s="9">
        <v>1250</v>
      </c>
      <c r="X168" s="37" t="s">
        <v>14</v>
      </c>
      <c r="Y168" s="36" t="s">
        <v>360</v>
      </c>
    </row>
    <row r="169" spans="1:31" x14ac:dyDescent="0.25">
      <c r="A169" s="251"/>
      <c r="B169" s="8" t="s">
        <v>227</v>
      </c>
      <c r="C169" s="39" t="s">
        <v>505</v>
      </c>
      <c r="D169" s="43"/>
      <c r="E169" s="34">
        <v>590</v>
      </c>
      <c r="F169" s="36" t="s">
        <v>103</v>
      </c>
      <c r="G169" s="37" t="s">
        <v>506</v>
      </c>
      <c r="H169" s="37"/>
      <c r="J169" s="251"/>
      <c r="K169" s="8" t="str">
        <f>B169</f>
        <v>EVE-A35-CF-CHG</v>
      </c>
      <c r="L169" s="39" t="s">
        <v>505</v>
      </c>
      <c r="M169" s="54"/>
      <c r="N169" s="26">
        <v>676</v>
      </c>
      <c r="O169" s="36" t="s">
        <v>103</v>
      </c>
      <c r="P169" s="42" t="s">
        <v>506</v>
      </c>
      <c r="Q169" s="157"/>
      <c r="S169" s="251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103</v>
      </c>
      <c r="Y169" s="42" t="s">
        <v>506</v>
      </c>
      <c r="Z169" s="157"/>
    </row>
    <row r="170" spans="1:31" ht="4.9000000000000004" customHeight="1" x14ac:dyDescent="0.25">
      <c r="C170" s="3"/>
      <c r="D170" s="52"/>
      <c r="E170" s="4"/>
      <c r="F170" s="73"/>
      <c r="G170" s="73"/>
      <c r="H170" s="96"/>
      <c r="L170" s="55"/>
      <c r="M170" s="52"/>
      <c r="N170" s="4"/>
      <c r="O170" s="73"/>
      <c r="P170" s="73"/>
      <c r="Q170" s="96"/>
      <c r="U170" s="51"/>
      <c r="W170" s="4"/>
      <c r="X170" s="73"/>
      <c r="Y170" s="73"/>
      <c r="Z170" s="96"/>
    </row>
    <row r="171" spans="1:31" x14ac:dyDescent="0.25">
      <c r="A171" s="250" t="s">
        <v>507</v>
      </c>
      <c r="B171" s="8" t="s">
        <v>232</v>
      </c>
      <c r="C171" s="39" t="s">
        <v>233</v>
      </c>
      <c r="D171" s="43" t="s">
        <v>11</v>
      </c>
      <c r="E171" s="31">
        <v>1917</v>
      </c>
      <c r="F171" s="36" t="s">
        <v>234</v>
      </c>
      <c r="G171" s="37" t="s">
        <v>399</v>
      </c>
      <c r="H171" s="37" t="s">
        <v>165</v>
      </c>
      <c r="I171" s="10"/>
      <c r="J171" s="250" t="str">
        <f>A171</f>
        <v>GTR / GTS</v>
      </c>
      <c r="K171" s="11" t="str">
        <f>B171</f>
        <v>EVE-AMGGT-CF-INT</v>
      </c>
      <c r="L171" s="39" t="s">
        <v>233</v>
      </c>
      <c r="M171" s="54" t="str">
        <f>D171</f>
        <v>B</v>
      </c>
      <c r="N171" s="26">
        <v>2180</v>
      </c>
      <c r="O171" s="37" t="s">
        <v>234</v>
      </c>
      <c r="P171" s="36" t="s">
        <v>399</v>
      </c>
      <c r="S171" s="250" t="str">
        <f>A171</f>
        <v>GTR / GTS</v>
      </c>
      <c r="T171" s="11" t="str">
        <f t="shared" ref="T171:V172" si="62">K171</f>
        <v>EVE-AMGGT-CF-INT</v>
      </c>
      <c r="U171" s="11" t="str">
        <f t="shared" si="62"/>
        <v>Mercedes C190/R190 AMG GTR, GTS, GT GLOSS Finish</v>
      </c>
      <c r="V171" s="54" t="str">
        <f t="shared" si="62"/>
        <v>B</v>
      </c>
      <c r="W171" s="9">
        <v>2400</v>
      </c>
      <c r="X171" s="37" t="s">
        <v>234</v>
      </c>
      <c r="Y171" s="36" t="s">
        <v>399</v>
      </c>
    </row>
    <row r="172" spans="1:31" x14ac:dyDescent="0.25">
      <c r="A172" s="251"/>
      <c r="B172" s="8" t="s">
        <v>235</v>
      </c>
      <c r="C172" s="39" t="s">
        <v>236</v>
      </c>
      <c r="D172" s="43" t="s">
        <v>11</v>
      </c>
      <c r="E172" s="34">
        <v>1917</v>
      </c>
      <c r="F172" s="36" t="s">
        <v>234</v>
      </c>
      <c r="G172" s="42" t="s">
        <v>399</v>
      </c>
      <c r="H172" s="37" t="s">
        <v>165</v>
      </c>
      <c r="J172" s="251"/>
      <c r="K172" s="8" t="str">
        <f>B172</f>
        <v>EVE-AMGGT-CFM-INT</v>
      </c>
      <c r="L172" s="39" t="s">
        <v>236</v>
      </c>
      <c r="M172" s="54" t="str">
        <f>D172</f>
        <v>B</v>
      </c>
      <c r="N172" s="26">
        <v>2180</v>
      </c>
      <c r="O172" s="36" t="s">
        <v>234</v>
      </c>
      <c r="P172" s="42" t="s">
        <v>399</v>
      </c>
      <c r="Q172" s="157"/>
      <c r="S172" s="251"/>
      <c r="T172" s="8" t="str">
        <f t="shared" si="62"/>
        <v>EVE-AMGGT-CFM-INT</v>
      </c>
      <c r="U172" s="15" t="str">
        <f t="shared" si="62"/>
        <v>Mercedes C190/R190 AMG GTR, GTS, GT MATTE Finish</v>
      </c>
      <c r="V172" s="54" t="str">
        <f t="shared" si="62"/>
        <v>B</v>
      </c>
      <c r="W172" s="21">
        <v>2400</v>
      </c>
      <c r="X172" s="36" t="s">
        <v>234</v>
      </c>
      <c r="Y172" s="42" t="s">
        <v>399</v>
      </c>
      <c r="Z172" s="157"/>
    </row>
    <row r="173" spans="1:31" ht="4.9000000000000004" customHeight="1" x14ac:dyDescent="0.25">
      <c r="C173" s="3"/>
      <c r="D173" s="52"/>
      <c r="E173" s="4"/>
      <c r="F173" s="73"/>
      <c r="G173" s="73"/>
      <c r="H173" s="96"/>
      <c r="L173" s="55"/>
      <c r="M173" s="52"/>
      <c r="N173" s="4"/>
      <c r="O173" s="73"/>
      <c r="P173" s="73"/>
      <c r="Q173" s="96"/>
      <c r="U173" s="51"/>
      <c r="W173" s="4"/>
      <c r="X173" s="73"/>
      <c r="Y173" s="73"/>
      <c r="Z173" s="96"/>
    </row>
    <row r="174" spans="1:31" x14ac:dyDescent="0.25">
      <c r="A174" s="267" t="s">
        <v>508</v>
      </c>
      <c r="B174" s="8" t="s">
        <v>237</v>
      </c>
      <c r="C174" s="39" t="s">
        <v>509</v>
      </c>
      <c r="D174" s="43" t="s">
        <v>239</v>
      </c>
      <c r="E174" s="31">
        <v>2240</v>
      </c>
      <c r="F174" s="36" t="s">
        <v>183</v>
      </c>
      <c r="G174" s="37" t="s">
        <v>399</v>
      </c>
      <c r="H174" s="37" t="s">
        <v>165</v>
      </c>
      <c r="I174" s="10"/>
      <c r="J174" s="267" t="s">
        <v>508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239</v>
      </c>
      <c r="N174" s="26">
        <v>2479</v>
      </c>
      <c r="O174" s="37" t="s">
        <v>183</v>
      </c>
      <c r="P174" s="36" t="s">
        <v>399</v>
      </c>
      <c r="S174" s="267" t="s">
        <v>508</v>
      </c>
      <c r="T174" s="11" t="str">
        <f>K174</f>
        <v>EVE-C63S-CF-INT</v>
      </c>
      <c r="U174" s="11" t="str">
        <f>L174</f>
        <v>Mercedes all AMG C63/C63S variants Carbon intake with carbon ducts</v>
      </c>
      <c r="V174" s="54" t="s">
        <v>239</v>
      </c>
      <c r="W174" s="9">
        <v>2795</v>
      </c>
      <c r="X174" s="37" t="s">
        <v>183</v>
      </c>
      <c r="Y174" s="36" t="s">
        <v>399</v>
      </c>
    </row>
    <row r="175" spans="1:31" x14ac:dyDescent="0.25">
      <c r="A175" s="255"/>
      <c r="B175" s="8" t="s">
        <v>240</v>
      </c>
      <c r="C175" s="103" t="s">
        <v>241</v>
      </c>
      <c r="D175" s="104"/>
      <c r="E175" s="34">
        <v>136</v>
      </c>
      <c r="F175" s="36" t="s">
        <v>139</v>
      </c>
      <c r="G175" s="42" t="s">
        <v>366</v>
      </c>
      <c r="H175" s="37" t="s">
        <v>55</v>
      </c>
      <c r="I175" s="10"/>
      <c r="J175" s="255"/>
      <c r="K175" s="11" t="str">
        <f>B175</f>
        <v>EVE-C63S-DCT</v>
      </c>
      <c r="L175" s="39" t="str">
        <f>C175</f>
        <v>C63S Carbon Duct upgrade package</v>
      </c>
      <c r="M175" s="105"/>
      <c r="N175" s="26">
        <v>154</v>
      </c>
      <c r="O175" s="36" t="s">
        <v>139</v>
      </c>
      <c r="P175" s="42" t="s">
        <v>366</v>
      </c>
      <c r="Q175" s="157"/>
      <c r="S175" s="255"/>
      <c r="T175" s="11" t="str">
        <f>K175</f>
        <v>EVE-C63S-DCT</v>
      </c>
      <c r="U175" s="11" t="str">
        <f>L175</f>
        <v>C63S Carbon Duct upgrade package</v>
      </c>
      <c r="V175" s="105"/>
      <c r="W175" s="21">
        <v>170</v>
      </c>
      <c r="X175" s="36" t="s">
        <v>139</v>
      </c>
      <c r="Y175" s="42" t="s">
        <v>366</v>
      </c>
      <c r="Z175" s="157"/>
    </row>
    <row r="176" spans="1:31" ht="4.9000000000000004" customHeight="1" x14ac:dyDescent="0.25">
      <c r="A176" s="50"/>
      <c r="B176" s="5"/>
      <c r="C176" s="6"/>
      <c r="D176" s="41"/>
      <c r="E176" s="25"/>
      <c r="F176" s="248"/>
      <c r="G176" s="249"/>
      <c r="H176" s="96"/>
      <c r="J176" s="50"/>
      <c r="K176" s="5"/>
      <c r="L176" s="48"/>
      <c r="M176" s="41"/>
      <c r="N176" s="7"/>
      <c r="O176" s="68"/>
      <c r="P176" s="68"/>
      <c r="Q176" s="96"/>
      <c r="S176" s="50"/>
      <c r="T176" s="5"/>
      <c r="U176" s="6"/>
      <c r="V176" s="41"/>
      <c r="W176" s="7"/>
      <c r="X176" s="68"/>
      <c r="Y176" s="68"/>
      <c r="Z176" s="96"/>
      <c r="AB176" s="14"/>
      <c r="AC176" s="14"/>
      <c r="AD176" s="14"/>
      <c r="AE176" s="14"/>
    </row>
    <row r="177" spans="1:26" x14ac:dyDescent="0.25">
      <c r="A177" s="101" t="s">
        <v>510</v>
      </c>
      <c r="B177" s="8" t="s">
        <v>242</v>
      </c>
      <c r="C177" s="39" t="s">
        <v>243</v>
      </c>
      <c r="D177" s="43" t="s">
        <v>239</v>
      </c>
      <c r="E177" s="31">
        <v>2240</v>
      </c>
      <c r="F177" s="36" t="s">
        <v>183</v>
      </c>
      <c r="G177" s="37" t="s">
        <v>399</v>
      </c>
      <c r="H177" s="37" t="s">
        <v>165</v>
      </c>
      <c r="I177" s="10"/>
      <c r="J177" s="101" t="str">
        <f>A177</f>
        <v>GLC63S</v>
      </c>
      <c r="K177" s="11" t="str">
        <f>B177</f>
        <v>EVE-GLC63S-CF-INT</v>
      </c>
      <c r="L177" s="39" t="s">
        <v>243</v>
      </c>
      <c r="M177" s="54" t="str">
        <f>D177</f>
        <v>C</v>
      </c>
      <c r="N177" s="26">
        <v>2479</v>
      </c>
      <c r="O177" s="37" t="s">
        <v>183</v>
      </c>
      <c r="P177" s="36" t="s">
        <v>399</v>
      </c>
      <c r="S177" s="101" t="str">
        <f>A177</f>
        <v>GLC63S</v>
      </c>
      <c r="T177" s="11" t="str">
        <f>K177</f>
        <v>EVE-GLC63S-CF-INT</v>
      </c>
      <c r="U177" s="11" t="str">
        <f>L177</f>
        <v xml:space="preserve">Mercedes GLC63S carbon intake </v>
      </c>
      <c r="V177" s="54" t="str">
        <f>M177</f>
        <v>C</v>
      </c>
      <c r="W177" s="9">
        <v>2795</v>
      </c>
      <c r="X177" s="37" t="s">
        <v>183</v>
      </c>
      <c r="Y177" s="36" t="s">
        <v>399</v>
      </c>
    </row>
    <row r="178" spans="1:26" ht="4.9000000000000004" customHeight="1" x14ac:dyDescent="0.25">
      <c r="C178" s="3"/>
      <c r="D178" s="52"/>
      <c r="E178" s="4"/>
      <c r="F178" s="73"/>
      <c r="G178" s="73"/>
      <c r="H178" s="96"/>
      <c r="L178" s="55"/>
      <c r="M178" s="52"/>
      <c r="N178" s="4"/>
      <c r="O178" s="73"/>
      <c r="P178" s="73"/>
      <c r="Q178" s="96"/>
      <c r="U178" s="51"/>
      <c r="W178" s="4"/>
      <c r="X178" s="73"/>
      <c r="Y178" s="73"/>
      <c r="Z178" s="96"/>
    </row>
    <row r="179" spans="1:26" ht="21" customHeight="1" x14ac:dyDescent="0.25">
      <c r="A179" s="263" t="s">
        <v>511</v>
      </c>
      <c r="B179" s="249"/>
      <c r="C179" s="249"/>
      <c r="D179" s="249"/>
      <c r="E179" s="249"/>
      <c r="F179" s="249"/>
      <c r="G179" s="253"/>
      <c r="H179" s="155"/>
      <c r="J179" s="263" t="s">
        <v>511</v>
      </c>
      <c r="K179" s="249"/>
      <c r="L179" s="249"/>
      <c r="M179" s="249"/>
      <c r="N179" s="249"/>
      <c r="O179" s="249"/>
      <c r="P179" s="253"/>
      <c r="Q179" s="155"/>
      <c r="S179" s="263" t="s">
        <v>511</v>
      </c>
      <c r="T179" s="249"/>
      <c r="U179" s="249"/>
      <c r="V179" s="249"/>
      <c r="W179" s="249"/>
      <c r="X179" s="249"/>
      <c r="Y179" s="253"/>
      <c r="Z179" s="155"/>
    </row>
    <row r="180" spans="1:26" ht="4.5" customHeight="1" x14ac:dyDescent="0.25">
      <c r="A180" s="50"/>
      <c r="B180" s="5"/>
      <c r="C180" s="6"/>
      <c r="D180" s="41"/>
      <c r="E180" s="7"/>
      <c r="F180" s="248"/>
      <c r="G180" s="249"/>
      <c r="H180" s="96"/>
      <c r="J180" s="50"/>
      <c r="K180" s="5"/>
      <c r="L180" s="48"/>
      <c r="M180" s="41"/>
      <c r="N180" s="7"/>
      <c r="O180" s="68"/>
      <c r="P180" s="68"/>
      <c r="Q180" s="96"/>
      <c r="S180" s="50"/>
      <c r="T180" s="6"/>
      <c r="U180" s="6"/>
      <c r="V180" s="41"/>
      <c r="W180" s="7"/>
      <c r="X180" s="79"/>
      <c r="Y180" s="79"/>
      <c r="Z180" s="82"/>
    </row>
    <row r="181" spans="1:26" s="46" customFormat="1" ht="45.6" customHeight="1" x14ac:dyDescent="0.25">
      <c r="A181" s="74"/>
      <c r="B181" s="29" t="s">
        <v>350</v>
      </c>
      <c r="C181" s="29" t="s">
        <v>351</v>
      </c>
      <c r="D181" s="44" t="s">
        <v>6</v>
      </c>
      <c r="E181" s="30" t="s">
        <v>352</v>
      </c>
      <c r="F181" s="264" t="s">
        <v>5</v>
      </c>
      <c r="G181" s="253"/>
      <c r="H181" s="167" t="s">
        <v>353</v>
      </c>
      <c r="J181" s="74"/>
      <c r="K181" s="29" t="s">
        <v>350</v>
      </c>
      <c r="L181" s="29" t="s">
        <v>351</v>
      </c>
      <c r="M181" s="44" t="s">
        <v>6</v>
      </c>
      <c r="N181" s="30" t="s">
        <v>352</v>
      </c>
      <c r="O181" s="80" t="s">
        <v>5</v>
      </c>
      <c r="P181" s="81"/>
      <c r="Q181" s="156"/>
      <c r="S181" s="74"/>
      <c r="T181" s="29" t="s">
        <v>350</v>
      </c>
      <c r="U181" s="29" t="s">
        <v>351</v>
      </c>
      <c r="V181" s="44" t="s">
        <v>6</v>
      </c>
      <c r="W181" s="47" t="s">
        <v>354</v>
      </c>
      <c r="X181" s="80" t="s">
        <v>5</v>
      </c>
      <c r="Y181" s="81"/>
      <c r="Z181" s="156"/>
    </row>
    <row r="182" spans="1:26" ht="4.5" customHeight="1" x14ac:dyDescent="0.25">
      <c r="A182" s="50"/>
      <c r="B182" s="5"/>
      <c r="C182" s="6"/>
      <c r="D182" s="41"/>
      <c r="E182" s="25"/>
      <c r="F182" s="248"/>
      <c r="G182" s="249"/>
      <c r="H182" s="96"/>
      <c r="J182" s="50"/>
      <c r="K182" s="6"/>
      <c r="L182" s="48"/>
      <c r="M182" s="41"/>
      <c r="N182" s="7"/>
      <c r="O182" s="79"/>
      <c r="P182" s="79"/>
      <c r="Q182" s="82"/>
      <c r="S182" s="50"/>
      <c r="T182" s="5"/>
      <c r="U182" s="6"/>
      <c r="V182" s="41"/>
      <c r="W182" s="7"/>
      <c r="X182" s="79"/>
      <c r="Y182" s="79"/>
      <c r="Z182" s="82"/>
    </row>
    <row r="183" spans="1:26" s="119" customFormat="1" ht="31.9" customHeight="1" x14ac:dyDescent="0.25">
      <c r="A183" s="131" t="s">
        <v>512</v>
      </c>
      <c r="B183" s="114" t="s">
        <v>244</v>
      </c>
      <c r="C183" s="115" t="s">
        <v>513</v>
      </c>
      <c r="D183" s="125" t="s">
        <v>55</v>
      </c>
      <c r="E183" s="117">
        <v>1175</v>
      </c>
      <c r="F183" s="124" t="s">
        <v>54</v>
      </c>
      <c r="G183" s="118" t="s">
        <v>371</v>
      </c>
      <c r="H183" s="118" t="s">
        <v>361</v>
      </c>
      <c r="I183" s="126"/>
      <c r="J183" s="131" t="s">
        <v>512</v>
      </c>
      <c r="K183" s="132" t="str">
        <f>B183</f>
        <v>EVE-JCWGP3-INT</v>
      </c>
      <c r="L183" s="133" t="str">
        <f>C183</f>
        <v>Mini JCW GP3 / Clubman 306HP Carbon Intake</v>
      </c>
      <c r="M183" s="134" t="str">
        <f>D183</f>
        <v>S</v>
      </c>
      <c r="N183" s="127">
        <v>1345</v>
      </c>
      <c r="O183" s="118" t="s">
        <v>54</v>
      </c>
      <c r="P183" s="124" t="s">
        <v>371</v>
      </c>
      <c r="Q183" s="164"/>
      <c r="S183" s="131" t="s">
        <v>512</v>
      </c>
      <c r="T183" s="132" t="str">
        <f>K183</f>
        <v>EVE-JCWGP3-INT</v>
      </c>
      <c r="U183" s="132" t="str">
        <f>L183</f>
        <v>Mini JCW GP3 / Clubman 306HP Carbon Intake</v>
      </c>
      <c r="V183" s="134" t="str">
        <f>M183</f>
        <v>S</v>
      </c>
      <c r="W183" s="128">
        <v>1550</v>
      </c>
      <c r="X183" s="118" t="s">
        <v>54</v>
      </c>
      <c r="Y183" s="124" t="s">
        <v>371</v>
      </c>
      <c r="Z183" s="164"/>
    </row>
    <row r="184" spans="1:26" s="119" customFormat="1" ht="4.5" customHeight="1" x14ac:dyDescent="0.25">
      <c r="A184" s="135"/>
      <c r="B184" s="136"/>
      <c r="C184" s="137"/>
      <c r="D184" s="138"/>
      <c r="E184" s="139"/>
      <c r="F184" s="124"/>
      <c r="G184" s="118"/>
      <c r="H184" s="158"/>
      <c r="J184" s="135"/>
      <c r="K184" s="136"/>
      <c r="L184" s="140"/>
      <c r="M184" s="138"/>
      <c r="N184" s="141"/>
      <c r="O184" s="142"/>
      <c r="P184" s="142"/>
      <c r="Q184" s="165"/>
      <c r="S184" s="135"/>
      <c r="T184" s="136"/>
      <c r="U184" s="137"/>
      <c r="V184" s="138"/>
      <c r="W184" s="141"/>
      <c r="X184" s="142"/>
      <c r="Y184" s="142"/>
      <c r="Z184" s="165"/>
    </row>
    <row r="185" spans="1:26" s="119" customFormat="1" ht="14.45" customHeight="1" x14ac:dyDescent="0.25">
      <c r="A185" s="131" t="s">
        <v>514</v>
      </c>
      <c r="B185" s="114" t="s">
        <v>246</v>
      </c>
      <c r="C185" s="115" t="s">
        <v>247</v>
      </c>
      <c r="D185" s="125" t="s">
        <v>55</v>
      </c>
      <c r="E185" s="117">
        <v>1000</v>
      </c>
      <c r="F185" s="124" t="s">
        <v>54</v>
      </c>
      <c r="G185" s="118" t="s">
        <v>371</v>
      </c>
      <c r="H185" s="118" t="s">
        <v>361</v>
      </c>
      <c r="I185" s="126"/>
      <c r="J185" s="131" t="s">
        <v>514</v>
      </c>
      <c r="K185" s="132" t="str">
        <f>B185</f>
        <v>EVE-F60-306-INT</v>
      </c>
      <c r="L185" s="133" t="str">
        <f>C185</f>
        <v>Mini JCW Countryman 306HP Carbon Intake with no scoop</v>
      </c>
      <c r="M185" s="134" t="str">
        <f>D185</f>
        <v>S</v>
      </c>
      <c r="N185" s="127">
        <v>1150</v>
      </c>
      <c r="O185" s="118" t="s">
        <v>54</v>
      </c>
      <c r="P185" s="124" t="s">
        <v>371</v>
      </c>
      <c r="Q185" s="164"/>
      <c r="S185" s="131" t="s">
        <v>514</v>
      </c>
      <c r="T185" s="132" t="str">
        <f>K185</f>
        <v>EVE-F60-306-INT</v>
      </c>
      <c r="U185" s="132" t="str">
        <f>L185</f>
        <v>Mini JCW Countryman 306HP Carbon Intake with no scoop</v>
      </c>
      <c r="V185" s="134" t="str">
        <f>M185</f>
        <v>S</v>
      </c>
      <c r="W185" s="128">
        <v>1300</v>
      </c>
      <c r="X185" s="118" t="s">
        <v>54</v>
      </c>
      <c r="Y185" s="124" t="s">
        <v>371</v>
      </c>
      <c r="Z185" s="164"/>
    </row>
    <row r="186" spans="1:26" s="119" customFormat="1" ht="4.5" customHeight="1" x14ac:dyDescent="0.25">
      <c r="A186" s="135"/>
      <c r="B186" s="136"/>
      <c r="C186" s="137"/>
      <c r="D186" s="138"/>
      <c r="E186" s="139"/>
      <c r="F186" s="124"/>
      <c r="G186" s="118"/>
      <c r="H186" s="158"/>
      <c r="J186" s="135"/>
      <c r="K186" s="136"/>
      <c r="L186" s="140"/>
      <c r="M186" s="138"/>
      <c r="N186" s="141"/>
      <c r="O186" s="142"/>
      <c r="P186" s="142"/>
      <c r="Q186" s="165"/>
      <c r="S186" s="135"/>
      <c r="T186" s="136"/>
      <c r="U186" s="137"/>
      <c r="V186" s="138"/>
      <c r="W186" s="141"/>
      <c r="X186" s="142"/>
      <c r="Y186" s="142"/>
      <c r="Z186" s="165"/>
    </row>
    <row r="187" spans="1:26" s="119" customFormat="1" x14ac:dyDescent="0.25">
      <c r="A187" s="254" t="s">
        <v>515</v>
      </c>
      <c r="B187" s="114" t="s">
        <v>248</v>
      </c>
      <c r="C187" s="115" t="s">
        <v>249</v>
      </c>
      <c r="D187" s="125" t="s">
        <v>55</v>
      </c>
      <c r="E187" s="117">
        <v>1075</v>
      </c>
      <c r="F187" s="124" t="s">
        <v>54</v>
      </c>
      <c r="G187" s="118" t="s">
        <v>371</v>
      </c>
      <c r="H187" s="118" t="s">
        <v>361</v>
      </c>
      <c r="I187" s="126"/>
      <c r="J187" s="254" t="s">
        <v>515</v>
      </c>
      <c r="K187" s="132" t="str">
        <f t="shared" ref="K187:M190" si="63">B187</f>
        <v>EVE-F56-CF-INT</v>
      </c>
      <c r="L187" s="133" t="str">
        <f t="shared" si="63"/>
        <v>Mini Cooper S / JCW Black Carbon intake</v>
      </c>
      <c r="M187" s="134" t="str">
        <f t="shared" si="63"/>
        <v>S</v>
      </c>
      <c r="N187" s="127">
        <v>1250</v>
      </c>
      <c r="O187" s="118" t="s">
        <v>54</v>
      </c>
      <c r="P187" s="124" t="s">
        <v>371</v>
      </c>
      <c r="Q187" s="164"/>
      <c r="S187" s="254" t="s">
        <v>515</v>
      </c>
      <c r="T187" s="132" t="str">
        <f t="shared" ref="T187:V190" si="64">K187</f>
        <v>EVE-F56-CF-INT</v>
      </c>
      <c r="U187" s="132" t="str">
        <f t="shared" si="64"/>
        <v>Mini Cooper S / JCW Black Carbon intake</v>
      </c>
      <c r="V187" s="134" t="str">
        <f t="shared" si="64"/>
        <v>S</v>
      </c>
      <c r="W187" s="128">
        <v>1550</v>
      </c>
      <c r="X187" s="118" t="s">
        <v>54</v>
      </c>
      <c r="Y187" s="124" t="s">
        <v>371</v>
      </c>
      <c r="Z187" s="164"/>
    </row>
    <row r="188" spans="1:26" s="119" customFormat="1" x14ac:dyDescent="0.25">
      <c r="A188" s="255"/>
      <c r="B188" s="114" t="s">
        <v>250</v>
      </c>
      <c r="C188" s="115" t="s">
        <v>251</v>
      </c>
      <c r="D188" s="125" t="s">
        <v>55</v>
      </c>
      <c r="E188" s="117">
        <v>1075</v>
      </c>
      <c r="F188" s="124" t="s">
        <v>54</v>
      </c>
      <c r="G188" s="118" t="s">
        <v>371</v>
      </c>
      <c r="H188" s="118" t="s">
        <v>361</v>
      </c>
      <c r="I188" s="126"/>
      <c r="J188" s="255"/>
      <c r="K188" s="132" t="str">
        <f t="shared" si="63"/>
        <v>EVE-F56-LCI-CF-INT</v>
      </c>
      <c r="L188" s="133" t="str">
        <f t="shared" si="63"/>
        <v>Mini Cooper S / JCW Facelift Black Carbon intake</v>
      </c>
      <c r="M188" s="134" t="str">
        <f t="shared" si="63"/>
        <v>S</v>
      </c>
      <c r="N188" s="127">
        <v>1250</v>
      </c>
      <c r="O188" s="118" t="s">
        <v>54</v>
      </c>
      <c r="P188" s="124" t="s">
        <v>371</v>
      </c>
      <c r="Q188" s="164"/>
      <c r="S188" s="255"/>
      <c r="T188" s="132" t="str">
        <f t="shared" si="64"/>
        <v>EVE-F56-LCI-CF-INT</v>
      </c>
      <c r="U188" s="132" t="str">
        <f t="shared" si="64"/>
        <v>Mini Cooper S / JCW Facelift Black Carbon intake</v>
      </c>
      <c r="V188" s="134" t="str">
        <f t="shared" si="64"/>
        <v>S</v>
      </c>
      <c r="W188" s="128">
        <v>1550</v>
      </c>
      <c r="X188" s="118" t="s">
        <v>54</v>
      </c>
      <c r="Y188" s="124" t="s">
        <v>371</v>
      </c>
      <c r="Z188" s="164"/>
    </row>
    <row r="189" spans="1:26" s="119" customFormat="1" x14ac:dyDescent="0.25">
      <c r="A189" s="255"/>
      <c r="B189" s="114" t="s">
        <v>252</v>
      </c>
      <c r="C189" s="115" t="s">
        <v>253</v>
      </c>
      <c r="D189" s="125" t="s">
        <v>55</v>
      </c>
      <c r="E189" s="117">
        <v>695</v>
      </c>
      <c r="F189" s="124" t="s">
        <v>54</v>
      </c>
      <c r="G189" s="118" t="s">
        <v>371</v>
      </c>
      <c r="H189" s="118" t="s">
        <v>361</v>
      </c>
      <c r="I189" s="126"/>
      <c r="J189" s="255"/>
      <c r="K189" s="132" t="str">
        <f t="shared" si="63"/>
        <v>EVE-F56-PL-INT</v>
      </c>
      <c r="L189" s="133" t="str">
        <f t="shared" si="63"/>
        <v>Mini Cooper S / JCW Plastic intake with Carbon Scoop</v>
      </c>
      <c r="M189" s="134" t="str">
        <f t="shared" si="63"/>
        <v>S</v>
      </c>
      <c r="N189" s="127">
        <v>790</v>
      </c>
      <c r="O189" s="118" t="s">
        <v>54</v>
      </c>
      <c r="P189" s="124" t="s">
        <v>371</v>
      </c>
      <c r="Q189" s="164"/>
      <c r="S189" s="255"/>
      <c r="T189" s="132" t="str">
        <f t="shared" si="64"/>
        <v>EVE-F56-PL-INT</v>
      </c>
      <c r="U189" s="132" t="str">
        <f t="shared" si="64"/>
        <v>Mini Cooper S / JCW Plastic intake with Carbon Scoop</v>
      </c>
      <c r="V189" s="134" t="str">
        <f t="shared" si="64"/>
        <v>S</v>
      </c>
      <c r="W189" s="128">
        <v>910</v>
      </c>
      <c r="X189" s="118" t="s">
        <v>54</v>
      </c>
      <c r="Y189" s="124" t="s">
        <v>371</v>
      </c>
      <c r="Z189" s="164"/>
    </row>
    <row r="190" spans="1:26" s="119" customFormat="1" x14ac:dyDescent="0.25">
      <c r="A190" s="251"/>
      <c r="B190" s="114" t="s">
        <v>254</v>
      </c>
      <c r="C190" s="115" t="s">
        <v>255</v>
      </c>
      <c r="D190" s="125" t="s">
        <v>55</v>
      </c>
      <c r="E190" s="117">
        <v>695</v>
      </c>
      <c r="F190" s="124" t="s">
        <v>54</v>
      </c>
      <c r="G190" s="118" t="s">
        <v>371</v>
      </c>
      <c r="H190" s="118" t="s">
        <v>361</v>
      </c>
      <c r="I190" s="126"/>
      <c r="J190" s="251"/>
      <c r="K190" s="132" t="str">
        <f t="shared" si="63"/>
        <v>EVE-F56-LCI-PL-INT</v>
      </c>
      <c r="L190" s="133" t="str">
        <f t="shared" si="63"/>
        <v>Mini Cooper S / JCW Facelift Plastic intake with Carbon Scoop</v>
      </c>
      <c r="M190" s="134" t="str">
        <f t="shared" si="63"/>
        <v>S</v>
      </c>
      <c r="N190" s="127">
        <v>790</v>
      </c>
      <c r="O190" s="118" t="s">
        <v>54</v>
      </c>
      <c r="P190" s="124" t="s">
        <v>371</v>
      </c>
      <c r="Q190" s="164"/>
      <c r="S190" s="251"/>
      <c r="T190" s="132" t="str">
        <f t="shared" si="64"/>
        <v>EVE-F56-LCI-PL-INT</v>
      </c>
      <c r="U190" s="132" t="str">
        <f t="shared" si="64"/>
        <v>Mini Cooper S / JCW Facelift Plastic intake with Carbon Scoop</v>
      </c>
      <c r="V190" s="134" t="str">
        <f t="shared" si="64"/>
        <v>S</v>
      </c>
      <c r="W190" s="128">
        <v>910</v>
      </c>
      <c r="X190" s="118" t="s">
        <v>54</v>
      </c>
      <c r="Y190" s="124" t="s">
        <v>371</v>
      </c>
      <c r="Z190" s="164"/>
    </row>
    <row r="191" spans="1:26" s="119" customFormat="1" ht="4.5" customHeight="1" x14ac:dyDescent="0.25">
      <c r="A191" s="135"/>
      <c r="B191" s="136"/>
      <c r="C191" s="137"/>
      <c r="D191" s="138"/>
      <c r="E191" s="139"/>
      <c r="F191" s="124"/>
      <c r="G191" s="118"/>
      <c r="H191" s="158"/>
      <c r="J191" s="135"/>
      <c r="K191" s="136"/>
      <c r="L191" s="140"/>
      <c r="M191" s="138"/>
      <c r="N191" s="141"/>
      <c r="O191" s="142"/>
      <c r="P191" s="142"/>
      <c r="Q191" s="165"/>
      <c r="S191" s="135"/>
      <c r="T191" s="136"/>
      <c r="U191" s="137"/>
      <c r="V191" s="138"/>
      <c r="W191" s="141"/>
      <c r="X191" s="142"/>
      <c r="Y191" s="142"/>
      <c r="Z191" s="165"/>
    </row>
    <row r="192" spans="1:26" s="119" customFormat="1" ht="14.45" customHeight="1" x14ac:dyDescent="0.25">
      <c r="A192" s="254" t="s">
        <v>516</v>
      </c>
      <c r="B192" s="114" t="s">
        <v>256</v>
      </c>
      <c r="C192" s="115" t="s">
        <v>257</v>
      </c>
      <c r="D192" s="125" t="s">
        <v>55</v>
      </c>
      <c r="E192" s="117">
        <v>960</v>
      </c>
      <c r="F192" s="124" t="s">
        <v>54</v>
      </c>
      <c r="G192" s="118" t="s">
        <v>371</v>
      </c>
      <c r="H192" s="118" t="s">
        <v>361</v>
      </c>
      <c r="I192" s="126"/>
      <c r="J192" s="254" t="s">
        <v>516</v>
      </c>
      <c r="K192" s="132" t="str">
        <f t="shared" ref="K192:M195" si="65">B192</f>
        <v>EVE-F60-CF-INT</v>
      </c>
      <c r="L192" s="133" t="str">
        <f t="shared" si="65"/>
        <v>MINI Countryman S Black Carbon intake with no scoop</v>
      </c>
      <c r="M192" s="134" t="str">
        <f t="shared" si="65"/>
        <v>S</v>
      </c>
      <c r="N192" s="127">
        <v>1090</v>
      </c>
      <c r="O192" s="118" t="s">
        <v>54</v>
      </c>
      <c r="P192" s="124" t="s">
        <v>371</v>
      </c>
      <c r="Q192" s="164"/>
      <c r="S192" s="254" t="s">
        <v>516</v>
      </c>
      <c r="T192" s="132" t="str">
        <f t="shared" ref="T192:V195" si="66">K192</f>
        <v>EVE-F60-CF-INT</v>
      </c>
      <c r="U192" s="132" t="str">
        <f t="shared" si="66"/>
        <v>MINI Countryman S Black Carbon intake with no scoop</v>
      </c>
      <c r="V192" s="134" t="str">
        <f t="shared" si="66"/>
        <v>S</v>
      </c>
      <c r="W192" s="128">
        <v>1250</v>
      </c>
      <c r="X192" s="118" t="s">
        <v>54</v>
      </c>
      <c r="Y192" s="124" t="s">
        <v>371</v>
      </c>
      <c r="Z192" s="164"/>
    </row>
    <row r="193" spans="1:26" s="119" customFormat="1" x14ac:dyDescent="0.25">
      <c r="A193" s="255"/>
      <c r="B193" s="114" t="s">
        <v>258</v>
      </c>
      <c r="C193" s="115" t="s">
        <v>259</v>
      </c>
      <c r="D193" s="125" t="s">
        <v>55</v>
      </c>
      <c r="E193" s="117">
        <v>960</v>
      </c>
      <c r="F193" s="124" t="s">
        <v>54</v>
      </c>
      <c r="G193" s="118" t="s">
        <v>371</v>
      </c>
      <c r="H193" s="118" t="s">
        <v>361</v>
      </c>
      <c r="I193" s="126"/>
      <c r="J193" s="255"/>
      <c r="K193" s="132" t="str">
        <f t="shared" si="65"/>
        <v>EVE-F60-LCI-CF-INT</v>
      </c>
      <c r="L193" s="133" t="str">
        <f t="shared" si="65"/>
        <v>MINI Countryman S Facelift Black Carbon intake with no scoop</v>
      </c>
      <c r="M193" s="134" t="str">
        <f t="shared" si="65"/>
        <v>S</v>
      </c>
      <c r="N193" s="127">
        <v>1090</v>
      </c>
      <c r="O193" s="118" t="s">
        <v>54</v>
      </c>
      <c r="P193" s="124" t="s">
        <v>371</v>
      </c>
      <c r="Q193" s="164"/>
      <c r="S193" s="255"/>
      <c r="T193" s="132" t="str">
        <f t="shared" si="66"/>
        <v>EVE-F60-LCI-CF-INT</v>
      </c>
      <c r="U193" s="132" t="str">
        <f t="shared" si="66"/>
        <v>MINI Countryman S Facelift Black Carbon intake with no scoop</v>
      </c>
      <c r="V193" s="134" t="str">
        <f t="shared" si="66"/>
        <v>S</v>
      </c>
      <c r="W193" s="128">
        <v>1250</v>
      </c>
      <c r="X193" s="118" t="s">
        <v>54</v>
      </c>
      <c r="Y193" s="124" t="s">
        <v>371</v>
      </c>
      <c r="Z193" s="164"/>
    </row>
    <row r="194" spans="1:26" s="119" customFormat="1" x14ac:dyDescent="0.25">
      <c r="A194" s="255"/>
      <c r="B194" s="114" t="s">
        <v>260</v>
      </c>
      <c r="C194" s="115" t="s">
        <v>261</v>
      </c>
      <c r="D194" s="125" t="s">
        <v>55</v>
      </c>
      <c r="E194" s="117">
        <v>500</v>
      </c>
      <c r="F194" s="124" t="s">
        <v>54</v>
      </c>
      <c r="G194" s="118" t="s">
        <v>371</v>
      </c>
      <c r="H194" s="118" t="s">
        <v>361</v>
      </c>
      <c r="I194" s="126"/>
      <c r="J194" s="255"/>
      <c r="K194" s="132" t="str">
        <f t="shared" si="65"/>
        <v>EVE-F60-PL-INT</v>
      </c>
      <c r="L194" s="133" t="str">
        <f t="shared" si="65"/>
        <v>MINI Countryman S Plastic intake with no scoop</v>
      </c>
      <c r="M194" s="134" t="str">
        <f t="shared" si="65"/>
        <v>S</v>
      </c>
      <c r="N194" s="127">
        <v>565</v>
      </c>
      <c r="O194" s="118" t="s">
        <v>54</v>
      </c>
      <c r="P194" s="124" t="s">
        <v>371</v>
      </c>
      <c r="Q194" s="164"/>
      <c r="S194" s="255"/>
      <c r="T194" s="132" t="str">
        <f t="shared" si="66"/>
        <v>EVE-F60-PL-INT</v>
      </c>
      <c r="U194" s="132" t="str">
        <f t="shared" si="66"/>
        <v>MINI Countryman S Plastic intake with no scoop</v>
      </c>
      <c r="V194" s="134" t="str">
        <f t="shared" si="66"/>
        <v>S</v>
      </c>
      <c r="W194" s="128">
        <v>650</v>
      </c>
      <c r="X194" s="118" t="s">
        <v>54</v>
      </c>
      <c r="Y194" s="124" t="s">
        <v>371</v>
      </c>
      <c r="Z194" s="164"/>
    </row>
    <row r="195" spans="1:26" s="119" customFormat="1" x14ac:dyDescent="0.25">
      <c r="A195" s="251"/>
      <c r="B195" s="114" t="s">
        <v>262</v>
      </c>
      <c r="C195" s="115" t="s">
        <v>263</v>
      </c>
      <c r="D195" s="125" t="s">
        <v>55</v>
      </c>
      <c r="E195" s="117">
        <v>500</v>
      </c>
      <c r="F195" s="124" t="s">
        <v>54</v>
      </c>
      <c r="G195" s="118" t="s">
        <v>371</v>
      </c>
      <c r="H195" s="118" t="s">
        <v>361</v>
      </c>
      <c r="I195" s="126"/>
      <c r="J195" s="251"/>
      <c r="K195" s="132" t="str">
        <f t="shared" si="65"/>
        <v>EVE-F60-LCI-PL-INT</v>
      </c>
      <c r="L195" s="133" t="str">
        <f t="shared" si="65"/>
        <v>MINI Countryman S Facelift Plastic intake with no scoop</v>
      </c>
      <c r="M195" s="134" t="str">
        <f t="shared" si="65"/>
        <v>S</v>
      </c>
      <c r="N195" s="127">
        <v>565</v>
      </c>
      <c r="O195" s="118" t="s">
        <v>54</v>
      </c>
      <c r="P195" s="124" t="s">
        <v>371</v>
      </c>
      <c r="Q195" s="164"/>
      <c r="S195" s="251"/>
      <c r="T195" s="132" t="str">
        <f t="shared" si="66"/>
        <v>EVE-F60-LCI-PL-INT</v>
      </c>
      <c r="U195" s="132" t="str">
        <f t="shared" si="66"/>
        <v>MINI Countryman S Facelift Plastic intake with no scoop</v>
      </c>
      <c r="V195" s="134" t="str">
        <f t="shared" si="66"/>
        <v>S</v>
      </c>
      <c r="W195" s="128">
        <v>650</v>
      </c>
      <c r="X195" s="118" t="s">
        <v>54</v>
      </c>
      <c r="Y195" s="124" t="s">
        <v>371</v>
      </c>
      <c r="Z195" s="164"/>
    </row>
    <row r="196" spans="1:26" ht="4.9000000000000004" customHeight="1" x14ac:dyDescent="0.25">
      <c r="C196" s="3"/>
      <c r="D196" s="52"/>
      <c r="E196" s="4"/>
      <c r="F196" s="73"/>
      <c r="G196" s="73"/>
      <c r="H196" s="96"/>
      <c r="L196" s="55"/>
      <c r="M196" s="52"/>
      <c r="N196" s="4"/>
      <c r="O196" s="73"/>
      <c r="P196" s="73"/>
      <c r="Q196" s="96"/>
      <c r="U196" s="51"/>
      <c r="W196" s="4"/>
      <c r="X196" s="73"/>
      <c r="Y196" s="73"/>
      <c r="Z196" s="96"/>
    </row>
    <row r="197" spans="1:26" ht="21" customHeight="1" x14ac:dyDescent="0.25">
      <c r="A197" s="263" t="s">
        <v>517</v>
      </c>
      <c r="B197" s="249"/>
      <c r="C197" s="249"/>
      <c r="D197" s="249"/>
      <c r="E197" s="249"/>
      <c r="F197" s="249"/>
      <c r="G197" s="253"/>
      <c r="H197" s="155"/>
      <c r="J197" s="263" t="s">
        <v>517</v>
      </c>
      <c r="K197" s="249"/>
      <c r="L197" s="249"/>
      <c r="M197" s="249"/>
      <c r="N197" s="249"/>
      <c r="O197" s="249"/>
      <c r="P197" s="253"/>
      <c r="Q197" s="155"/>
      <c r="S197" s="263" t="s">
        <v>517</v>
      </c>
      <c r="T197" s="249"/>
      <c r="U197" s="249"/>
      <c r="V197" s="249"/>
      <c r="W197" s="249"/>
      <c r="X197" s="249"/>
      <c r="Y197" s="253"/>
      <c r="Z197" s="155"/>
    </row>
    <row r="198" spans="1:26" ht="4.5" customHeight="1" x14ac:dyDescent="0.25">
      <c r="A198" s="50"/>
      <c r="B198" s="5"/>
      <c r="C198" s="6"/>
      <c r="D198" s="41"/>
      <c r="E198" s="7"/>
      <c r="F198" s="248"/>
      <c r="G198" s="249"/>
      <c r="H198" s="96"/>
      <c r="J198" s="50"/>
      <c r="K198" s="5"/>
      <c r="L198" s="48"/>
      <c r="M198" s="41"/>
      <c r="N198" s="7"/>
      <c r="O198" s="79"/>
      <c r="P198" s="79"/>
      <c r="Q198" s="82"/>
      <c r="S198" s="50"/>
      <c r="T198" s="6"/>
      <c r="U198" s="6"/>
      <c r="V198" s="41"/>
      <c r="W198" s="7"/>
      <c r="X198" s="79"/>
      <c r="Y198" s="79"/>
      <c r="Z198" s="82"/>
    </row>
    <row r="199" spans="1:26" s="46" customFormat="1" ht="45" customHeight="1" x14ac:dyDescent="0.25">
      <c r="A199" s="74"/>
      <c r="B199" s="29" t="s">
        <v>350</v>
      </c>
      <c r="C199" s="29" t="s">
        <v>351</v>
      </c>
      <c r="D199" s="44" t="s">
        <v>6</v>
      </c>
      <c r="E199" s="30" t="s">
        <v>352</v>
      </c>
      <c r="F199" s="264" t="s">
        <v>5</v>
      </c>
      <c r="G199" s="253"/>
      <c r="H199" s="167" t="s">
        <v>353</v>
      </c>
      <c r="J199" s="74"/>
      <c r="K199" s="29" t="s">
        <v>350</v>
      </c>
      <c r="L199" s="29" t="s">
        <v>351</v>
      </c>
      <c r="M199" s="44" t="s">
        <v>6</v>
      </c>
      <c r="N199" s="30" t="s">
        <v>352</v>
      </c>
      <c r="O199" s="80" t="s">
        <v>5</v>
      </c>
      <c r="P199" s="81"/>
      <c r="Q199" s="156"/>
      <c r="S199" s="74"/>
      <c r="T199" s="29" t="s">
        <v>350</v>
      </c>
      <c r="U199" s="29" t="s">
        <v>351</v>
      </c>
      <c r="V199" s="44" t="s">
        <v>6</v>
      </c>
      <c r="W199" s="47" t="s">
        <v>354</v>
      </c>
      <c r="X199" s="80" t="s">
        <v>5</v>
      </c>
      <c r="Y199" s="81"/>
      <c r="Z199" s="156"/>
    </row>
    <row r="200" spans="1:26" ht="4.5" customHeight="1" x14ac:dyDescent="0.25">
      <c r="A200" s="50"/>
      <c r="B200" s="5"/>
      <c r="C200" s="6"/>
      <c r="D200" s="41"/>
      <c r="E200" s="25"/>
      <c r="F200" s="248"/>
      <c r="G200" s="249"/>
      <c r="H200" s="96"/>
      <c r="J200" s="50"/>
      <c r="K200" s="5"/>
      <c r="L200" s="48"/>
      <c r="M200" s="41"/>
      <c r="N200" s="7"/>
      <c r="O200" s="79"/>
      <c r="P200" s="79"/>
      <c r="Q200" s="82"/>
      <c r="S200" s="50"/>
      <c r="T200" s="5"/>
      <c r="U200" s="6"/>
      <c r="V200" s="41"/>
      <c r="W200" s="7"/>
      <c r="X200" s="79"/>
      <c r="Y200" s="79"/>
      <c r="Z200" s="82"/>
    </row>
    <row r="201" spans="1:26" x14ac:dyDescent="0.25">
      <c r="A201" s="75" t="s">
        <v>518</v>
      </c>
      <c r="B201" s="8" t="s">
        <v>264</v>
      </c>
      <c r="C201" s="39" t="s">
        <v>265</v>
      </c>
      <c r="D201" s="43" t="s">
        <v>55</v>
      </c>
      <c r="E201" s="31">
        <v>1700</v>
      </c>
      <c r="F201" s="36" t="s">
        <v>14</v>
      </c>
      <c r="G201" s="37" t="s">
        <v>360</v>
      </c>
      <c r="H201" s="37" t="s">
        <v>361</v>
      </c>
      <c r="I201" s="10"/>
      <c r="J201" s="75" t="s">
        <v>518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14</v>
      </c>
      <c r="P201" s="15" t="s">
        <v>360</v>
      </c>
      <c r="Q201" s="19"/>
      <c r="S201" s="75" t="s">
        <v>518</v>
      </c>
      <c r="T201" s="11" t="str">
        <f>K201</f>
        <v>EVE-P991T-INT</v>
      </c>
      <c r="U201" s="11" t="str">
        <f>L201</f>
        <v>Porsche 991 Turbo Black Carbon intake</v>
      </c>
      <c r="V201" s="54" t="str">
        <f>M201</f>
        <v>S</v>
      </c>
      <c r="W201" s="9">
        <v>2200</v>
      </c>
      <c r="X201" s="15" t="s">
        <v>14</v>
      </c>
      <c r="Y201" s="15" t="s">
        <v>360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6"/>
      <c r="L202" s="55"/>
      <c r="M202" s="52"/>
      <c r="N202" s="4"/>
      <c r="O202" s="73"/>
      <c r="P202" s="73"/>
      <c r="Q202" s="96"/>
      <c r="U202" s="51"/>
      <c r="W202" s="4"/>
      <c r="X202" s="73"/>
      <c r="Y202" s="73"/>
      <c r="Z202" s="96"/>
    </row>
    <row r="203" spans="1:26" ht="21" customHeight="1" x14ac:dyDescent="0.25">
      <c r="A203" s="263" t="s">
        <v>519</v>
      </c>
      <c r="B203" s="249"/>
      <c r="C203" s="249"/>
      <c r="D203" s="249"/>
      <c r="E203" s="249"/>
      <c r="F203" s="249"/>
      <c r="G203" s="253"/>
      <c r="H203" s="155"/>
      <c r="J203" s="263" t="s">
        <v>519</v>
      </c>
      <c r="K203" s="249"/>
      <c r="L203" s="249"/>
      <c r="M203" s="249"/>
      <c r="N203" s="249"/>
      <c r="O203" s="249"/>
      <c r="P203" s="253"/>
      <c r="Q203" s="155"/>
      <c r="S203" s="263" t="s">
        <v>519</v>
      </c>
      <c r="T203" s="249"/>
      <c r="U203" s="249"/>
      <c r="V203" s="249"/>
      <c r="W203" s="249"/>
      <c r="X203" s="249"/>
      <c r="Y203" s="253"/>
      <c r="Z203" s="155"/>
    </row>
    <row r="204" spans="1:26" ht="4.5" customHeight="1" x14ac:dyDescent="0.25">
      <c r="A204" s="50"/>
      <c r="B204" s="5"/>
      <c r="C204" s="6"/>
      <c r="D204" s="41"/>
      <c r="E204" s="7"/>
      <c r="F204" s="248"/>
      <c r="G204" s="249"/>
      <c r="H204" s="96"/>
      <c r="J204" s="50"/>
      <c r="K204" s="5"/>
      <c r="L204" s="48"/>
      <c r="M204" s="41"/>
      <c r="N204" s="7"/>
      <c r="O204" s="68"/>
      <c r="P204" s="68"/>
      <c r="Q204" s="96"/>
      <c r="S204" s="50"/>
      <c r="T204" s="6"/>
      <c r="U204" s="6"/>
      <c r="V204" s="41"/>
      <c r="W204" s="7"/>
      <c r="X204" s="79"/>
      <c r="Y204" s="79"/>
      <c r="Z204" s="82"/>
    </row>
    <row r="205" spans="1:26" s="46" customFormat="1" ht="40.15" customHeight="1" x14ac:dyDescent="0.25">
      <c r="A205" s="74"/>
      <c r="B205" s="29" t="s">
        <v>350</v>
      </c>
      <c r="C205" s="29" t="s">
        <v>351</v>
      </c>
      <c r="D205" s="44" t="s">
        <v>6</v>
      </c>
      <c r="E205" s="30" t="s">
        <v>352</v>
      </c>
      <c r="F205" s="264" t="s">
        <v>5</v>
      </c>
      <c r="G205" s="253"/>
      <c r="H205" s="167" t="s">
        <v>353</v>
      </c>
      <c r="J205" s="74"/>
      <c r="K205" s="29" t="s">
        <v>350</v>
      </c>
      <c r="L205" s="29" t="s">
        <v>351</v>
      </c>
      <c r="M205" s="44" t="s">
        <v>6</v>
      </c>
      <c r="N205" s="30" t="s">
        <v>352</v>
      </c>
      <c r="O205" s="71" t="s">
        <v>5</v>
      </c>
      <c r="P205" s="72"/>
      <c r="Q205" s="159"/>
      <c r="S205" s="74"/>
      <c r="T205" s="29" t="s">
        <v>350</v>
      </c>
      <c r="U205" s="29" t="s">
        <v>351</v>
      </c>
      <c r="V205" s="44" t="s">
        <v>6</v>
      </c>
      <c r="W205" s="47" t="s">
        <v>354</v>
      </c>
      <c r="X205" s="71" t="s">
        <v>5</v>
      </c>
      <c r="Y205" s="72"/>
      <c r="Z205" s="159"/>
    </row>
    <row r="206" spans="1:26" ht="4.5" customHeight="1" x14ac:dyDescent="0.25">
      <c r="A206" s="50"/>
      <c r="B206" s="5"/>
      <c r="C206" s="6"/>
      <c r="D206" s="41"/>
      <c r="E206" s="25"/>
      <c r="F206" s="248"/>
      <c r="G206" s="249"/>
      <c r="H206" s="96"/>
      <c r="J206" s="50"/>
      <c r="K206" s="5"/>
      <c r="L206" s="48"/>
      <c r="M206" s="41"/>
      <c r="N206" s="7"/>
      <c r="O206" s="68"/>
      <c r="P206" s="68"/>
      <c r="Q206" s="96"/>
      <c r="S206" s="50"/>
      <c r="T206" s="5"/>
      <c r="U206" s="6"/>
      <c r="V206" s="41"/>
      <c r="W206" s="7"/>
      <c r="X206" s="68"/>
      <c r="Y206" s="68"/>
      <c r="Z206" s="96"/>
    </row>
    <row r="207" spans="1:26" x14ac:dyDescent="0.25">
      <c r="A207" s="259"/>
      <c r="B207" s="8" t="s">
        <v>16</v>
      </c>
      <c r="C207" s="39" t="s">
        <v>268</v>
      </c>
      <c r="D207" s="43" t="s">
        <v>11</v>
      </c>
      <c r="E207" s="31">
        <v>658</v>
      </c>
      <c r="F207" s="36" t="s">
        <v>17</v>
      </c>
      <c r="G207" s="37" t="s">
        <v>356</v>
      </c>
      <c r="H207" s="37" t="s">
        <v>55</v>
      </c>
      <c r="I207" s="10"/>
      <c r="J207" s="259"/>
      <c r="K207" s="11" t="str">
        <f t="shared" ref="K207:M208" si="67">B207</f>
        <v>EVE-2TFSI-CF-INT</v>
      </c>
      <c r="L207" s="57" t="str">
        <f t="shared" si="67"/>
        <v>Leon Cupra 2.0 TFSI- Full Black Carbon intake</v>
      </c>
      <c r="M207" s="54" t="str">
        <f t="shared" si="67"/>
        <v>B</v>
      </c>
      <c r="N207" s="26">
        <v>756</v>
      </c>
      <c r="O207" s="37" t="s">
        <v>17</v>
      </c>
      <c r="P207" s="37" t="s">
        <v>356</v>
      </c>
      <c r="Q207" s="157"/>
      <c r="S207" s="259"/>
      <c r="T207" s="11" t="str">
        <f t="shared" ref="T207:V208" si="68">K207</f>
        <v>EVE-2TFSI-CF-INT</v>
      </c>
      <c r="U207" s="57" t="str">
        <f t="shared" si="68"/>
        <v>Leon Cupra 2.0 TFSI- Full Black Carbon intake</v>
      </c>
      <c r="V207" s="54" t="str">
        <f t="shared" si="68"/>
        <v>B</v>
      </c>
      <c r="W207" s="9">
        <v>855</v>
      </c>
      <c r="X207" s="37" t="s">
        <v>17</v>
      </c>
      <c r="Y207" s="37" t="s">
        <v>356</v>
      </c>
      <c r="Z207" s="157"/>
    </row>
    <row r="208" spans="1:26" x14ac:dyDescent="0.25">
      <c r="A208" s="251"/>
      <c r="B208" s="11" t="s">
        <v>358</v>
      </c>
      <c r="C208" s="39" t="s">
        <v>520</v>
      </c>
      <c r="D208" s="43" t="s">
        <v>11</v>
      </c>
      <c r="E208" s="31">
        <v>788</v>
      </c>
      <c r="F208" s="36" t="s">
        <v>17</v>
      </c>
      <c r="G208" s="37" t="s">
        <v>356</v>
      </c>
      <c r="H208" s="37" t="s">
        <v>55</v>
      </c>
      <c r="I208" s="10"/>
      <c r="J208" s="251"/>
      <c r="K208" s="11" t="str">
        <f t="shared" si="67"/>
        <v>EVE-2TFSI-KV-INT</v>
      </c>
      <c r="L208" s="57" t="str">
        <f t="shared" si="67"/>
        <v>Leon Cupra 2.0 TFSI Full Kevlar intake</v>
      </c>
      <c r="M208" s="54" t="str">
        <f t="shared" si="67"/>
        <v>B</v>
      </c>
      <c r="N208" s="26">
        <v>907</v>
      </c>
      <c r="O208" s="37" t="s">
        <v>17</v>
      </c>
      <c r="P208" s="37" t="s">
        <v>356</v>
      </c>
      <c r="Q208" s="157"/>
      <c r="S208" s="251"/>
      <c r="T208" s="11" t="str">
        <f t="shared" si="68"/>
        <v>EVE-2TFSI-KV-INT</v>
      </c>
      <c r="U208" s="57" t="str">
        <f t="shared" si="68"/>
        <v>Leon Cupra 2.0 TFSI Full Kevlar intake</v>
      </c>
      <c r="V208" s="54" t="str">
        <f t="shared" si="68"/>
        <v>B</v>
      </c>
      <c r="W208" s="9">
        <v>1025</v>
      </c>
      <c r="X208" s="37" t="s">
        <v>17</v>
      </c>
      <c r="Y208" s="37" t="s">
        <v>356</v>
      </c>
      <c r="Z208" s="157"/>
    </row>
    <row r="209" spans="1:26" ht="4.9000000000000004" customHeight="1" x14ac:dyDescent="0.25">
      <c r="C209" s="3"/>
      <c r="D209" s="52"/>
      <c r="E209" s="4"/>
      <c r="F209" s="73"/>
      <c r="G209" s="73"/>
      <c r="H209" s="96"/>
      <c r="L209" s="55"/>
      <c r="M209" s="52"/>
      <c r="N209" s="4"/>
      <c r="O209" s="73"/>
      <c r="P209" s="73"/>
      <c r="Q209" s="96"/>
      <c r="U209" s="51"/>
      <c r="W209" s="4"/>
      <c r="X209" s="73"/>
      <c r="Y209" s="73"/>
      <c r="Z209" s="96"/>
    </row>
    <row r="210" spans="1:26" ht="21" customHeight="1" x14ac:dyDescent="0.25">
      <c r="A210" s="263" t="s">
        <v>521</v>
      </c>
      <c r="B210" s="249"/>
      <c r="C210" s="249"/>
      <c r="D210" s="249"/>
      <c r="E210" s="249"/>
      <c r="F210" s="249"/>
      <c r="G210" s="253"/>
      <c r="H210" s="155"/>
      <c r="J210" s="263" t="s">
        <v>521</v>
      </c>
      <c r="K210" s="249"/>
      <c r="L210" s="249"/>
      <c r="M210" s="249"/>
      <c r="N210" s="249"/>
      <c r="O210" s="249"/>
      <c r="P210" s="253"/>
      <c r="Q210" s="155"/>
      <c r="S210" s="263" t="s">
        <v>521</v>
      </c>
      <c r="T210" s="249"/>
      <c r="U210" s="249"/>
      <c r="V210" s="249"/>
      <c r="W210" s="249"/>
      <c r="X210" s="249"/>
      <c r="Y210" s="253"/>
      <c r="Z210" s="155"/>
    </row>
    <row r="211" spans="1:26" ht="4.5" customHeight="1" x14ac:dyDescent="0.25">
      <c r="A211" s="50"/>
      <c r="B211" s="5"/>
      <c r="C211" s="6"/>
      <c r="D211" s="41"/>
      <c r="E211" s="7"/>
      <c r="F211" s="248"/>
      <c r="G211" s="249"/>
      <c r="H211" s="96"/>
      <c r="J211" s="50"/>
      <c r="K211" s="5"/>
      <c r="L211" s="48"/>
      <c r="M211" s="41"/>
      <c r="N211" s="7"/>
      <c r="O211" s="68"/>
      <c r="P211" s="68"/>
      <c r="Q211" s="96"/>
      <c r="S211" s="50"/>
      <c r="T211" s="6"/>
      <c r="U211" s="6"/>
      <c r="V211" s="41"/>
      <c r="W211" s="7"/>
      <c r="X211" s="79"/>
      <c r="Y211" s="79"/>
      <c r="Z211" s="82"/>
    </row>
    <row r="212" spans="1:26" s="46" customFormat="1" ht="41.45" customHeight="1" x14ac:dyDescent="0.25">
      <c r="A212" s="74"/>
      <c r="B212" s="29" t="s">
        <v>350</v>
      </c>
      <c r="C212" s="29" t="s">
        <v>351</v>
      </c>
      <c r="D212" s="44" t="s">
        <v>6</v>
      </c>
      <c r="E212" s="30" t="s">
        <v>352</v>
      </c>
      <c r="F212" s="264" t="s">
        <v>5</v>
      </c>
      <c r="G212" s="253"/>
      <c r="H212" s="167" t="s">
        <v>353</v>
      </c>
      <c r="J212" s="74"/>
      <c r="K212" s="29" t="s">
        <v>350</v>
      </c>
      <c r="L212" s="29" t="s">
        <v>351</v>
      </c>
      <c r="M212" s="44" t="s">
        <v>6</v>
      </c>
      <c r="N212" s="30" t="s">
        <v>352</v>
      </c>
      <c r="O212" s="80" t="s">
        <v>5</v>
      </c>
      <c r="P212" s="81"/>
      <c r="Q212" s="156"/>
      <c r="S212" s="74"/>
      <c r="T212" s="29" t="s">
        <v>350</v>
      </c>
      <c r="U212" s="29" t="s">
        <v>351</v>
      </c>
      <c r="V212" s="44" t="s">
        <v>6</v>
      </c>
      <c r="W212" s="47" t="s">
        <v>354</v>
      </c>
      <c r="X212" s="80" t="s">
        <v>5</v>
      </c>
      <c r="Y212" s="81"/>
      <c r="Z212" s="156"/>
    </row>
    <row r="213" spans="1:26" ht="4.5" customHeight="1" x14ac:dyDescent="0.25">
      <c r="A213" s="50"/>
      <c r="B213" s="5"/>
      <c r="C213" s="6"/>
      <c r="D213" s="41"/>
      <c r="E213" s="25"/>
      <c r="F213" s="248"/>
      <c r="G213" s="249"/>
      <c r="H213" s="96"/>
      <c r="J213" s="50"/>
      <c r="K213" s="6"/>
      <c r="L213" s="48"/>
      <c r="M213" s="41"/>
      <c r="N213" s="7"/>
      <c r="O213" s="79"/>
      <c r="P213" s="79"/>
      <c r="Q213" s="82"/>
      <c r="S213" s="50"/>
      <c r="T213" s="5"/>
      <c r="U213" s="6"/>
      <c r="V213" s="41"/>
      <c r="W213" s="7"/>
      <c r="X213" s="79"/>
      <c r="Y213" s="79"/>
      <c r="Z213" s="82"/>
    </row>
    <row r="214" spans="1:26" x14ac:dyDescent="0.25">
      <c r="A214" s="250" t="s">
        <v>522</v>
      </c>
      <c r="B214" s="8" t="s">
        <v>271</v>
      </c>
      <c r="C214" s="39" t="s">
        <v>523</v>
      </c>
      <c r="D214" s="43" t="s">
        <v>165</v>
      </c>
      <c r="E214" s="31">
        <v>1041</v>
      </c>
      <c r="F214" s="37" t="s">
        <v>17</v>
      </c>
      <c r="G214" s="37" t="s">
        <v>356</v>
      </c>
      <c r="H214" s="37" t="s">
        <v>55</v>
      </c>
      <c r="I214" s="10"/>
      <c r="J214" s="250" t="s">
        <v>522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17</v>
      </c>
      <c r="P214" s="36" t="s">
        <v>356</v>
      </c>
      <c r="S214" s="250" t="s">
        <v>522</v>
      </c>
      <c r="T214" s="11" t="str">
        <f>K214</f>
        <v>EVE-A90-CF-INT</v>
      </c>
      <c r="U214" s="11" t="str">
        <f>L214</f>
        <v>Toyota MK5 Supra Carbon Intake</v>
      </c>
      <c r="V214" s="54" t="str">
        <f>M214</f>
        <v>L</v>
      </c>
      <c r="W214" s="9">
        <v>1300</v>
      </c>
      <c r="X214" s="36" t="s">
        <v>17</v>
      </c>
      <c r="Y214" s="36" t="s">
        <v>356</v>
      </c>
    </row>
    <row r="215" spans="1:26" x14ac:dyDescent="0.25">
      <c r="A215" s="255"/>
      <c r="B215" s="8" t="s">
        <v>275</v>
      </c>
      <c r="C215" s="39" t="s">
        <v>276</v>
      </c>
      <c r="D215" s="43"/>
      <c r="E215" s="31">
        <v>477</v>
      </c>
      <c r="F215" s="36" t="s">
        <v>96</v>
      </c>
      <c r="G215" s="37" t="s">
        <v>366</v>
      </c>
      <c r="H215" s="37" t="s">
        <v>361</v>
      </c>
      <c r="I215" s="10"/>
      <c r="J215" s="255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96</v>
      </c>
      <c r="P215" s="36" t="s">
        <v>366</v>
      </c>
      <c r="S215" s="255"/>
      <c r="T215" s="11" t="str">
        <f>K215</f>
        <v>EVE-A90-CF-ENG</v>
      </c>
      <c r="U215" s="11" t="str">
        <f>L215</f>
        <v>Toyota MK5 Supra Carbon Engine cover</v>
      </c>
      <c r="V215" s="54"/>
      <c r="W215" s="9">
        <v>600</v>
      </c>
      <c r="X215" s="36" t="s">
        <v>96</v>
      </c>
      <c r="Y215" s="36" t="s">
        <v>366</v>
      </c>
    </row>
    <row r="216" spans="1:26" x14ac:dyDescent="0.25">
      <c r="A216" s="251"/>
      <c r="B216" s="8" t="s">
        <v>273</v>
      </c>
      <c r="C216" s="39" t="s">
        <v>274</v>
      </c>
      <c r="D216" s="43"/>
      <c r="E216" s="31">
        <v>645</v>
      </c>
      <c r="F216" s="36" t="s">
        <v>54</v>
      </c>
      <c r="G216" s="37" t="s">
        <v>371</v>
      </c>
      <c r="H216" s="37" t="s">
        <v>361</v>
      </c>
      <c r="I216" s="10"/>
      <c r="J216" s="251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54</v>
      </c>
      <c r="P216" s="36" t="s">
        <v>371</v>
      </c>
      <c r="S216" s="251"/>
      <c r="T216" s="11" t="str">
        <f>K216</f>
        <v>EVE-A90-CF-HDP</v>
      </c>
      <c r="U216" s="11" t="str">
        <f>L216</f>
        <v>Toyota MK5 Supra Carbon Headlamp Duct</v>
      </c>
      <c r="V216" s="54"/>
      <c r="W216" s="9">
        <v>830</v>
      </c>
      <c r="X216" s="36" t="s">
        <v>54</v>
      </c>
      <c r="Y216" s="36" t="s">
        <v>371</v>
      </c>
    </row>
    <row r="217" spans="1:26" ht="4.9000000000000004" customHeight="1" x14ac:dyDescent="0.25">
      <c r="C217" s="3"/>
      <c r="D217" s="52"/>
      <c r="E217" s="4"/>
      <c r="F217" s="73"/>
      <c r="G217" s="73"/>
      <c r="H217" s="96"/>
      <c r="L217" s="55"/>
      <c r="M217" s="52"/>
      <c r="N217" s="4"/>
      <c r="O217" s="73"/>
      <c r="P217" s="73"/>
      <c r="Q217" s="96"/>
      <c r="S217" s="273"/>
      <c r="T217" s="249"/>
      <c r="U217" s="249"/>
      <c r="V217" s="249"/>
      <c r="W217" s="249"/>
      <c r="X217" s="249"/>
      <c r="Y217" s="253"/>
      <c r="Z217" s="166"/>
    </row>
    <row r="218" spans="1:26" ht="21" customHeight="1" x14ac:dyDescent="0.25">
      <c r="A218" s="263" t="s">
        <v>524</v>
      </c>
      <c r="B218" s="249"/>
      <c r="C218" s="249"/>
      <c r="D218" s="249"/>
      <c r="E218" s="249"/>
      <c r="F218" s="249"/>
      <c r="G218" s="253"/>
      <c r="H218" s="155"/>
      <c r="J218" s="263" t="s">
        <v>524</v>
      </c>
      <c r="K218" s="249"/>
      <c r="L218" s="249"/>
      <c r="M218" s="249"/>
      <c r="N218" s="249"/>
      <c r="O218" s="249"/>
      <c r="P218" s="253"/>
      <c r="Q218" s="155"/>
      <c r="S218" s="263" t="s">
        <v>524</v>
      </c>
      <c r="T218" s="249"/>
      <c r="U218" s="249"/>
      <c r="V218" s="249"/>
      <c r="W218" s="249"/>
      <c r="X218" s="249"/>
      <c r="Y218" s="253"/>
      <c r="Z218" s="155"/>
    </row>
    <row r="219" spans="1:26" ht="4.5" customHeight="1" x14ac:dyDescent="0.25">
      <c r="A219" s="50"/>
      <c r="B219" s="5"/>
      <c r="C219" s="6"/>
      <c r="D219" s="41"/>
      <c r="E219" s="7"/>
      <c r="F219" s="248"/>
      <c r="G219" s="249"/>
      <c r="H219" s="96"/>
      <c r="J219" s="50"/>
      <c r="K219" s="5"/>
      <c r="L219" s="48"/>
      <c r="M219" s="41"/>
      <c r="N219" s="7"/>
      <c r="O219" s="68"/>
      <c r="P219" s="68"/>
      <c r="Q219" s="96"/>
      <c r="S219" s="50"/>
      <c r="T219" s="6"/>
      <c r="U219" s="6"/>
      <c r="V219" s="41"/>
      <c r="W219" s="7"/>
      <c r="X219" s="79"/>
      <c r="Y219" s="79"/>
      <c r="Z219" s="82"/>
    </row>
    <row r="220" spans="1:26" s="46" customFormat="1" ht="44.45" customHeight="1" x14ac:dyDescent="0.25">
      <c r="A220" s="74"/>
      <c r="B220" s="29" t="s">
        <v>350</v>
      </c>
      <c r="C220" s="29" t="s">
        <v>351</v>
      </c>
      <c r="D220" s="44" t="s">
        <v>6</v>
      </c>
      <c r="E220" s="30" t="s">
        <v>352</v>
      </c>
      <c r="F220" s="264" t="s">
        <v>5</v>
      </c>
      <c r="G220" s="253"/>
      <c r="H220" s="167" t="s">
        <v>353</v>
      </c>
      <c r="J220" s="74"/>
      <c r="K220" s="29" t="s">
        <v>350</v>
      </c>
      <c r="L220" s="29" t="s">
        <v>351</v>
      </c>
      <c r="M220" s="44" t="s">
        <v>6</v>
      </c>
      <c r="N220" s="30" t="s">
        <v>352</v>
      </c>
      <c r="O220" s="80" t="s">
        <v>5</v>
      </c>
      <c r="P220" s="81"/>
      <c r="Q220" s="156"/>
      <c r="S220" s="74"/>
      <c r="T220" s="29" t="s">
        <v>350</v>
      </c>
      <c r="U220" s="29" t="s">
        <v>351</v>
      </c>
      <c r="V220" s="44" t="s">
        <v>6</v>
      </c>
      <c r="W220" s="47" t="s">
        <v>354</v>
      </c>
      <c r="X220" s="80" t="s">
        <v>5</v>
      </c>
      <c r="Y220" s="81"/>
      <c r="Z220" s="156"/>
    </row>
    <row r="221" spans="1:26" ht="4.5" customHeight="1" x14ac:dyDescent="0.25">
      <c r="A221" s="50"/>
      <c r="B221" s="5"/>
      <c r="C221" s="6"/>
      <c r="D221" s="41"/>
      <c r="E221" s="25"/>
      <c r="F221" s="248"/>
      <c r="G221" s="249"/>
      <c r="H221" s="96"/>
      <c r="J221" s="50"/>
      <c r="K221" s="5"/>
      <c r="L221" s="48"/>
      <c r="M221" s="41"/>
      <c r="N221" s="7"/>
      <c r="O221" s="79"/>
      <c r="P221" s="79"/>
      <c r="Q221" s="82"/>
      <c r="S221" s="50"/>
      <c r="T221" s="5"/>
      <c r="U221" s="6"/>
      <c r="V221" s="41"/>
      <c r="W221" s="7"/>
      <c r="X221" s="79"/>
      <c r="Y221" s="79"/>
      <c r="Z221" s="82"/>
    </row>
    <row r="222" spans="1:26" x14ac:dyDescent="0.25">
      <c r="A222" s="259"/>
      <c r="B222" s="8" t="s">
        <v>16</v>
      </c>
      <c r="C222" s="39" t="s">
        <v>525</v>
      </c>
      <c r="D222" s="43" t="s">
        <v>11</v>
      </c>
      <c r="E222" s="31">
        <v>658</v>
      </c>
      <c r="F222" s="36" t="s">
        <v>17</v>
      </c>
      <c r="G222" s="37" t="s">
        <v>356</v>
      </c>
      <c r="H222" s="37" t="s">
        <v>55</v>
      </c>
      <c r="I222" s="10"/>
      <c r="J222" s="259"/>
      <c r="K222" s="8" t="str">
        <f t="shared" ref="K222:M223" si="69">B222</f>
        <v>EVE-2TFSI-CF-INT</v>
      </c>
      <c r="L222" s="49" t="str">
        <f t="shared" si="69"/>
        <v>Golf MK7 GTi, R Full Black Carbon intake</v>
      </c>
      <c r="M222" s="43" t="str">
        <f t="shared" si="69"/>
        <v>B</v>
      </c>
      <c r="N222" s="26">
        <v>756</v>
      </c>
      <c r="O222" s="37" t="s">
        <v>17</v>
      </c>
      <c r="P222" s="37" t="s">
        <v>356</v>
      </c>
      <c r="Q222" s="157"/>
      <c r="S222" s="259"/>
      <c r="T222" s="8" t="str">
        <f t="shared" ref="T222:V223" si="70">K222</f>
        <v>EVE-2TFSI-CF-INT</v>
      </c>
      <c r="U222" s="49" t="str">
        <f t="shared" si="70"/>
        <v>Golf MK7 GTi, R Full Black Carbon intake</v>
      </c>
      <c r="V222" s="43" t="str">
        <f t="shared" si="70"/>
        <v>B</v>
      </c>
      <c r="W222" s="9">
        <v>855</v>
      </c>
      <c r="X222" s="37" t="s">
        <v>17</v>
      </c>
      <c r="Y222" s="37" t="s">
        <v>356</v>
      </c>
      <c r="Z222" s="157"/>
    </row>
    <row r="223" spans="1:26" x14ac:dyDescent="0.25">
      <c r="A223" s="251"/>
      <c r="B223" s="11" t="s">
        <v>358</v>
      </c>
      <c r="C223" s="39" t="s">
        <v>526</v>
      </c>
      <c r="D223" s="43" t="s">
        <v>11</v>
      </c>
      <c r="E223" s="31">
        <v>788</v>
      </c>
      <c r="F223" s="36" t="s">
        <v>17</v>
      </c>
      <c r="G223" s="37" t="s">
        <v>356</v>
      </c>
      <c r="H223" s="37" t="s">
        <v>55</v>
      </c>
      <c r="I223" s="10"/>
      <c r="J223" s="251"/>
      <c r="K223" s="11" t="str">
        <f t="shared" si="69"/>
        <v>EVE-2TFSI-KV-INT</v>
      </c>
      <c r="L223" s="57" t="str">
        <f t="shared" si="69"/>
        <v>Golf MK7 GTi, R Full Kevlar intake</v>
      </c>
      <c r="M223" s="54" t="str">
        <f t="shared" si="69"/>
        <v>B</v>
      </c>
      <c r="N223" s="26">
        <v>907</v>
      </c>
      <c r="O223" s="37" t="s">
        <v>17</v>
      </c>
      <c r="P223" s="37" t="s">
        <v>356</v>
      </c>
      <c r="Q223" s="157"/>
      <c r="S223" s="251"/>
      <c r="T223" s="11" t="str">
        <f t="shared" si="70"/>
        <v>EVE-2TFSI-KV-INT</v>
      </c>
      <c r="U223" s="57" t="str">
        <f t="shared" si="70"/>
        <v>Golf MK7 GTi, R Full Kevlar intake</v>
      </c>
      <c r="V223" s="54" t="str">
        <f t="shared" si="70"/>
        <v>B</v>
      </c>
      <c r="W223" s="9">
        <v>1025</v>
      </c>
      <c r="X223" s="37" t="s">
        <v>17</v>
      </c>
      <c r="Y223" s="37" t="s">
        <v>356</v>
      </c>
      <c r="Z223" s="157"/>
    </row>
    <row r="224" spans="1:26" ht="4.9000000000000004" customHeight="1" x14ac:dyDescent="0.25">
      <c r="C224" s="3"/>
      <c r="D224" s="52"/>
      <c r="E224" s="4"/>
      <c r="F224" s="73"/>
      <c r="G224" s="73"/>
      <c r="H224" s="96"/>
      <c r="L224" s="55"/>
      <c r="M224" s="52"/>
      <c r="N224" s="4"/>
      <c r="O224" s="73"/>
      <c r="P224" s="73"/>
      <c r="Q224" s="96"/>
      <c r="U224" s="51"/>
      <c r="W224" s="4"/>
      <c r="X224" s="73"/>
      <c r="Y224" s="73"/>
      <c r="Z224" s="96"/>
    </row>
    <row r="225" spans="1:26" ht="21" customHeight="1" x14ac:dyDescent="0.25">
      <c r="A225" s="263" t="s">
        <v>527</v>
      </c>
      <c r="B225" s="249"/>
      <c r="C225" s="249"/>
      <c r="D225" s="249"/>
      <c r="E225" s="249"/>
      <c r="F225" s="249"/>
      <c r="G225" s="253"/>
      <c r="H225" s="155"/>
      <c r="J225" s="263" t="s">
        <v>527</v>
      </c>
      <c r="K225" s="249"/>
      <c r="L225" s="249"/>
      <c r="M225" s="249"/>
      <c r="N225" s="249"/>
      <c r="O225" s="249"/>
      <c r="P225" s="253"/>
      <c r="Q225" s="155"/>
      <c r="S225" s="263" t="s">
        <v>527</v>
      </c>
      <c r="T225" s="249"/>
      <c r="U225" s="249"/>
      <c r="V225" s="249"/>
      <c r="W225" s="249"/>
      <c r="X225" s="249"/>
      <c r="Y225" s="253"/>
      <c r="Z225" s="155"/>
    </row>
    <row r="226" spans="1:26" ht="4.5" customHeight="1" x14ac:dyDescent="0.25">
      <c r="A226" s="50"/>
      <c r="B226" s="5"/>
      <c r="C226" s="6"/>
      <c r="D226" s="41"/>
      <c r="E226" s="7"/>
      <c r="F226" s="248"/>
      <c r="G226" s="249"/>
      <c r="H226" s="96"/>
      <c r="J226" s="50"/>
      <c r="K226" s="5"/>
      <c r="L226" s="48"/>
      <c r="M226" s="41"/>
      <c r="N226" s="7"/>
      <c r="O226" s="68"/>
      <c r="P226" s="68"/>
      <c r="Q226" s="96"/>
      <c r="S226" s="50"/>
      <c r="T226" s="6"/>
      <c r="U226" s="6"/>
      <c r="V226" s="41"/>
      <c r="W226" s="7"/>
      <c r="X226" s="79"/>
      <c r="Y226" s="79"/>
      <c r="Z226" s="82"/>
    </row>
    <row r="227" spans="1:26" s="46" customFormat="1" ht="43.15" customHeight="1" x14ac:dyDescent="0.25">
      <c r="A227" s="74"/>
      <c r="B227" s="29" t="s">
        <v>350</v>
      </c>
      <c r="C227" s="29" t="s">
        <v>351</v>
      </c>
      <c r="D227" s="44" t="s">
        <v>6</v>
      </c>
      <c r="E227" s="30" t="s">
        <v>352</v>
      </c>
      <c r="F227" s="264" t="s">
        <v>5</v>
      </c>
      <c r="G227" s="253"/>
      <c r="H227" s="168" t="s">
        <v>353</v>
      </c>
      <c r="J227" s="74"/>
      <c r="K227" s="29" t="s">
        <v>350</v>
      </c>
      <c r="L227" s="29" t="s">
        <v>351</v>
      </c>
      <c r="M227" s="44" t="s">
        <v>6</v>
      </c>
      <c r="N227" s="30" t="s">
        <v>352</v>
      </c>
      <c r="O227" s="80" t="s">
        <v>5</v>
      </c>
      <c r="P227" s="81"/>
      <c r="Q227" s="156"/>
      <c r="S227" s="74"/>
      <c r="T227" s="29" t="s">
        <v>350</v>
      </c>
      <c r="U227" s="29" t="s">
        <v>351</v>
      </c>
      <c r="V227" s="44" t="s">
        <v>6</v>
      </c>
      <c r="W227" s="47" t="s">
        <v>354</v>
      </c>
      <c r="X227" s="80" t="s">
        <v>5</v>
      </c>
      <c r="Y227" s="81"/>
      <c r="Z227" s="156"/>
    </row>
    <row r="228" spans="1:26" x14ac:dyDescent="0.25">
      <c r="A228" s="89"/>
      <c r="B228" s="17" t="s">
        <v>295</v>
      </c>
      <c r="C228" s="258" t="s">
        <v>296</v>
      </c>
      <c r="D228" s="253"/>
      <c r="E228" s="34">
        <v>21.67</v>
      </c>
      <c r="F228" s="36" t="s">
        <v>103</v>
      </c>
      <c r="G228" s="37" t="s">
        <v>390</v>
      </c>
      <c r="H228" s="37" t="s">
        <v>55</v>
      </c>
      <c r="J228" s="89"/>
      <c r="K228" s="17" t="str">
        <f t="shared" ref="K228:L232" si="71">B228</f>
        <v>EVE-FLC</v>
      </c>
      <c r="L228" s="258" t="str">
        <f t="shared" si="71"/>
        <v>Filter Cleaning Kit</v>
      </c>
      <c r="M228" s="253"/>
      <c r="N228" s="26">
        <v>27</v>
      </c>
      <c r="O228" s="36" t="str">
        <f>F228</f>
        <v>TBC</v>
      </c>
      <c r="P228" s="37" t="str">
        <f>G228</f>
        <v>0.5 kg</v>
      </c>
      <c r="Q228" s="157"/>
      <c r="S228" s="89"/>
      <c r="T228" s="17" t="str">
        <f t="shared" ref="T228:U232" si="72">K228</f>
        <v>EVE-FLC</v>
      </c>
      <c r="U228" s="258" t="str">
        <f t="shared" si="72"/>
        <v>Filter Cleaning Kit</v>
      </c>
      <c r="V228" s="253"/>
      <c r="W228" s="16">
        <v>30</v>
      </c>
      <c r="X228" s="36" t="str">
        <f>O228</f>
        <v>TBC</v>
      </c>
      <c r="Y228" s="37" t="str">
        <f>P228</f>
        <v>0.5 kg</v>
      </c>
      <c r="Z228" s="157"/>
    </row>
    <row r="229" spans="1:26" x14ac:dyDescent="0.25">
      <c r="A229" s="75"/>
      <c r="B229" s="8" t="s">
        <v>297</v>
      </c>
      <c r="C229" s="39" t="s">
        <v>298</v>
      </c>
      <c r="D229" s="43" t="s">
        <v>55</v>
      </c>
      <c r="E229" s="34">
        <v>52</v>
      </c>
      <c r="F229" s="36" t="s">
        <v>299</v>
      </c>
      <c r="G229" s="42" t="s">
        <v>390</v>
      </c>
      <c r="H229" s="37" t="s">
        <v>55</v>
      </c>
      <c r="J229" s="75"/>
      <c r="K229" s="8" t="str">
        <f t="shared" si="71"/>
        <v>EVE-151-G2-FTR</v>
      </c>
      <c r="L229" s="269" t="str">
        <f t="shared" si="71"/>
        <v>Replacement Filter TYPE S</v>
      </c>
      <c r="M229" s="253"/>
      <c r="N229" s="26">
        <v>59</v>
      </c>
      <c r="O229" s="36" t="s">
        <v>299</v>
      </c>
      <c r="P229" s="42" t="str">
        <f t="shared" ref="P229:P238" si="73">G229</f>
        <v>0.5 kg</v>
      </c>
      <c r="Q229" s="157"/>
      <c r="S229" s="75"/>
      <c r="T229" s="8" t="str">
        <f t="shared" si="72"/>
        <v>EVE-151-G2-FTR</v>
      </c>
      <c r="U229" s="269" t="str">
        <f t="shared" si="72"/>
        <v>Replacement Filter TYPE S</v>
      </c>
      <c r="V229" s="253"/>
      <c r="W229" s="21">
        <v>70</v>
      </c>
      <c r="X229" s="36" t="s">
        <v>299</v>
      </c>
      <c r="Y229" s="42" t="str">
        <f t="shared" ref="Y229:Y238" si="74">P229</f>
        <v>0.5 kg</v>
      </c>
      <c r="Z229" s="157"/>
    </row>
    <row r="230" spans="1:26" x14ac:dyDescent="0.25">
      <c r="A230" s="75"/>
      <c r="B230" s="8" t="s">
        <v>300</v>
      </c>
      <c r="C230" s="39" t="s">
        <v>301</v>
      </c>
      <c r="D230" s="43" t="s">
        <v>11</v>
      </c>
      <c r="E230" s="34">
        <v>52</v>
      </c>
      <c r="F230" s="36" t="s">
        <v>302</v>
      </c>
      <c r="G230" s="42" t="s">
        <v>390</v>
      </c>
      <c r="H230" s="37" t="s">
        <v>55</v>
      </c>
      <c r="J230" s="75"/>
      <c r="K230" s="8" t="str">
        <f t="shared" si="71"/>
        <v>EVE-661-G2-FTR</v>
      </c>
      <c r="L230" s="269" t="str">
        <f t="shared" si="71"/>
        <v>Replacement Filter TYPE B</v>
      </c>
      <c r="M230" s="253"/>
      <c r="N230" s="26">
        <v>59</v>
      </c>
      <c r="O230" s="36" t="s">
        <v>302</v>
      </c>
      <c r="P230" s="42" t="str">
        <f t="shared" si="73"/>
        <v>0.5 kg</v>
      </c>
      <c r="Q230" s="157"/>
      <c r="S230" s="75"/>
      <c r="T230" s="8" t="str">
        <f t="shared" si="72"/>
        <v>EVE-661-G2-FTR</v>
      </c>
      <c r="U230" s="269" t="str">
        <f t="shared" si="72"/>
        <v>Replacement Filter TYPE B</v>
      </c>
      <c r="V230" s="253"/>
      <c r="W230" s="21">
        <v>70</v>
      </c>
      <c r="X230" s="36" t="s">
        <v>302</v>
      </c>
      <c r="Y230" s="42" t="str">
        <f t="shared" si="74"/>
        <v>0.5 kg</v>
      </c>
      <c r="Z230" s="157"/>
    </row>
    <row r="231" spans="1:26" x14ac:dyDescent="0.25">
      <c r="A231" s="78"/>
      <c r="B231" s="18" t="s">
        <v>303</v>
      </c>
      <c r="C231" s="39" t="s">
        <v>304</v>
      </c>
      <c r="D231" s="43" t="s">
        <v>108</v>
      </c>
      <c r="E231" s="34">
        <v>52</v>
      </c>
      <c r="F231" s="36" t="s">
        <v>139</v>
      </c>
      <c r="G231" s="37" t="s">
        <v>390</v>
      </c>
      <c r="H231" s="37" t="s">
        <v>55</v>
      </c>
      <c r="J231" s="78"/>
      <c r="K231" s="18" t="str">
        <f t="shared" si="71"/>
        <v xml:space="preserve">EVE-991-FTR </v>
      </c>
      <c r="L231" s="268" t="str">
        <f t="shared" si="71"/>
        <v>Replacement Filter TYPE E</v>
      </c>
      <c r="M231" s="253"/>
      <c r="N231" s="26">
        <v>59</v>
      </c>
      <c r="O231" s="36" t="s">
        <v>139</v>
      </c>
      <c r="P231" s="37" t="str">
        <f t="shared" si="73"/>
        <v>0.5 kg</v>
      </c>
      <c r="Q231" s="157"/>
      <c r="S231" s="78"/>
      <c r="T231" s="18" t="str">
        <f t="shared" si="72"/>
        <v xml:space="preserve">EVE-991-FTR </v>
      </c>
      <c r="U231" s="268" t="str">
        <f t="shared" si="72"/>
        <v>Replacement Filter TYPE E</v>
      </c>
      <c r="V231" s="253"/>
      <c r="W231" s="20">
        <v>70</v>
      </c>
      <c r="X231" s="36" t="s">
        <v>139</v>
      </c>
      <c r="Y231" s="37" t="str">
        <f t="shared" si="74"/>
        <v>0.5 kg</v>
      </c>
      <c r="Z231" s="157"/>
    </row>
    <row r="232" spans="1:26" x14ac:dyDescent="0.25">
      <c r="A232" s="78"/>
      <c r="B232" s="18" t="s">
        <v>305</v>
      </c>
      <c r="C232" s="39" t="s">
        <v>306</v>
      </c>
      <c r="D232" s="43" t="s">
        <v>24</v>
      </c>
      <c r="E232" s="34">
        <v>65</v>
      </c>
      <c r="F232" s="36" t="s">
        <v>307</v>
      </c>
      <c r="G232" s="37" t="s">
        <v>390</v>
      </c>
      <c r="H232" s="37" t="s">
        <v>55</v>
      </c>
      <c r="J232" s="78"/>
      <c r="K232" s="18" t="str">
        <f t="shared" si="71"/>
        <v xml:space="preserve">EVE-W210-FTR </v>
      </c>
      <c r="L232" s="268" t="str">
        <f t="shared" si="71"/>
        <v>Replacement Filter TYPE D</v>
      </c>
      <c r="M232" s="253"/>
      <c r="N232" s="26">
        <v>72</v>
      </c>
      <c r="O232" s="36" t="s">
        <v>307</v>
      </c>
      <c r="P232" s="37" t="str">
        <f t="shared" si="73"/>
        <v>0.5 kg</v>
      </c>
      <c r="Q232" s="157"/>
      <c r="S232" s="78"/>
      <c r="T232" s="18" t="str">
        <f t="shared" si="72"/>
        <v xml:space="preserve">EVE-W210-FTR </v>
      </c>
      <c r="U232" s="268" t="str">
        <f t="shared" si="72"/>
        <v>Replacement Filter TYPE D</v>
      </c>
      <c r="V232" s="253"/>
      <c r="W232" s="20">
        <v>80</v>
      </c>
      <c r="X232" s="36" t="s">
        <v>307</v>
      </c>
      <c r="Y232" s="37" t="str">
        <f t="shared" si="74"/>
        <v>0.5 kg</v>
      </c>
      <c r="Z232" s="157"/>
    </row>
    <row r="233" spans="1:26" x14ac:dyDescent="0.25">
      <c r="A233" s="78"/>
      <c r="B233" s="18" t="s">
        <v>308</v>
      </c>
      <c r="C233" s="39" t="s">
        <v>309</v>
      </c>
      <c r="D233" s="43" t="s">
        <v>165</v>
      </c>
      <c r="E233" s="34">
        <v>52</v>
      </c>
      <c r="F233" s="36" t="s">
        <v>310</v>
      </c>
      <c r="G233" s="37" t="s">
        <v>390</v>
      </c>
      <c r="H233" s="37" t="s">
        <v>55</v>
      </c>
      <c r="J233" s="78"/>
      <c r="K233" s="18" t="str">
        <f t="shared" ref="K233:K238" si="75">B233</f>
        <v>EVE-15144-G2-FTR</v>
      </c>
      <c r="L233" s="65" t="s">
        <v>309</v>
      </c>
      <c r="M233" s="102"/>
      <c r="N233" s="26">
        <v>59</v>
      </c>
      <c r="O233" s="36" t="s">
        <v>310</v>
      </c>
      <c r="P233" s="37" t="str">
        <f t="shared" si="73"/>
        <v>0.5 kg</v>
      </c>
      <c r="Q233" s="157"/>
      <c r="S233" s="78"/>
      <c r="T233" s="18" t="str">
        <f t="shared" ref="T233:T238" si="76">K233</f>
        <v>EVE-15144-G2-FTR</v>
      </c>
      <c r="U233" s="65" t="s">
        <v>309</v>
      </c>
      <c r="V233" s="102"/>
      <c r="W233" s="20">
        <v>70</v>
      </c>
      <c r="X233" s="36" t="s">
        <v>310</v>
      </c>
      <c r="Y233" s="37" t="str">
        <f t="shared" si="74"/>
        <v>0.5 kg</v>
      </c>
      <c r="Z233" s="157"/>
    </row>
    <row r="234" spans="1:26" x14ac:dyDescent="0.25">
      <c r="A234" s="78"/>
      <c r="B234" s="8" t="s">
        <v>329</v>
      </c>
      <c r="C234" s="39" t="s">
        <v>330</v>
      </c>
      <c r="D234" s="43" t="s">
        <v>239</v>
      </c>
      <c r="E234" s="34">
        <v>96</v>
      </c>
      <c r="F234" s="36" t="s">
        <v>331</v>
      </c>
      <c r="G234" s="37" t="s">
        <v>390</v>
      </c>
      <c r="H234" s="37" t="s">
        <v>55</v>
      </c>
      <c r="J234" s="78"/>
      <c r="K234" s="18" t="str">
        <f t="shared" si="75"/>
        <v>EVE-C63-FTR</v>
      </c>
      <c r="L234" s="65" t="str">
        <f>C234</f>
        <v>Panel Filter for Eventuri GLC63S / C63S Intake set of 2</v>
      </c>
      <c r="M234" s="102"/>
      <c r="N234" s="26">
        <v>104</v>
      </c>
      <c r="O234" s="36" t="s">
        <v>331</v>
      </c>
      <c r="P234" s="37" t="str">
        <f t="shared" si="73"/>
        <v>0.5 kg</v>
      </c>
      <c r="Q234" s="157"/>
      <c r="S234" s="78"/>
      <c r="T234" s="18" t="str">
        <f t="shared" si="76"/>
        <v>EVE-C63-FTR</v>
      </c>
      <c r="U234" s="65" t="str">
        <f>L234</f>
        <v>Panel Filter for Eventuri GLC63S / C63S Intake set of 2</v>
      </c>
      <c r="V234" s="102"/>
      <c r="W234" s="20">
        <v>120</v>
      </c>
      <c r="X234" s="36" t="s">
        <v>331</v>
      </c>
      <c r="Y234" s="37" t="str">
        <f t="shared" si="74"/>
        <v>0.5 kg</v>
      </c>
      <c r="Z234" s="157"/>
    </row>
    <row r="235" spans="1:26" x14ac:dyDescent="0.25">
      <c r="A235" s="78"/>
      <c r="B235" s="18" t="s">
        <v>334</v>
      </c>
      <c r="C235" s="268" t="s">
        <v>335</v>
      </c>
      <c r="D235" s="253"/>
      <c r="E235" s="34">
        <v>8</v>
      </c>
      <c r="F235" s="36" t="s">
        <v>336</v>
      </c>
      <c r="G235" s="37" t="s">
        <v>390</v>
      </c>
      <c r="H235" s="37" t="s">
        <v>55</v>
      </c>
      <c r="J235" s="78"/>
      <c r="K235" s="18" t="str">
        <f t="shared" si="75"/>
        <v>EVE-Vbadge</v>
      </c>
      <c r="L235" s="268" t="str">
        <f>C235</f>
        <v>V Badge</v>
      </c>
      <c r="M235" s="253"/>
      <c r="N235" s="26">
        <v>10</v>
      </c>
      <c r="O235" s="36" t="s">
        <v>336</v>
      </c>
      <c r="P235" s="37" t="str">
        <f t="shared" si="73"/>
        <v>0.5 kg</v>
      </c>
      <c r="Q235" s="157"/>
      <c r="S235" s="78"/>
      <c r="T235" s="18" t="str">
        <f t="shared" si="76"/>
        <v>EVE-Vbadge</v>
      </c>
      <c r="U235" s="268" t="str">
        <f>L235</f>
        <v>V Badge</v>
      </c>
      <c r="V235" s="253"/>
      <c r="W235" s="20">
        <v>15</v>
      </c>
      <c r="X235" s="36" t="s">
        <v>336</v>
      </c>
      <c r="Y235" s="37" t="str">
        <f t="shared" si="74"/>
        <v>0.5 kg</v>
      </c>
      <c r="Z235" s="157"/>
    </row>
    <row r="236" spans="1:26" x14ac:dyDescent="0.25">
      <c r="A236" s="90"/>
      <c r="B236" s="64" t="s">
        <v>528</v>
      </c>
      <c r="C236" s="39" t="s">
        <v>529</v>
      </c>
      <c r="D236" s="43" t="s">
        <v>372</v>
      </c>
      <c r="E236" s="32">
        <v>38</v>
      </c>
      <c r="F236" s="36" t="s">
        <v>302</v>
      </c>
      <c r="G236" s="37" t="s">
        <v>390</v>
      </c>
      <c r="H236" s="37" t="s">
        <v>55</v>
      </c>
      <c r="J236" s="90"/>
      <c r="K236" s="15" t="str">
        <f t="shared" si="7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302</v>
      </c>
      <c r="P236" s="37" t="str">
        <f t="shared" si="73"/>
        <v>0.5 kg</v>
      </c>
      <c r="Q236" s="157"/>
      <c r="S236" s="90"/>
      <c r="T236" s="15" t="str">
        <f t="shared" si="76"/>
        <v>EVE-FK8 SLC</v>
      </c>
      <c r="U236" s="59" t="str">
        <f>L236</f>
        <v>FK8 Civic Type R Upgraded silicon</v>
      </c>
      <c r="V236" s="36" t="str">
        <f>M236</f>
        <v>n/a</v>
      </c>
      <c r="W236" s="9">
        <v>50</v>
      </c>
      <c r="X236" s="36" t="s">
        <v>302</v>
      </c>
      <c r="Y236" s="37" t="str">
        <f t="shared" si="74"/>
        <v>0.5 kg</v>
      </c>
      <c r="Z236" s="157"/>
    </row>
    <row r="237" spans="1:26" x14ac:dyDescent="0.25">
      <c r="A237" s="90"/>
      <c r="B237" s="64" t="s">
        <v>337</v>
      </c>
      <c r="C237" s="39" t="s">
        <v>338</v>
      </c>
      <c r="D237" s="43" t="s">
        <v>372</v>
      </c>
      <c r="E237" s="32">
        <v>58</v>
      </c>
      <c r="F237" s="36" t="s">
        <v>39</v>
      </c>
      <c r="G237" s="37" t="s">
        <v>390</v>
      </c>
      <c r="H237" s="37" t="s">
        <v>55</v>
      </c>
      <c r="J237" s="90"/>
      <c r="K237" s="15" t="str">
        <f t="shared" si="7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</v>
      </c>
      <c r="P237" s="37" t="str">
        <f t="shared" si="73"/>
        <v>0.5 kg</v>
      </c>
      <c r="Q237" s="157"/>
      <c r="S237" s="90"/>
      <c r="T237" s="15" t="str">
        <f t="shared" si="76"/>
        <v>EVE-F56-MAF</v>
      </c>
      <c r="U237" s="59" t="str">
        <f>L237</f>
        <v>Mini Cooper S/JCW MAF tube</v>
      </c>
      <c r="V237" s="36" t="str">
        <f>M237</f>
        <v>n/a</v>
      </c>
      <c r="W237" s="9">
        <v>75</v>
      </c>
      <c r="X237" s="37" t="s">
        <v>39</v>
      </c>
      <c r="Y237" s="37" t="str">
        <f t="shared" si="74"/>
        <v>0.5 kg</v>
      </c>
      <c r="Z237" s="157"/>
    </row>
    <row r="238" spans="1:26" x14ac:dyDescent="0.25">
      <c r="A238" s="90"/>
      <c r="B238" s="64" t="s">
        <v>339</v>
      </c>
      <c r="C238" s="39" t="s">
        <v>340</v>
      </c>
      <c r="D238" s="43" t="s">
        <v>372</v>
      </c>
      <c r="E238" s="32">
        <v>58</v>
      </c>
      <c r="F238" s="36" t="s">
        <v>39</v>
      </c>
      <c r="G238" s="37" t="s">
        <v>390</v>
      </c>
      <c r="H238" s="37" t="s">
        <v>55</v>
      </c>
      <c r="J238" s="90"/>
      <c r="K238" s="15" t="str">
        <f t="shared" si="7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</v>
      </c>
      <c r="P238" s="37" t="str">
        <f t="shared" si="73"/>
        <v>0.5 kg</v>
      </c>
      <c r="Q238" s="157"/>
      <c r="S238" s="90"/>
      <c r="T238" s="15" t="str">
        <f t="shared" si="76"/>
        <v>EVE-F56-LCI-MAF</v>
      </c>
      <c r="U238" s="59" t="str">
        <f>L238</f>
        <v>Mini Cooper S/JCW Facelift MAF tube</v>
      </c>
      <c r="V238" s="36" t="str">
        <f>M238</f>
        <v>n/a</v>
      </c>
      <c r="W238" s="9">
        <v>75</v>
      </c>
      <c r="X238" s="37" t="s">
        <v>39</v>
      </c>
      <c r="Y238" s="37" t="str">
        <f t="shared" si="74"/>
        <v>0.5 kg</v>
      </c>
      <c r="Z238" s="157"/>
    </row>
    <row r="246" spans="15:17" x14ac:dyDescent="0.25">
      <c r="O246" s="19"/>
      <c r="P246" s="19"/>
      <c r="Q246" s="19"/>
    </row>
  </sheetData>
  <mergeCells count="207"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J17:J18"/>
    <mergeCell ref="J141:J142"/>
    <mergeCell ref="A127:A130"/>
    <mergeCell ref="J51:J54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E4:F5"/>
    <mergeCell ref="A86:A88"/>
    <mergeCell ref="S110:S113"/>
    <mergeCell ref="J218:P218"/>
    <mergeCell ref="F157:G157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L231:M231"/>
    <mergeCell ref="W4:X5"/>
    <mergeCell ref="A197:G197"/>
    <mergeCell ref="A104:A105"/>
    <mergeCell ref="F165:G165"/>
    <mergeCell ref="J187:J190"/>
    <mergeCell ref="F180:G180"/>
    <mergeCell ref="O46:P46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J107:J108"/>
    <mergeCell ref="S78:S79"/>
    <mergeCell ref="F114:G114"/>
    <mergeCell ref="J104:J105"/>
    <mergeCell ref="F154:G154"/>
    <mergeCell ref="F181:G181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A17:A18"/>
    <mergeCell ref="J174:J175"/>
    <mergeCell ref="A23:A24"/>
    <mergeCell ref="S179:Y179"/>
    <mergeCell ref="A95:A102"/>
    <mergeCell ref="F46:G46"/>
    <mergeCell ref="A115:A116"/>
    <mergeCell ref="F9:G9"/>
    <mergeCell ref="J59:J63"/>
    <mergeCell ref="F167:G167"/>
    <mergeCell ref="J14:J15"/>
    <mergeCell ref="A171:A172"/>
    <mergeCell ref="J179:P179"/>
    <mergeCell ref="J44:P44"/>
    <mergeCell ref="F50:G50"/>
    <mergeCell ref="A59:A63"/>
    <mergeCell ref="S59:S63"/>
    <mergeCell ref="A14:A15"/>
    <mergeCell ref="A38:A39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S67:S76"/>
    <mergeCell ref="F126:G126"/>
    <mergeCell ref="S135:S139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S174:S175"/>
    <mergeCell ref="A210:G210"/>
    <mergeCell ref="A179:G179"/>
    <mergeCell ref="S168:S169"/>
    <mergeCell ref="J23:J24"/>
    <mergeCell ref="F148:G148"/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F226:G226"/>
    <mergeCell ref="L228:M228"/>
    <mergeCell ref="A203:G203"/>
    <mergeCell ref="A48:A49"/>
    <mergeCell ref="J118:P118"/>
    <mergeCell ref="F109:G109"/>
    <mergeCell ref="S127:S130"/>
    <mergeCell ref="F47:G47"/>
  </mergeCells>
  <hyperlinks>
    <hyperlink ref="E4" r:id="rId1" xr:uid="{00000000-0004-0000-0100-000000000000}"/>
    <hyperlink ref="N4" r:id="rId2" xr:uid="{00000000-0004-0000-0100-000001000000}"/>
    <hyperlink ref="W4" r:id="rId3" xr:uid="{00000000-0004-0000-0100-000002000000}"/>
  </hyperlinks>
  <pageMargins left="0.25" right="0.25" top="0.75" bottom="0.75" header="0.3" footer="0.3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L247"/>
  <sheetViews>
    <sheetView zoomScale="85" zoomScaleNormal="85" workbookViewId="0">
      <selection activeCell="H229" sqref="H229:J239"/>
    </sheetView>
  </sheetViews>
  <sheetFormatPr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27" width="9.140625" style="1" customWidth="1"/>
    <col min="28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530</v>
      </c>
      <c r="C4" s="23"/>
      <c r="D4" s="40"/>
      <c r="E4" s="260" t="s">
        <v>344</v>
      </c>
      <c r="F4" s="262"/>
      <c r="G4" s="262"/>
      <c r="H4" s="261"/>
      <c r="I4" s="40"/>
      <c r="J4" s="40"/>
      <c r="L4" s="22" t="s">
        <v>345</v>
      </c>
      <c r="O4" s="40"/>
      <c r="P4" s="260" t="s">
        <v>344</v>
      </c>
      <c r="Q4" s="261"/>
      <c r="R4" s="40"/>
      <c r="T4" s="22" t="s">
        <v>346</v>
      </c>
      <c r="W4" s="40"/>
      <c r="X4" s="260" t="s">
        <v>344</v>
      </c>
      <c r="Y4" s="261"/>
      <c r="Z4" s="40"/>
    </row>
    <row r="5" spans="1:26" ht="15.6" customHeight="1" x14ac:dyDescent="0.25">
      <c r="A5" s="45" t="s">
        <v>531</v>
      </c>
      <c r="C5" s="23"/>
      <c r="D5" s="40"/>
      <c r="E5" s="262"/>
      <c r="F5" s="262"/>
      <c r="G5" s="262"/>
      <c r="H5" s="261"/>
      <c r="I5" s="40"/>
      <c r="J5" s="40"/>
      <c r="L5" s="265" t="str">
        <f>A5</f>
        <v>JULY 2021</v>
      </c>
      <c r="M5" s="266"/>
      <c r="O5" s="40"/>
      <c r="P5" s="262"/>
      <c r="Q5" s="261"/>
      <c r="R5" s="40"/>
      <c r="T5" s="265" t="str">
        <f>L5</f>
        <v>JULY 2021</v>
      </c>
      <c r="U5" s="266"/>
      <c r="W5" s="40"/>
      <c r="X5" s="262"/>
      <c r="Y5" s="261"/>
      <c r="Z5" s="40"/>
    </row>
    <row r="6" spans="1:26" ht="13.15" customHeight="1" x14ac:dyDescent="0.25">
      <c r="A6" s="23" t="s">
        <v>348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customHeight="1" x14ac:dyDescent="0.25">
      <c r="A8" s="263" t="s">
        <v>349</v>
      </c>
      <c r="B8" s="249"/>
      <c r="C8" s="249"/>
      <c r="D8" s="249"/>
      <c r="E8" s="249"/>
      <c r="F8" s="249"/>
      <c r="G8" s="249"/>
      <c r="H8" s="249"/>
      <c r="I8" s="249"/>
      <c r="J8" s="253"/>
      <c r="L8" s="263" t="s">
        <v>349</v>
      </c>
      <c r="M8" s="249"/>
      <c r="N8" s="249"/>
      <c r="O8" s="249"/>
      <c r="P8" s="249"/>
      <c r="Q8" s="249"/>
      <c r="R8" s="253"/>
      <c r="T8" s="263" t="s">
        <v>349</v>
      </c>
      <c r="U8" s="249"/>
      <c r="V8" s="249"/>
      <c r="W8" s="249"/>
      <c r="X8" s="249"/>
      <c r="Y8" s="249"/>
      <c r="Z8" s="253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48"/>
      <c r="I9" s="249"/>
      <c r="J9" s="249"/>
      <c r="L9" s="50"/>
      <c r="M9" s="5"/>
      <c r="N9" s="48"/>
      <c r="O9" s="41"/>
      <c r="P9" s="7"/>
      <c r="Q9" s="79"/>
      <c r="R9" s="79"/>
      <c r="T9" s="50"/>
      <c r="U9" s="5"/>
      <c r="V9" s="6"/>
      <c r="W9" s="41"/>
      <c r="X9" s="7"/>
      <c r="Y9" s="79"/>
      <c r="Z9" s="79"/>
    </row>
    <row r="10" spans="1:26" s="46" customFormat="1" ht="45" customHeight="1" x14ac:dyDescent="0.25">
      <c r="A10" s="74"/>
      <c r="B10" s="29" t="s">
        <v>350</v>
      </c>
      <c r="C10" s="29" t="s">
        <v>351</v>
      </c>
      <c r="D10" s="44" t="s">
        <v>6</v>
      </c>
      <c r="E10" s="30" t="s">
        <v>352</v>
      </c>
      <c r="F10" s="30" t="s">
        <v>352</v>
      </c>
      <c r="G10" s="47" t="s">
        <v>354</v>
      </c>
      <c r="H10" s="71" t="s">
        <v>5</v>
      </c>
      <c r="I10" s="169"/>
      <c r="J10" s="72" t="s">
        <v>532</v>
      </c>
      <c r="L10" s="74"/>
      <c r="M10" s="29" t="s">
        <v>350</v>
      </c>
      <c r="N10" s="29" t="s">
        <v>351</v>
      </c>
      <c r="O10" s="44" t="s">
        <v>6</v>
      </c>
      <c r="P10" s="30" t="s">
        <v>352</v>
      </c>
      <c r="Q10" s="80" t="s">
        <v>5</v>
      </c>
      <c r="R10" s="81"/>
      <c r="T10" s="74"/>
      <c r="U10" s="29" t="s">
        <v>350</v>
      </c>
      <c r="V10" s="29" t="s">
        <v>351</v>
      </c>
      <c r="W10" s="44" t="s">
        <v>6</v>
      </c>
      <c r="X10" s="47" t="s">
        <v>354</v>
      </c>
      <c r="Y10" s="80" t="s">
        <v>5</v>
      </c>
      <c r="Z10" s="81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48"/>
      <c r="I11" s="249"/>
      <c r="J11" s="249"/>
      <c r="L11" s="50"/>
      <c r="M11" s="5"/>
      <c r="N11" s="48"/>
      <c r="O11" s="41"/>
      <c r="P11" s="7"/>
      <c r="Q11" s="79"/>
      <c r="R11" s="79"/>
      <c r="T11" s="50"/>
      <c r="U11" s="5"/>
      <c r="V11" s="6"/>
      <c r="W11" s="41"/>
      <c r="X11" s="7"/>
      <c r="Y11" s="79"/>
      <c r="Z11" s="79"/>
    </row>
    <row r="12" spans="1:26" x14ac:dyDescent="0.25">
      <c r="A12" s="75" t="s">
        <v>355</v>
      </c>
      <c r="B12" s="8" t="s">
        <v>8</v>
      </c>
      <c r="C12" s="39" t="s">
        <v>9</v>
      </c>
      <c r="D12" s="37" t="s">
        <v>11</v>
      </c>
      <c r="E12" s="31">
        <v>446</v>
      </c>
      <c r="F12" s="26">
        <v>503</v>
      </c>
      <c r="G12" s="9">
        <v>580</v>
      </c>
      <c r="H12" s="37" t="s">
        <v>10</v>
      </c>
      <c r="I12" s="37" t="s">
        <v>356</v>
      </c>
      <c r="J12" s="37" t="s">
        <v>55</v>
      </c>
      <c r="K12" s="10"/>
      <c r="L12" s="75" t="s">
        <v>355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5" t="s">
        <v>355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48"/>
      <c r="I13" s="249"/>
      <c r="J13" s="249"/>
      <c r="L13" s="50"/>
      <c r="M13" s="5"/>
      <c r="N13" s="56"/>
      <c r="O13" s="41"/>
      <c r="P13" s="25"/>
      <c r="Q13" s="79"/>
      <c r="R13" s="79"/>
      <c r="T13" s="50"/>
      <c r="U13" s="5"/>
      <c r="V13" s="56"/>
      <c r="W13" s="41"/>
      <c r="X13" s="7"/>
      <c r="Y13" s="79"/>
      <c r="Z13" s="79"/>
    </row>
    <row r="14" spans="1:26" x14ac:dyDescent="0.25">
      <c r="A14" s="259" t="s">
        <v>533</v>
      </c>
      <c r="B14" s="11" t="s">
        <v>16</v>
      </c>
      <c r="C14" s="39" t="s">
        <v>357</v>
      </c>
      <c r="D14" s="37" t="s">
        <v>11</v>
      </c>
      <c r="E14" s="31">
        <v>658</v>
      </c>
      <c r="F14" s="26">
        <v>756</v>
      </c>
      <c r="G14" s="9">
        <v>855</v>
      </c>
      <c r="H14" s="37" t="s">
        <v>17</v>
      </c>
      <c r="I14" s="37" t="s">
        <v>356</v>
      </c>
      <c r="J14" s="37" t="s">
        <v>55</v>
      </c>
      <c r="K14" s="10"/>
      <c r="L14" s="259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>J14</f>
        <v>S</v>
      </c>
      <c r="T14" s="259"/>
      <c r="U14" s="11" t="str">
        <f t="shared" ref="U14:W15" si="1">M14</f>
        <v>EVE-2TFSI-CF-INT</v>
      </c>
      <c r="V14" s="57" t="str">
        <f t="shared" si="1"/>
        <v>Audi S3 2.0 TFSI Full Black Carbon intake</v>
      </c>
      <c r="W14" s="54" t="str">
        <f t="shared" si="1"/>
        <v>B</v>
      </c>
      <c r="X14" s="9">
        <v>855</v>
      </c>
      <c r="Y14" s="37" t="str">
        <f>Q14</f>
        <v>38x38x38</v>
      </c>
      <c r="Z14" s="37" t="str">
        <f>R14</f>
        <v>S</v>
      </c>
    </row>
    <row r="15" spans="1:26" x14ac:dyDescent="0.25">
      <c r="A15" s="251"/>
      <c r="B15" s="11" t="s">
        <v>358</v>
      </c>
      <c r="C15" s="39" t="s">
        <v>359</v>
      </c>
      <c r="D15" s="37" t="s">
        <v>11</v>
      </c>
      <c r="E15" s="31">
        <v>788</v>
      </c>
      <c r="F15" s="26">
        <v>907</v>
      </c>
      <c r="G15" s="9">
        <v>1025</v>
      </c>
      <c r="H15" s="37" t="s">
        <v>17</v>
      </c>
      <c r="I15" s="37" t="s">
        <v>356</v>
      </c>
      <c r="J15" s="37" t="s">
        <v>55</v>
      </c>
      <c r="K15" s="10"/>
      <c r="L15" s="251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>J15</f>
        <v>S</v>
      </c>
      <c r="T15" s="251"/>
      <c r="U15" s="11" t="str">
        <f t="shared" si="1"/>
        <v>EVE-2TFSI-KV-INT</v>
      </c>
      <c r="V15" s="57" t="str">
        <f t="shared" si="1"/>
        <v>Audi S3 2.0 TFSI Full Kevlar intake</v>
      </c>
      <c r="W15" s="54" t="str">
        <f t="shared" si="1"/>
        <v>B</v>
      </c>
      <c r="X15" s="9">
        <v>1025</v>
      </c>
      <c r="Y15" s="37" t="str">
        <f>Q15</f>
        <v>38x38x38</v>
      </c>
      <c r="Z15" s="37" t="str">
        <f>R15</f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48"/>
      <c r="I16" s="249"/>
      <c r="J16" s="249"/>
      <c r="L16" s="50"/>
      <c r="M16" s="5"/>
      <c r="N16" s="56"/>
      <c r="O16" s="41"/>
      <c r="P16" s="25"/>
      <c r="Q16" s="79"/>
      <c r="R16" s="79"/>
      <c r="T16" s="50"/>
      <c r="U16" s="5"/>
      <c r="V16" s="56"/>
      <c r="W16" s="41"/>
      <c r="X16" s="7"/>
      <c r="Y16" s="79"/>
      <c r="Z16" s="79"/>
    </row>
    <row r="17" spans="1:38" s="119" customFormat="1" x14ac:dyDescent="0.25">
      <c r="A17" s="277" t="s">
        <v>534</v>
      </c>
      <c r="B17" s="174" t="s">
        <v>18</v>
      </c>
      <c r="C17" s="175" t="s">
        <v>19</v>
      </c>
      <c r="D17" s="176" t="s">
        <v>11</v>
      </c>
      <c r="E17" s="31">
        <v>1250</v>
      </c>
      <c r="F17" s="26">
        <v>1435</v>
      </c>
      <c r="G17" s="9">
        <v>1650</v>
      </c>
      <c r="H17" s="177" t="s">
        <v>14</v>
      </c>
      <c r="I17" s="178" t="s">
        <v>360</v>
      </c>
      <c r="J17" s="178" t="s">
        <v>361</v>
      </c>
      <c r="K17" s="108"/>
      <c r="L17" s="277"/>
      <c r="M17" s="179" t="str">
        <f t="shared" ref="M17:O18" si="2">B17</f>
        <v>EVE-8VRS3-CF-LHD-INT</v>
      </c>
      <c r="N17" s="180" t="str">
        <f t="shared" si="2"/>
        <v>Audi 8V RS3 LHD Full Black Carbon intake Gen 1</v>
      </c>
      <c r="O17" s="181" t="str">
        <f t="shared" si="2"/>
        <v>B</v>
      </c>
      <c r="P17" s="182">
        <v>1435</v>
      </c>
      <c r="Q17" s="177" t="str">
        <f>H17</f>
        <v>92x31x40</v>
      </c>
      <c r="R17" s="178" t="str">
        <f>J17</f>
        <v>M</v>
      </c>
      <c r="S17" s="108"/>
      <c r="T17" s="277"/>
      <c r="U17" s="179" t="str">
        <f t="shared" ref="U17:W18" si="3">M17</f>
        <v>EVE-8VRS3-CF-LHD-INT</v>
      </c>
      <c r="V17" s="180" t="str">
        <f t="shared" si="3"/>
        <v>Audi 8V RS3 LHD Full Black Carbon intake Gen 1</v>
      </c>
      <c r="W17" s="181" t="str">
        <f t="shared" si="3"/>
        <v>B</v>
      </c>
      <c r="X17" s="183">
        <v>1650</v>
      </c>
      <c r="Y17" s="177" t="str">
        <f>Q17</f>
        <v>92x31x40</v>
      </c>
      <c r="Z17" s="178" t="str">
        <f>R17</f>
        <v>M</v>
      </c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</row>
    <row r="18" spans="1:38" s="119" customFormat="1" x14ac:dyDescent="0.25">
      <c r="A18" s="255"/>
      <c r="B18" s="174" t="s">
        <v>20</v>
      </c>
      <c r="C18" s="175" t="s">
        <v>21</v>
      </c>
      <c r="D18" s="176" t="s">
        <v>11</v>
      </c>
      <c r="E18" s="31">
        <v>1250</v>
      </c>
      <c r="F18" s="26">
        <v>1435</v>
      </c>
      <c r="G18" s="9">
        <v>1650</v>
      </c>
      <c r="H18" s="177" t="s">
        <v>14</v>
      </c>
      <c r="I18" s="178" t="s">
        <v>360</v>
      </c>
      <c r="J18" s="178" t="s">
        <v>361</v>
      </c>
      <c r="K18" s="108"/>
      <c r="L18" s="255"/>
      <c r="M18" s="179" t="str">
        <f t="shared" si="2"/>
        <v>EVE-8VRS3-CF-RHD-INT</v>
      </c>
      <c r="N18" s="180" t="str">
        <f t="shared" si="2"/>
        <v>Audi 8V RS3 RHD Full Black Carbon intake Gen 1</v>
      </c>
      <c r="O18" s="181" t="str">
        <f t="shared" si="2"/>
        <v>B</v>
      </c>
      <c r="P18" s="182">
        <v>1435</v>
      </c>
      <c r="Q18" s="177" t="str">
        <f>H18</f>
        <v>92x31x40</v>
      </c>
      <c r="R18" s="178" t="str">
        <f>J18</f>
        <v>M</v>
      </c>
      <c r="S18" s="108"/>
      <c r="T18" s="255"/>
      <c r="U18" s="179" t="str">
        <f t="shared" si="3"/>
        <v>EVE-8VRS3-CF-RHD-INT</v>
      </c>
      <c r="V18" s="180" t="str">
        <f t="shared" si="3"/>
        <v>Audi 8V RS3 RHD Full Black Carbon intake Gen 1</v>
      </c>
      <c r="W18" s="181" t="str">
        <f t="shared" si="3"/>
        <v>B</v>
      </c>
      <c r="X18" s="183">
        <v>1650</v>
      </c>
      <c r="Y18" s="177" t="str">
        <f>Q18</f>
        <v>92x31x40</v>
      </c>
      <c r="Z18" s="178" t="str">
        <f>R18</f>
        <v>M</v>
      </c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</row>
    <row r="19" spans="1:38" ht="4.5" customHeight="1" x14ac:dyDescent="0.25">
      <c r="A19" s="144"/>
      <c r="B19" s="170"/>
      <c r="C19" s="184"/>
      <c r="D19" s="172"/>
      <c r="E19" s="25"/>
      <c r="F19" s="25"/>
      <c r="G19" s="7"/>
      <c r="H19" s="274"/>
      <c r="I19" s="249"/>
      <c r="J19" s="249"/>
      <c r="K19" s="108"/>
      <c r="L19" s="144"/>
      <c r="M19" s="170"/>
      <c r="N19" s="185"/>
      <c r="O19" s="172"/>
      <c r="P19" s="25"/>
      <c r="Q19" s="186"/>
      <c r="R19" s="186"/>
      <c r="S19" s="108"/>
      <c r="T19" s="144"/>
      <c r="U19" s="170"/>
      <c r="V19" s="185"/>
      <c r="W19" s="172"/>
      <c r="X19" s="7"/>
      <c r="Y19" s="186"/>
      <c r="Z19" s="186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</row>
    <row r="20" spans="1:38" s="119" customFormat="1" ht="21.6" customHeight="1" x14ac:dyDescent="0.25">
      <c r="A20" s="275" t="s">
        <v>362</v>
      </c>
      <c r="B20" s="174" t="s">
        <v>22</v>
      </c>
      <c r="C20" s="175" t="s">
        <v>363</v>
      </c>
      <c r="D20" s="176" t="s">
        <v>24</v>
      </c>
      <c r="E20" s="31">
        <v>1333</v>
      </c>
      <c r="F20" s="61">
        <v>1515</v>
      </c>
      <c r="G20" s="62">
        <v>1750</v>
      </c>
      <c r="H20" s="177" t="s">
        <v>14</v>
      </c>
      <c r="I20" s="178" t="s">
        <v>360</v>
      </c>
      <c r="J20" s="178" t="s">
        <v>361</v>
      </c>
      <c r="K20" s="108"/>
      <c r="L20" s="144"/>
      <c r="M20" s="174" t="str">
        <f>B20</f>
        <v>EVE-ST38V8S-CF-INT</v>
      </c>
      <c r="N20" s="187" t="str">
        <f>C20</f>
        <v>Audi RS3 Gen 2 / TTRS 8S stage 3 intake for DAZA and DWNA Engines</v>
      </c>
      <c r="O20" s="181" t="s">
        <v>24</v>
      </c>
      <c r="P20" s="188">
        <v>1515</v>
      </c>
      <c r="Q20" s="189" t="str">
        <f>H20</f>
        <v>92x31x40</v>
      </c>
      <c r="R20" s="178" t="str">
        <f>J20</f>
        <v>M</v>
      </c>
      <c r="S20" s="108"/>
      <c r="T20" s="144"/>
      <c r="U20" s="174" t="str">
        <f>M20</f>
        <v>EVE-ST38V8S-CF-INT</v>
      </c>
      <c r="V20" s="187" t="str">
        <f>N20</f>
        <v>Audi RS3 Gen 2 / TTRS 8S stage 3 intake for DAZA and DWNA Engines</v>
      </c>
      <c r="W20" s="181" t="s">
        <v>24</v>
      </c>
      <c r="X20" s="190">
        <v>1750</v>
      </c>
      <c r="Y20" s="177" t="str">
        <f>Q20</f>
        <v>92x31x40</v>
      </c>
      <c r="Z20" s="178" t="str">
        <f>R20</f>
        <v>M</v>
      </c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</row>
    <row r="21" spans="1:38" ht="19.899999999999999" customHeight="1" x14ac:dyDescent="0.25">
      <c r="A21" s="276"/>
      <c r="B21" s="174" t="s">
        <v>27</v>
      </c>
      <c r="C21" s="175" t="s">
        <v>28</v>
      </c>
      <c r="D21" s="176"/>
      <c r="E21" s="31">
        <v>657</v>
      </c>
      <c r="F21" s="61">
        <v>725</v>
      </c>
      <c r="G21" s="62">
        <v>820</v>
      </c>
      <c r="H21" s="177" t="s">
        <v>14</v>
      </c>
      <c r="I21" s="178" t="s">
        <v>360</v>
      </c>
      <c r="J21" s="178" t="s">
        <v>361</v>
      </c>
      <c r="K21" s="108"/>
      <c r="L21" s="143" t="s">
        <v>535</v>
      </c>
      <c r="M21" s="174" t="str">
        <f>B21</f>
        <v>EVE-ST38V8S-CF-HDP</v>
      </c>
      <c r="N21" s="187" t="str">
        <f>C21</f>
        <v>Audi RS3 Carbon Headlamp Race Ducts for Stage 3 intake</v>
      </c>
      <c r="O21" s="181"/>
      <c r="P21" s="188">
        <v>725</v>
      </c>
      <c r="Q21" s="177" t="str">
        <f>H21</f>
        <v>92x31x40</v>
      </c>
      <c r="R21" s="178" t="str">
        <f>J21</f>
        <v>M</v>
      </c>
      <c r="S21" s="108"/>
      <c r="T21" s="143" t="s">
        <v>535</v>
      </c>
      <c r="U21" s="174" t="str">
        <f>M21</f>
        <v>EVE-ST38V8S-CF-HDP</v>
      </c>
      <c r="V21" s="187" t="str">
        <f>N21</f>
        <v>Audi RS3 Carbon Headlamp Race Ducts for Stage 3 intake</v>
      </c>
      <c r="W21" s="181"/>
      <c r="X21" s="190">
        <v>820</v>
      </c>
      <c r="Y21" s="177" t="str">
        <f>Q21</f>
        <v>92x31x40</v>
      </c>
      <c r="Z21" s="178" t="str">
        <f>R21</f>
        <v>M</v>
      </c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</row>
    <row r="22" spans="1:38" ht="4.5" customHeight="1" x14ac:dyDescent="0.25">
      <c r="A22" s="85"/>
      <c r="B22" s="5"/>
      <c r="C22" s="48"/>
      <c r="D22" s="41"/>
      <c r="E22" s="25"/>
      <c r="F22" s="25"/>
      <c r="G22" s="7"/>
      <c r="H22" s="248"/>
      <c r="I22" s="249"/>
      <c r="J22" s="249"/>
      <c r="L22" s="85"/>
      <c r="M22" s="5"/>
      <c r="N22" s="56"/>
      <c r="O22" s="41"/>
      <c r="P22" s="25"/>
      <c r="Q22" s="68"/>
      <c r="R22" s="68"/>
      <c r="T22" s="85"/>
      <c r="U22" s="5"/>
      <c r="V22" s="56"/>
      <c r="W22" s="41"/>
      <c r="X22" s="7"/>
      <c r="Y22" s="68"/>
      <c r="Z22" s="68"/>
    </row>
    <row r="23" spans="1:38" ht="14.45" customHeight="1" x14ac:dyDescent="0.25">
      <c r="A23" s="257" t="s">
        <v>364</v>
      </c>
      <c r="B23" s="84" t="s">
        <v>32</v>
      </c>
      <c r="C23" s="39" t="s">
        <v>365</v>
      </c>
      <c r="D23" s="43" t="s">
        <v>372</v>
      </c>
      <c r="E23" s="31">
        <v>480</v>
      </c>
      <c r="F23" s="61">
        <v>530.5</v>
      </c>
      <c r="G23" s="62">
        <v>600</v>
      </c>
      <c r="H23" s="36" t="s">
        <v>34</v>
      </c>
      <c r="I23" s="37" t="s">
        <v>366</v>
      </c>
      <c r="J23" s="37" t="s">
        <v>55</v>
      </c>
      <c r="L23" s="257" t="s">
        <v>364</v>
      </c>
      <c r="M23" s="8" t="str">
        <f t="shared" ref="M23:N27" si="4">B23</f>
        <v xml:space="preserve">EVE-TRB8V8S-LHD-NIL </v>
      </c>
      <c r="N23" s="49" t="str">
        <f t="shared" si="4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>J23</f>
        <v>S</v>
      </c>
      <c r="T23" s="257" t="s">
        <v>364</v>
      </c>
      <c r="U23" s="8" t="str">
        <f t="shared" ref="U23:V27" si="5">M23</f>
        <v xml:space="preserve">EVE-TRB8V8S-LHD-NIL </v>
      </c>
      <c r="V23" s="49" t="str">
        <f t="shared" si="5"/>
        <v>Audi RS3 / TTRS Gen 2 LHD Carbon turbo inlet with NO FLANGE</v>
      </c>
      <c r="W23" s="60"/>
      <c r="X23" s="62">
        <v>600</v>
      </c>
      <c r="Y23" s="36" t="str">
        <f t="shared" ref="Y23:Z27" si="6">Q23</f>
        <v>42x30x13</v>
      </c>
      <c r="Z23" s="37" t="str">
        <f t="shared" si="6"/>
        <v>S</v>
      </c>
    </row>
    <row r="24" spans="1:38" x14ac:dyDescent="0.25">
      <c r="A24" s="255"/>
      <c r="B24" s="84" t="s">
        <v>35</v>
      </c>
      <c r="C24" s="39" t="s">
        <v>367</v>
      </c>
      <c r="D24" s="43" t="s">
        <v>372</v>
      </c>
      <c r="E24" s="31">
        <v>480</v>
      </c>
      <c r="F24" s="61">
        <v>530.5</v>
      </c>
      <c r="G24" s="62">
        <v>600</v>
      </c>
      <c r="H24" s="36" t="s">
        <v>34</v>
      </c>
      <c r="I24" s="37" t="s">
        <v>366</v>
      </c>
      <c r="J24" s="37" t="s">
        <v>55</v>
      </c>
      <c r="L24" s="255"/>
      <c r="M24" s="8" t="str">
        <f t="shared" si="4"/>
        <v xml:space="preserve">EVE-TRB8V8S-RHD-NIL </v>
      </c>
      <c r="N24" s="49" t="str">
        <f t="shared" si="4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>J24</f>
        <v>S</v>
      </c>
      <c r="T24" s="255"/>
      <c r="U24" s="8" t="str">
        <f t="shared" si="5"/>
        <v xml:space="preserve">EVE-TRB8V8S-RHD-NIL </v>
      </c>
      <c r="V24" s="49" t="str">
        <f t="shared" si="5"/>
        <v>Audi RS3 / TTRS Gen 2 RHD Carbon turbo inlet with NO FLANGE</v>
      </c>
      <c r="W24" s="60"/>
      <c r="X24" s="62">
        <v>600</v>
      </c>
      <c r="Y24" s="15" t="str">
        <f t="shared" si="6"/>
        <v>42x30x13</v>
      </c>
      <c r="Z24" s="64" t="str">
        <f t="shared" si="6"/>
        <v>S</v>
      </c>
    </row>
    <row r="25" spans="1:38" ht="14.45" customHeight="1" x14ac:dyDescent="0.25">
      <c r="A25" s="256" t="s">
        <v>368</v>
      </c>
      <c r="B25" s="84" t="s">
        <v>37</v>
      </c>
      <c r="C25" s="39" t="s">
        <v>38</v>
      </c>
      <c r="D25" s="43" t="s">
        <v>372</v>
      </c>
      <c r="E25" s="31">
        <v>40</v>
      </c>
      <c r="F25" s="61">
        <v>44.5</v>
      </c>
      <c r="G25" s="62">
        <v>50</v>
      </c>
      <c r="H25" s="36" t="s">
        <v>39</v>
      </c>
      <c r="I25" s="43" t="s">
        <v>369</v>
      </c>
      <c r="J25" s="43" t="s">
        <v>55</v>
      </c>
      <c r="L25" s="256" t="s">
        <v>368</v>
      </c>
      <c r="M25" s="8" t="str">
        <f t="shared" si="4"/>
        <v>EVE-TRB8V8S-FLG-STK</v>
      </c>
      <c r="N25" s="49" t="str">
        <f t="shared" si="4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>J25</f>
        <v>S</v>
      </c>
      <c r="T25" s="256" t="s">
        <v>368</v>
      </c>
      <c r="U25" s="8" t="str">
        <f t="shared" si="5"/>
        <v>EVE-TRB8V8S-FLG-STK</v>
      </c>
      <c r="V25" s="49" t="str">
        <f t="shared" si="5"/>
        <v>Stock Turbo Flange for RS3/TTRS Carbon Turbo Inlet</v>
      </c>
      <c r="W25" s="60"/>
      <c r="X25" s="62">
        <v>50</v>
      </c>
      <c r="Y25" s="36" t="str">
        <f t="shared" si="6"/>
        <v>10x10x10</v>
      </c>
      <c r="Z25" s="37" t="str">
        <f t="shared" si="6"/>
        <v>S</v>
      </c>
    </row>
    <row r="26" spans="1:38" ht="14.45" customHeight="1" x14ac:dyDescent="0.25">
      <c r="A26" s="255"/>
      <c r="B26" s="84" t="s">
        <v>40</v>
      </c>
      <c r="C26" s="39" t="s">
        <v>41</v>
      </c>
      <c r="D26" s="43" t="s">
        <v>372</v>
      </c>
      <c r="E26" s="31">
        <v>40</v>
      </c>
      <c r="F26" s="61">
        <v>44.5</v>
      </c>
      <c r="G26" s="62">
        <v>50</v>
      </c>
      <c r="H26" s="36" t="s">
        <v>39</v>
      </c>
      <c r="I26" s="43" t="s">
        <v>369</v>
      </c>
      <c r="J26" s="43" t="s">
        <v>55</v>
      </c>
      <c r="L26" s="255"/>
      <c r="M26" s="8" t="str">
        <f t="shared" si="4"/>
        <v>EVE-TRB8V8S-FLG-TTE</v>
      </c>
      <c r="N26" s="49" t="str">
        <f t="shared" si="4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>J26</f>
        <v>S</v>
      </c>
      <c r="T26" s="255"/>
      <c r="U26" s="8" t="str">
        <f t="shared" si="5"/>
        <v>EVE-TRB8V8S-FLG-TTE</v>
      </c>
      <c r="V26" s="49" t="str">
        <f t="shared" si="5"/>
        <v>TTE700/625 Turbo Flange for RS3/TTRS Carbon Turbo Inlet</v>
      </c>
      <c r="W26" s="60"/>
      <c r="X26" s="62">
        <v>50</v>
      </c>
      <c r="Y26" s="36" t="str">
        <f t="shared" si="6"/>
        <v>10x10x10</v>
      </c>
      <c r="Z26" s="37" t="str">
        <f t="shared" si="6"/>
        <v>S</v>
      </c>
    </row>
    <row r="27" spans="1:38" x14ac:dyDescent="0.25">
      <c r="A27" s="251"/>
      <c r="B27" s="84" t="s">
        <v>42</v>
      </c>
      <c r="C27" s="39" t="s">
        <v>43</v>
      </c>
      <c r="D27" s="43" t="s">
        <v>372</v>
      </c>
      <c r="E27" s="31">
        <v>40</v>
      </c>
      <c r="F27" s="61">
        <v>44.5</v>
      </c>
      <c r="G27" s="62">
        <v>50</v>
      </c>
      <c r="H27" s="36" t="s">
        <v>39</v>
      </c>
      <c r="I27" s="43" t="s">
        <v>369</v>
      </c>
      <c r="J27" s="43" t="s">
        <v>55</v>
      </c>
      <c r="L27" s="251"/>
      <c r="M27" s="8" t="str">
        <f t="shared" si="4"/>
        <v>EVE-TRB8V8S-FLG-SRM</v>
      </c>
      <c r="N27" s="49" t="str">
        <f t="shared" si="4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>J27</f>
        <v>S</v>
      </c>
      <c r="T27" s="251"/>
      <c r="U27" s="8" t="str">
        <f t="shared" si="5"/>
        <v>EVE-TRB8V8S-FLG-SRM</v>
      </c>
      <c r="V27" s="49" t="str">
        <f t="shared" si="5"/>
        <v>SRM GTX Turbo Flange for RS3/TTRS Carbon Turbo Inlet</v>
      </c>
      <c r="W27" s="60"/>
      <c r="X27" s="62">
        <v>50</v>
      </c>
      <c r="Y27" s="36" t="str">
        <f t="shared" si="6"/>
        <v>10x10x10</v>
      </c>
      <c r="Z27" s="37" t="str">
        <f t="shared" si="6"/>
        <v>S</v>
      </c>
    </row>
    <row r="28" spans="1:38" ht="4.5" customHeight="1" x14ac:dyDescent="0.25">
      <c r="A28" s="86"/>
      <c r="B28" s="5"/>
      <c r="C28" s="48"/>
      <c r="D28" s="41"/>
      <c r="E28" s="25"/>
      <c r="F28" s="25"/>
      <c r="G28" s="7"/>
      <c r="H28" s="248"/>
      <c r="I28" s="249"/>
      <c r="J28" s="249"/>
      <c r="L28" s="86"/>
      <c r="M28" s="5"/>
      <c r="N28" s="56"/>
      <c r="O28" s="41"/>
      <c r="P28" s="25"/>
      <c r="Q28" s="79"/>
      <c r="R28" s="79"/>
      <c r="T28" s="86"/>
      <c r="U28" s="5"/>
      <c r="V28" s="56"/>
      <c r="W28" s="41"/>
      <c r="X28" s="7"/>
      <c r="Y28" s="68"/>
      <c r="Z28" s="68"/>
    </row>
    <row r="29" spans="1:38" x14ac:dyDescent="0.25">
      <c r="A29" s="250" t="s">
        <v>370</v>
      </c>
      <c r="B29" s="11" t="s">
        <v>52</v>
      </c>
      <c r="C29" s="49" t="s">
        <v>53</v>
      </c>
      <c r="D29" s="43" t="s">
        <v>55</v>
      </c>
      <c r="E29" s="31">
        <v>1750</v>
      </c>
      <c r="F29" s="26">
        <v>2185</v>
      </c>
      <c r="G29" s="9">
        <v>2500</v>
      </c>
      <c r="H29" s="36" t="s">
        <v>54</v>
      </c>
      <c r="I29" s="37" t="s">
        <v>371</v>
      </c>
      <c r="J29" s="37" t="s">
        <v>361</v>
      </c>
      <c r="K29" s="10"/>
      <c r="L29" s="250" t="s">
        <v>370</v>
      </c>
      <c r="M29" s="11" t="str">
        <f t="shared" ref="M29:O32" si="7">B29</f>
        <v>EVE-RS5-INT</v>
      </c>
      <c r="N29" s="57" t="str">
        <f t="shared" si="7"/>
        <v>Audi B8 RS5/RS4 Black Carbon intake</v>
      </c>
      <c r="O29" s="54" t="str">
        <f t="shared" si="7"/>
        <v>S</v>
      </c>
      <c r="P29" s="26">
        <v>2185</v>
      </c>
      <c r="Q29" s="36" t="str">
        <f>H29</f>
        <v>92x22x40</v>
      </c>
      <c r="R29" s="37" t="str">
        <f>J29</f>
        <v>M</v>
      </c>
      <c r="T29" s="250" t="s">
        <v>370</v>
      </c>
      <c r="U29" s="11" t="str">
        <f t="shared" ref="U29:W32" si="8">M29</f>
        <v>EVE-RS5-INT</v>
      </c>
      <c r="V29" s="57" t="str">
        <f t="shared" si="8"/>
        <v>Audi B8 RS5/RS4 Black Carbon intake</v>
      </c>
      <c r="W29" s="54" t="str">
        <f t="shared" si="8"/>
        <v>S</v>
      </c>
      <c r="X29" s="9">
        <v>2500</v>
      </c>
      <c r="Y29" s="36" t="str">
        <f t="shared" ref="Y29:Z32" si="9">Q29</f>
        <v>92x22x40</v>
      </c>
      <c r="Z29" s="37" t="str">
        <f t="shared" si="9"/>
        <v>M</v>
      </c>
    </row>
    <row r="30" spans="1:38" x14ac:dyDescent="0.25">
      <c r="A30" s="255"/>
      <c r="B30" s="8" t="s">
        <v>56</v>
      </c>
      <c r="C30" s="49" t="s">
        <v>57</v>
      </c>
      <c r="D30" s="43" t="s">
        <v>372</v>
      </c>
      <c r="E30" s="32">
        <v>600</v>
      </c>
      <c r="F30" s="27">
        <v>720</v>
      </c>
      <c r="G30" s="9">
        <v>850</v>
      </c>
      <c r="H30" s="37" t="s">
        <v>58</v>
      </c>
      <c r="I30" s="37" t="s">
        <v>356</v>
      </c>
      <c r="J30" s="37" t="s">
        <v>361</v>
      </c>
      <c r="L30" s="255"/>
      <c r="M30" s="8" t="str">
        <f t="shared" si="7"/>
        <v>EVE-RS4-CF-SLM</v>
      </c>
      <c r="N30" s="49" t="str">
        <f t="shared" si="7"/>
        <v>Audi B8 RS4 Black Carbon Slam Panel Cover</v>
      </c>
      <c r="O30" s="43" t="str">
        <f t="shared" si="7"/>
        <v>n/a</v>
      </c>
      <c r="P30" s="27">
        <v>720</v>
      </c>
      <c r="Q30" s="64" t="str">
        <f>H30</f>
        <v>121x30x12</v>
      </c>
      <c r="R30" s="37" t="str">
        <f>J30</f>
        <v>M</v>
      </c>
      <c r="T30" s="255"/>
      <c r="U30" s="8" t="str">
        <f t="shared" si="8"/>
        <v>EVE-RS4-CF-SLM</v>
      </c>
      <c r="V30" s="49" t="str">
        <f t="shared" si="8"/>
        <v>Audi B8 RS4 Black Carbon Slam Panel Cover</v>
      </c>
      <c r="W30" s="43" t="str">
        <f t="shared" si="8"/>
        <v>n/a</v>
      </c>
      <c r="X30" s="9">
        <v>850</v>
      </c>
      <c r="Y30" s="37" t="str">
        <f t="shared" si="9"/>
        <v>121x30x12</v>
      </c>
      <c r="Z30" s="37" t="str">
        <f t="shared" si="9"/>
        <v>M</v>
      </c>
    </row>
    <row r="31" spans="1:38" x14ac:dyDescent="0.25">
      <c r="A31" s="255"/>
      <c r="B31" s="11" t="s">
        <v>59</v>
      </c>
      <c r="C31" s="49" t="s">
        <v>60</v>
      </c>
      <c r="D31" s="43" t="s">
        <v>372</v>
      </c>
      <c r="E31" s="32">
        <v>600</v>
      </c>
      <c r="F31" s="27">
        <v>720</v>
      </c>
      <c r="G31" s="9">
        <v>850</v>
      </c>
      <c r="H31" s="37" t="s">
        <v>58</v>
      </c>
      <c r="I31" s="37" t="s">
        <v>356</v>
      </c>
      <c r="J31" s="37" t="s">
        <v>361</v>
      </c>
      <c r="L31" s="255"/>
      <c r="M31" s="11" t="str">
        <f t="shared" si="7"/>
        <v>EVE-RS5-CF-SLM</v>
      </c>
      <c r="N31" s="57" t="str">
        <f t="shared" si="7"/>
        <v>Audi B8 RS5 Black Carbon Facelift Slam Panel Cover</v>
      </c>
      <c r="O31" s="54" t="str">
        <f t="shared" si="7"/>
        <v>n/a</v>
      </c>
      <c r="P31" s="27">
        <v>720</v>
      </c>
      <c r="Q31" s="64" t="str">
        <f>H31</f>
        <v>121x30x12</v>
      </c>
      <c r="R31" s="37" t="str">
        <f>J31</f>
        <v>M</v>
      </c>
      <c r="T31" s="255"/>
      <c r="U31" s="11" t="str">
        <f t="shared" si="8"/>
        <v>EVE-RS5-CF-SLM</v>
      </c>
      <c r="V31" s="57" t="str">
        <f t="shared" si="8"/>
        <v>Audi B8 RS5 Black Carbon Facelift Slam Panel Cover</v>
      </c>
      <c r="W31" s="54" t="str">
        <f t="shared" si="8"/>
        <v>n/a</v>
      </c>
      <c r="X31" s="9">
        <v>850</v>
      </c>
      <c r="Y31" s="37" t="str">
        <f t="shared" si="9"/>
        <v>121x30x12</v>
      </c>
      <c r="Z31" s="37" t="str">
        <f t="shared" si="9"/>
        <v>M</v>
      </c>
    </row>
    <row r="32" spans="1:38" x14ac:dyDescent="0.25">
      <c r="A32" s="251"/>
      <c r="B32" s="11" t="s">
        <v>61</v>
      </c>
      <c r="C32" s="49" t="s">
        <v>62</v>
      </c>
      <c r="D32" s="43" t="s">
        <v>372</v>
      </c>
      <c r="E32" s="32">
        <v>550</v>
      </c>
      <c r="F32" s="27">
        <v>720</v>
      </c>
      <c r="G32" s="9">
        <v>800</v>
      </c>
      <c r="H32" s="37" t="s">
        <v>46</v>
      </c>
      <c r="I32" s="37" t="s">
        <v>366</v>
      </c>
      <c r="J32" s="37" t="s">
        <v>55</v>
      </c>
      <c r="L32" s="251"/>
      <c r="M32" s="11" t="str">
        <f t="shared" si="7"/>
        <v>EVE-RS5-CF-ENG</v>
      </c>
      <c r="N32" s="57" t="str">
        <f t="shared" si="7"/>
        <v>Audi B8 RS5/RS4 Black Carbon Engine Cover</v>
      </c>
      <c r="O32" s="54" t="str">
        <f t="shared" si="7"/>
        <v>n/a</v>
      </c>
      <c r="P32" s="27">
        <v>720</v>
      </c>
      <c r="Q32" s="37" t="str">
        <f>H32</f>
        <v>68x38x15</v>
      </c>
      <c r="R32" s="37" t="str">
        <f>J32</f>
        <v>S</v>
      </c>
      <c r="T32" s="251"/>
      <c r="U32" s="11" t="str">
        <f t="shared" si="8"/>
        <v>EVE-RS5-CF-ENG</v>
      </c>
      <c r="V32" s="57" t="str">
        <f t="shared" si="8"/>
        <v>Audi B8 RS5/RS4 Black Carbon Engine Cover</v>
      </c>
      <c r="W32" s="54" t="str">
        <f t="shared" si="8"/>
        <v>n/a</v>
      </c>
      <c r="X32" s="9">
        <v>800</v>
      </c>
      <c r="Y32" s="37" t="str">
        <f t="shared" si="9"/>
        <v>68x38x15</v>
      </c>
      <c r="Z32" s="37" t="str">
        <f t="shared" si="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48"/>
      <c r="I33" s="249"/>
      <c r="J33" s="249"/>
      <c r="L33" s="50"/>
      <c r="M33" s="5"/>
      <c r="N33" s="56"/>
      <c r="O33" s="41"/>
      <c r="P33" s="25"/>
      <c r="Q33" s="79"/>
      <c r="R33" s="79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373</v>
      </c>
      <c r="B34" s="8" t="s">
        <v>63</v>
      </c>
      <c r="C34" s="39" t="s">
        <v>64</v>
      </c>
      <c r="D34" s="43" t="s">
        <v>11</v>
      </c>
      <c r="E34" s="31">
        <v>1075</v>
      </c>
      <c r="F34" s="26">
        <v>1225</v>
      </c>
      <c r="G34" s="9">
        <v>1435</v>
      </c>
      <c r="H34" s="36" t="s">
        <v>17</v>
      </c>
      <c r="I34" s="37" t="s">
        <v>356</v>
      </c>
      <c r="J34" s="37" t="s">
        <v>55</v>
      </c>
      <c r="K34" s="10"/>
      <c r="L34" s="58" t="s">
        <v>373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373</v>
      </c>
      <c r="U34" s="11" t="str">
        <f>M34</f>
        <v>EVE-B9S5-CF-INT</v>
      </c>
      <c r="V34" s="57" t="str">
        <f>N34</f>
        <v>Audi B9 S5/S4 Black Carbon intake</v>
      </c>
      <c r="W34" s="54" t="str">
        <f>O34</f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48"/>
      <c r="I35" s="249"/>
      <c r="J35" s="249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customHeight="1" x14ac:dyDescent="0.25">
      <c r="A36" s="97" t="s">
        <v>374</v>
      </c>
      <c r="B36" s="8" t="s">
        <v>65</v>
      </c>
      <c r="C36" s="39" t="s">
        <v>66</v>
      </c>
      <c r="D36" s="43" t="s">
        <v>11</v>
      </c>
      <c r="E36" s="31">
        <v>1225</v>
      </c>
      <c r="F36" s="26">
        <v>1390</v>
      </c>
      <c r="G36" s="9">
        <v>1625</v>
      </c>
      <c r="H36" s="36" t="s">
        <v>14</v>
      </c>
      <c r="I36" s="37" t="s">
        <v>360</v>
      </c>
      <c r="J36" s="37" t="s">
        <v>361</v>
      </c>
      <c r="K36" s="10"/>
      <c r="L36" s="97" t="s">
        <v>374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7" t="s">
        <v>374</v>
      </c>
      <c r="U36" s="11" t="str">
        <f>M36</f>
        <v>EVE-B9RS5-CF-INT</v>
      </c>
      <c r="V36" s="57" t="str">
        <f>N36</f>
        <v>Audi B9 RS5/RS4 Black Carbon intake with secondary duct</v>
      </c>
      <c r="W36" s="54" t="str">
        <f>O36</f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48"/>
      <c r="I37" s="249"/>
      <c r="J37" s="249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50" t="s">
        <v>375</v>
      </c>
      <c r="B38" s="8" t="s">
        <v>67</v>
      </c>
      <c r="C38" s="39" t="s">
        <v>68</v>
      </c>
      <c r="D38" s="37" t="s">
        <v>55</v>
      </c>
      <c r="E38" s="31">
        <v>1750</v>
      </c>
      <c r="F38" s="26">
        <v>2150</v>
      </c>
      <c r="G38" s="9">
        <v>2250</v>
      </c>
      <c r="H38" s="36" t="s">
        <v>14</v>
      </c>
      <c r="I38" s="37" t="s">
        <v>360</v>
      </c>
      <c r="J38" s="37" t="s">
        <v>361</v>
      </c>
      <c r="L38" s="250" t="s">
        <v>375</v>
      </c>
      <c r="M38" s="8" t="str">
        <f t="shared" ref="M38:O39" si="10">B38</f>
        <v>EVE-C7S6-CF-INT</v>
      </c>
      <c r="N38" s="49" t="str">
        <f t="shared" si="10"/>
        <v>Audi C7 S6 S7 Black Carbon intake</v>
      </c>
      <c r="O38" s="43" t="str">
        <f t="shared" si="10"/>
        <v>S</v>
      </c>
      <c r="P38" s="26">
        <v>2150</v>
      </c>
      <c r="Q38" s="36" t="str">
        <f>H38</f>
        <v>92x31x40</v>
      </c>
      <c r="R38" s="37" t="str">
        <f>J38</f>
        <v>M</v>
      </c>
      <c r="T38" s="250" t="s">
        <v>375</v>
      </c>
      <c r="U38" s="8" t="str">
        <f t="shared" ref="U38:W39" si="11">M38</f>
        <v>EVE-C7S6-CF-INT</v>
      </c>
      <c r="V38" s="49" t="str">
        <f t="shared" si="11"/>
        <v>Audi C7 S6 S7 Black Carbon intake</v>
      </c>
      <c r="W38" s="43" t="str">
        <f t="shared" si="11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51"/>
      <c r="B39" s="8" t="s">
        <v>376</v>
      </c>
      <c r="C39" s="39" t="s">
        <v>377</v>
      </c>
      <c r="D39" s="37" t="s">
        <v>55</v>
      </c>
      <c r="E39" s="31">
        <v>2100</v>
      </c>
      <c r="F39" s="26">
        <v>2580</v>
      </c>
      <c r="G39" s="9">
        <f>G38*1.2</f>
        <v>2700</v>
      </c>
      <c r="H39" s="36" t="s">
        <v>14</v>
      </c>
      <c r="I39" s="37" t="s">
        <v>360</v>
      </c>
      <c r="J39" s="37" t="s">
        <v>361</v>
      </c>
      <c r="L39" s="251"/>
      <c r="M39" s="8" t="str">
        <f t="shared" si="10"/>
        <v>EVE-C7S6-KV-INT</v>
      </c>
      <c r="N39" s="49" t="str">
        <f t="shared" si="10"/>
        <v>Audi C7 S6 RS7 Kevlar intake</v>
      </c>
      <c r="O39" s="43" t="str">
        <f t="shared" si="10"/>
        <v>S</v>
      </c>
      <c r="P39" s="26">
        <v>2580</v>
      </c>
      <c r="Q39" s="36" t="str">
        <f>H39</f>
        <v>92x31x40</v>
      </c>
      <c r="R39" s="37" t="str">
        <f>J39</f>
        <v>M</v>
      </c>
      <c r="T39" s="251"/>
      <c r="U39" s="8" t="str">
        <f t="shared" si="11"/>
        <v>EVE-C7S6-KV-INT</v>
      </c>
      <c r="V39" s="49" t="str">
        <f t="shared" si="11"/>
        <v>Audi C7 S6 RS7 Kevlar intake</v>
      </c>
      <c r="W39" s="43" t="str">
        <f t="shared" si="11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48"/>
      <c r="I40" s="249"/>
      <c r="J40" s="249"/>
      <c r="L40" s="50"/>
      <c r="M40" s="5"/>
      <c r="N40" s="56"/>
      <c r="O40" s="41"/>
      <c r="P40" s="25"/>
      <c r="Q40" s="79"/>
      <c r="R40" s="79"/>
      <c r="T40" s="50"/>
      <c r="U40" s="5"/>
      <c r="V40" s="56"/>
      <c r="W40" s="41"/>
      <c r="X40" s="7"/>
      <c r="Y40" s="68"/>
      <c r="Z40" s="68"/>
    </row>
    <row r="41" spans="1:26" x14ac:dyDescent="0.25">
      <c r="A41" s="250" t="s">
        <v>378</v>
      </c>
      <c r="B41" s="8" t="s">
        <v>72</v>
      </c>
      <c r="C41" s="39" t="s">
        <v>73</v>
      </c>
      <c r="D41" s="37" t="s">
        <v>55</v>
      </c>
      <c r="E41" s="31">
        <v>1750</v>
      </c>
      <c r="F41" s="26">
        <v>2150</v>
      </c>
      <c r="G41" s="9">
        <v>2250</v>
      </c>
      <c r="H41" s="36" t="s">
        <v>14</v>
      </c>
      <c r="I41" s="37" t="s">
        <v>360</v>
      </c>
      <c r="J41" s="37" t="s">
        <v>361</v>
      </c>
      <c r="L41" s="250" t="s">
        <v>378</v>
      </c>
      <c r="M41" s="8" t="str">
        <f t="shared" ref="M41:O42" si="12">B41</f>
        <v>EVE-C7RS6-CF-INT</v>
      </c>
      <c r="N41" s="49" t="str">
        <f t="shared" si="12"/>
        <v>Audi C7 RS6 RS7 Black Carbon intake</v>
      </c>
      <c r="O41" s="43" t="str">
        <f t="shared" si="12"/>
        <v>S</v>
      </c>
      <c r="P41" s="26">
        <v>2150</v>
      </c>
      <c r="Q41" s="36" t="str">
        <f>H41</f>
        <v>92x31x40</v>
      </c>
      <c r="R41" s="37" t="str">
        <f>J41</f>
        <v>M</v>
      </c>
      <c r="T41" s="250" t="s">
        <v>378</v>
      </c>
      <c r="U41" s="8" t="str">
        <f t="shared" ref="U41:W42" si="13">M41</f>
        <v>EVE-C7RS6-CF-INT</v>
      </c>
      <c r="V41" s="49" t="str">
        <f t="shared" si="13"/>
        <v>Audi C7 RS6 RS7 Black Carbon intake</v>
      </c>
      <c r="W41" s="43" t="str">
        <f t="shared" si="13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51"/>
      <c r="B42" s="8" t="s">
        <v>379</v>
      </c>
      <c r="C42" s="39" t="s">
        <v>380</v>
      </c>
      <c r="D42" s="37" t="s">
        <v>55</v>
      </c>
      <c r="E42" s="31">
        <v>2100</v>
      </c>
      <c r="F42" s="26">
        <v>2580</v>
      </c>
      <c r="G42" s="9">
        <f>G41*1.2</f>
        <v>2700</v>
      </c>
      <c r="H42" s="36" t="s">
        <v>14</v>
      </c>
      <c r="I42" s="37" t="s">
        <v>360</v>
      </c>
      <c r="J42" s="37" t="s">
        <v>361</v>
      </c>
      <c r="L42" s="251"/>
      <c r="M42" s="8" t="str">
        <f t="shared" si="12"/>
        <v>EVE-C7RS6-KV-INT</v>
      </c>
      <c r="N42" s="49" t="str">
        <f t="shared" si="12"/>
        <v>Audi C7 RS6 RS7 Kevlar intake</v>
      </c>
      <c r="O42" s="43" t="str">
        <f t="shared" si="12"/>
        <v>S</v>
      </c>
      <c r="P42" s="26">
        <v>2580</v>
      </c>
      <c r="Q42" s="36" t="str">
        <f>H42</f>
        <v>92x31x40</v>
      </c>
      <c r="R42" s="37" t="str">
        <f>J42</f>
        <v>M</v>
      </c>
      <c r="T42" s="251"/>
      <c r="U42" s="8" t="str">
        <f t="shared" si="13"/>
        <v>EVE-C7RS6-KV-INT</v>
      </c>
      <c r="V42" s="49" t="str">
        <f t="shared" si="13"/>
        <v>Audi C7 RS6 RS7 Kevlar intake</v>
      </c>
      <c r="W42" s="43" t="str">
        <f t="shared" si="13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customHeight="1" x14ac:dyDescent="0.25">
      <c r="A44" s="263" t="s">
        <v>381</v>
      </c>
      <c r="B44" s="249"/>
      <c r="C44" s="249"/>
      <c r="D44" s="249"/>
      <c r="E44" s="249"/>
      <c r="F44" s="249"/>
      <c r="G44" s="249"/>
      <c r="H44" s="249"/>
      <c r="I44" s="249"/>
      <c r="J44" s="253"/>
      <c r="L44" s="263" t="s">
        <v>381</v>
      </c>
      <c r="M44" s="249"/>
      <c r="N44" s="249"/>
      <c r="O44" s="249"/>
      <c r="P44" s="249"/>
      <c r="Q44" s="249"/>
      <c r="R44" s="253"/>
      <c r="T44" s="263" t="s">
        <v>381</v>
      </c>
      <c r="U44" s="249"/>
      <c r="V44" s="249"/>
      <c r="W44" s="249"/>
      <c r="X44" s="249"/>
      <c r="Y44" s="249"/>
      <c r="Z44" s="253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48"/>
      <c r="I45" s="249"/>
      <c r="J45" s="249"/>
      <c r="L45" s="50"/>
      <c r="M45" s="5"/>
      <c r="N45" s="48"/>
      <c r="O45" s="41"/>
      <c r="P45" s="7"/>
      <c r="Q45" s="79"/>
      <c r="R45" s="79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4"/>
      <c r="B46" s="29" t="s">
        <v>350</v>
      </c>
      <c r="C46" s="29" t="s">
        <v>351</v>
      </c>
      <c r="D46" s="44" t="s">
        <v>6</v>
      </c>
      <c r="E46" s="30" t="s">
        <v>352</v>
      </c>
      <c r="F46" s="30" t="s">
        <v>352</v>
      </c>
      <c r="G46" s="47" t="s">
        <v>354</v>
      </c>
      <c r="H46" s="71" t="s">
        <v>5</v>
      </c>
      <c r="I46" s="169"/>
      <c r="J46" s="72" t="s">
        <v>532</v>
      </c>
      <c r="L46" s="74"/>
      <c r="M46" s="29" t="s">
        <v>350</v>
      </c>
      <c r="N46" s="29" t="s">
        <v>351</v>
      </c>
      <c r="O46" s="44" t="s">
        <v>6</v>
      </c>
      <c r="P46" s="30" t="s">
        <v>352</v>
      </c>
      <c r="Q46" s="80" t="s">
        <v>5</v>
      </c>
      <c r="R46" s="81"/>
      <c r="T46" s="74"/>
      <c r="U46" s="29" t="s">
        <v>350</v>
      </c>
      <c r="V46" s="29" t="s">
        <v>351</v>
      </c>
      <c r="W46" s="44" t="s">
        <v>6</v>
      </c>
      <c r="X46" s="47" t="s">
        <v>354</v>
      </c>
      <c r="Y46" s="80" t="s">
        <v>5</v>
      </c>
      <c r="Z46" s="81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48"/>
      <c r="I47" s="249"/>
      <c r="J47" s="249"/>
      <c r="L47" s="50"/>
      <c r="M47" s="5"/>
      <c r="N47" s="48"/>
      <c r="O47" s="41"/>
      <c r="P47" s="7"/>
      <c r="Q47" s="83"/>
      <c r="R47" s="83"/>
      <c r="T47" s="50"/>
      <c r="U47" s="5"/>
      <c r="V47" s="6"/>
      <c r="W47" s="41"/>
      <c r="X47" s="7"/>
      <c r="Y47" s="83"/>
      <c r="Z47" s="83"/>
    </row>
    <row r="48" spans="1:26" x14ac:dyDescent="0.25">
      <c r="A48" s="250" t="s">
        <v>382</v>
      </c>
      <c r="B48" s="11" t="s">
        <v>92</v>
      </c>
      <c r="C48" s="39" t="s">
        <v>383</v>
      </c>
      <c r="D48" s="43" t="s">
        <v>11</v>
      </c>
      <c r="E48" s="31">
        <v>900</v>
      </c>
      <c r="F48" s="26">
        <v>1125</v>
      </c>
      <c r="G48" s="9">
        <v>1200</v>
      </c>
      <c r="H48" s="37" t="s">
        <v>14</v>
      </c>
      <c r="I48" s="37" t="s">
        <v>360</v>
      </c>
      <c r="J48" s="37" t="s">
        <v>361</v>
      </c>
      <c r="L48" s="75" t="s">
        <v>384</v>
      </c>
      <c r="M48" s="11" t="str">
        <f t="shared" ref="M48:O49" si="14">B48</f>
        <v>EVE-B58-CF-INT</v>
      </c>
      <c r="N48" s="57" t="str">
        <f t="shared" si="14"/>
        <v>BMW B58 F Series M140i, M240i, M340i Black Carbon intake</v>
      </c>
      <c r="O48" s="54" t="str">
        <f t="shared" si="14"/>
        <v>B</v>
      </c>
      <c r="P48" s="26">
        <v>1125</v>
      </c>
      <c r="Q48" s="36" t="str">
        <f>H48</f>
        <v>92x31x40</v>
      </c>
      <c r="R48" s="37" t="str">
        <f>J48</f>
        <v>M</v>
      </c>
      <c r="T48" s="75" t="s">
        <v>384</v>
      </c>
      <c r="U48" s="11" t="str">
        <f t="shared" ref="U48:W49" si="15">M48</f>
        <v>EVE-B58-CF-INT</v>
      </c>
      <c r="V48" s="57" t="str">
        <f t="shared" si="15"/>
        <v>BMW B58 F Series M140i, M240i, M340i Black Carbon intake</v>
      </c>
      <c r="W48" s="54" t="str">
        <f t="shared" si="15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51"/>
      <c r="B49" s="11" t="s">
        <v>94</v>
      </c>
      <c r="C49" s="39" t="s">
        <v>385</v>
      </c>
      <c r="D49" s="43" t="s">
        <v>372</v>
      </c>
      <c r="E49" s="31">
        <v>508</v>
      </c>
      <c r="F49" s="26">
        <v>617</v>
      </c>
      <c r="G49" s="9">
        <v>650</v>
      </c>
      <c r="H49" s="37" t="s">
        <v>96</v>
      </c>
      <c r="I49" s="37" t="s">
        <v>366</v>
      </c>
      <c r="J49" s="37" t="s">
        <v>361</v>
      </c>
      <c r="L49" s="75" t="s">
        <v>384</v>
      </c>
      <c r="M49" s="11" t="str">
        <f t="shared" si="14"/>
        <v>EVE-B58F-CF-ENG</v>
      </c>
      <c r="N49" s="57" t="str">
        <f t="shared" si="14"/>
        <v>BMW B58 F Series M140i, M240i, M340i Carbon Engine Cover</v>
      </c>
      <c r="O49" s="54" t="str">
        <f t="shared" si="14"/>
        <v>n/a</v>
      </c>
      <c r="P49" s="26">
        <v>617</v>
      </c>
      <c r="Q49" s="36" t="str">
        <f>H49</f>
        <v>72x72x21</v>
      </c>
      <c r="R49" s="37" t="str">
        <f>J49</f>
        <v>M</v>
      </c>
      <c r="T49" s="75" t="s">
        <v>384</v>
      </c>
      <c r="U49" s="11" t="str">
        <f t="shared" si="15"/>
        <v>EVE-B58F-CF-ENG</v>
      </c>
      <c r="V49" s="57" t="str">
        <f t="shared" si="15"/>
        <v>BMW B58 F Series M140i, M240i, M340i Carbon Engine Cover</v>
      </c>
      <c r="W49" s="54" t="str">
        <f t="shared" si="15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48"/>
      <c r="I50" s="249"/>
      <c r="J50" s="249"/>
      <c r="L50" s="50"/>
      <c r="M50" s="5"/>
      <c r="N50" s="56"/>
      <c r="O50" s="41"/>
      <c r="P50" s="25"/>
      <c r="Q50" s="82"/>
      <c r="R50" s="82"/>
      <c r="T50" s="50"/>
      <c r="U50" s="5"/>
      <c r="V50" s="56"/>
      <c r="W50" s="41"/>
      <c r="X50" s="7"/>
      <c r="Y50" s="82"/>
      <c r="Z50" s="82"/>
    </row>
    <row r="51" spans="1:26" x14ac:dyDescent="0.25">
      <c r="A51" s="250" t="s">
        <v>386</v>
      </c>
      <c r="B51" s="174" t="s">
        <v>99</v>
      </c>
      <c r="C51" s="187" t="s">
        <v>100</v>
      </c>
      <c r="D51" s="191" t="s">
        <v>11</v>
      </c>
      <c r="E51" s="31">
        <v>679</v>
      </c>
      <c r="F51" s="26">
        <v>775</v>
      </c>
      <c r="G51" s="9">
        <v>899</v>
      </c>
      <c r="H51" s="37" t="s">
        <v>17</v>
      </c>
      <c r="I51" s="37" t="s">
        <v>356</v>
      </c>
      <c r="J51" s="37" t="s">
        <v>55</v>
      </c>
      <c r="K51" s="10"/>
      <c r="L51" s="250" t="s">
        <v>386</v>
      </c>
      <c r="M51" s="8" t="str">
        <f t="shared" ref="M51:O54" si="16">B51</f>
        <v>EVE-E46-INT</v>
      </c>
      <c r="N51" s="49" t="str">
        <f t="shared" si="16"/>
        <v>BMW E46 M3 Black Carbon intake</v>
      </c>
      <c r="O51" s="43" t="str">
        <f t="shared" si="16"/>
        <v>B</v>
      </c>
      <c r="P51" s="26">
        <v>775</v>
      </c>
      <c r="Q51" s="37" t="str">
        <f>H51</f>
        <v>38x38x38</v>
      </c>
      <c r="R51" s="37" t="str">
        <f>J51</f>
        <v>S</v>
      </c>
      <c r="T51" s="250" t="s">
        <v>386</v>
      </c>
      <c r="U51" s="8" t="str">
        <f t="shared" ref="U51:W54" si="17">M51</f>
        <v>EVE-E46-INT</v>
      </c>
      <c r="V51" s="49" t="str">
        <f t="shared" si="17"/>
        <v>BMW E46 M3 Black Carbon intake</v>
      </c>
      <c r="W51" s="43" t="str">
        <f t="shared" si="17"/>
        <v>B</v>
      </c>
      <c r="X51" s="9">
        <v>899</v>
      </c>
      <c r="Y51" s="37" t="str">
        <f t="shared" ref="Y51:Z54" si="18">Q51</f>
        <v>38x38x38</v>
      </c>
      <c r="Z51" s="37" t="str">
        <f t="shared" si="18"/>
        <v>S</v>
      </c>
    </row>
    <row r="52" spans="1:26" x14ac:dyDescent="0.25">
      <c r="A52" s="255"/>
      <c r="B52" s="174" t="s">
        <v>387</v>
      </c>
      <c r="C52" s="187" t="s">
        <v>388</v>
      </c>
      <c r="D52" s="191" t="s">
        <v>11</v>
      </c>
      <c r="E52" s="31">
        <v>815</v>
      </c>
      <c r="F52" s="26">
        <v>930</v>
      </c>
      <c r="G52" s="9">
        <f>(G51*0.2)+G51</f>
        <v>1078.8</v>
      </c>
      <c r="H52" s="37" t="s">
        <v>17</v>
      </c>
      <c r="I52" s="37" t="s">
        <v>356</v>
      </c>
      <c r="J52" s="37" t="s">
        <v>55</v>
      </c>
      <c r="K52" s="10"/>
      <c r="L52" s="255"/>
      <c r="M52" s="8" t="str">
        <f t="shared" si="16"/>
        <v>EVE-E46-KV-INT</v>
      </c>
      <c r="N52" s="49" t="str">
        <f t="shared" si="16"/>
        <v>BMW E46 M3 Kevlar intake</v>
      </c>
      <c r="O52" s="43" t="str">
        <f t="shared" si="16"/>
        <v>B</v>
      </c>
      <c r="P52" s="26">
        <v>930</v>
      </c>
      <c r="Q52" s="37" t="str">
        <f>H52</f>
        <v>38x38x38</v>
      </c>
      <c r="R52" s="37" t="str">
        <f>J52</f>
        <v>S</v>
      </c>
      <c r="T52" s="255"/>
      <c r="U52" s="8" t="str">
        <f t="shared" si="17"/>
        <v>EVE-E46-KV-INT</v>
      </c>
      <c r="V52" s="49" t="str">
        <f t="shared" si="17"/>
        <v>BMW E46 M3 Kevlar intake</v>
      </c>
      <c r="W52" s="43" t="str">
        <f t="shared" si="17"/>
        <v>B</v>
      </c>
      <c r="X52" s="9">
        <f>(X51*0.2)+X51</f>
        <v>1078.8</v>
      </c>
      <c r="Y52" s="64" t="str">
        <f t="shared" si="18"/>
        <v>38x38x38</v>
      </c>
      <c r="Z52" s="64" t="str">
        <f t="shared" si="18"/>
        <v>S</v>
      </c>
    </row>
    <row r="53" spans="1:26" x14ac:dyDescent="0.25">
      <c r="A53" s="255"/>
      <c r="B53" s="192" t="s">
        <v>101</v>
      </c>
      <c r="C53" s="187" t="s">
        <v>389</v>
      </c>
      <c r="D53" s="191" t="s">
        <v>372</v>
      </c>
      <c r="E53" s="31">
        <v>145</v>
      </c>
      <c r="F53" s="26">
        <v>165</v>
      </c>
      <c r="G53" s="9">
        <v>185</v>
      </c>
      <c r="H53" s="36" t="s">
        <v>103</v>
      </c>
      <c r="I53" s="37" t="s">
        <v>103</v>
      </c>
      <c r="J53" s="37"/>
      <c r="K53" s="10"/>
      <c r="L53" s="255"/>
      <c r="M53" s="11" t="str">
        <f t="shared" si="16"/>
        <v>EVE-E46-SC</v>
      </c>
      <c r="N53" s="57" t="str">
        <f t="shared" si="16"/>
        <v xml:space="preserve">BMW E46 M3 Carbon/Kevlar Scoop </v>
      </c>
      <c r="O53" s="54" t="str">
        <f t="shared" si="16"/>
        <v>n/a</v>
      </c>
      <c r="P53" s="26">
        <v>165</v>
      </c>
      <c r="Q53" s="15" t="str">
        <f>H53</f>
        <v>TBC</v>
      </c>
      <c r="R53" s="64">
        <f>J53</f>
        <v>0</v>
      </c>
      <c r="T53" s="255"/>
      <c r="U53" s="11" t="str">
        <f t="shared" si="17"/>
        <v>EVE-E46-SC</v>
      </c>
      <c r="V53" s="57" t="str">
        <f t="shared" si="17"/>
        <v xml:space="preserve">BMW E46 M3 Carbon/Kevlar Scoop </v>
      </c>
      <c r="W53" s="54" t="str">
        <f t="shared" si="17"/>
        <v>n/a</v>
      </c>
      <c r="X53" s="9">
        <v>185</v>
      </c>
      <c r="Y53" s="15" t="str">
        <f t="shared" si="18"/>
        <v>TBC</v>
      </c>
      <c r="Z53" s="64">
        <f t="shared" si="18"/>
        <v>0</v>
      </c>
    </row>
    <row r="54" spans="1:26" x14ac:dyDescent="0.25">
      <c r="A54" s="251"/>
      <c r="B54" s="174" t="s">
        <v>315</v>
      </c>
      <c r="C54" s="193" t="s">
        <v>536</v>
      </c>
      <c r="D54" s="191"/>
      <c r="E54" s="31">
        <v>44</v>
      </c>
      <c r="F54" s="26">
        <v>54</v>
      </c>
      <c r="G54" s="20">
        <v>62</v>
      </c>
      <c r="H54" s="36" t="s">
        <v>317</v>
      </c>
      <c r="I54" s="37" t="s">
        <v>369</v>
      </c>
      <c r="J54" s="37" t="s">
        <v>55</v>
      </c>
      <c r="K54" s="19"/>
      <c r="L54" s="251"/>
      <c r="M54" s="8" t="str">
        <f t="shared" si="16"/>
        <v>EVE-E46-PF</v>
      </c>
      <c r="N54" s="49" t="str">
        <f t="shared" si="16"/>
        <v>BMW E46 M3 Panel Filter For stock airbox</v>
      </c>
      <c r="O54" s="43">
        <f t="shared" si="16"/>
        <v>0</v>
      </c>
      <c r="P54" s="26">
        <v>54</v>
      </c>
      <c r="Q54" s="36" t="str">
        <f>H54</f>
        <v>30x21x4</v>
      </c>
      <c r="R54" s="37" t="str">
        <f>J54</f>
        <v>S</v>
      </c>
      <c r="T54" s="251"/>
      <c r="U54" s="8" t="str">
        <f t="shared" si="17"/>
        <v>EVE-E46-PF</v>
      </c>
      <c r="V54" s="49" t="str">
        <f t="shared" si="17"/>
        <v>BMW E46 M3 Panel Filter For stock airbox</v>
      </c>
      <c r="W54" s="43">
        <f t="shared" si="17"/>
        <v>0</v>
      </c>
      <c r="X54" s="20">
        <v>62</v>
      </c>
      <c r="Y54" s="36" t="str">
        <f t="shared" si="18"/>
        <v>30x21x4</v>
      </c>
      <c r="Z54" s="37" t="str">
        <f t="shared" si="18"/>
        <v>S</v>
      </c>
    </row>
    <row r="55" spans="1:26" ht="4.5" customHeight="1" x14ac:dyDescent="0.25">
      <c r="A55" s="50"/>
      <c r="B55" s="170"/>
      <c r="C55" s="184"/>
      <c r="D55" s="172"/>
      <c r="E55" s="33"/>
      <c r="F55" s="25"/>
      <c r="G55" s="7"/>
      <c r="H55" s="272"/>
      <c r="I55" s="249"/>
      <c r="J55" s="249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50" t="s">
        <v>391</v>
      </c>
      <c r="B56" s="192" t="s">
        <v>104</v>
      </c>
      <c r="C56" s="187" t="s">
        <v>105</v>
      </c>
      <c r="D56" s="191" t="s">
        <v>11</v>
      </c>
      <c r="E56" s="31">
        <v>1083</v>
      </c>
      <c r="F56" s="26">
        <v>1169</v>
      </c>
      <c r="G56" s="9">
        <v>1360</v>
      </c>
      <c r="H56" s="36" t="s">
        <v>17</v>
      </c>
      <c r="I56" s="37" t="s">
        <v>356</v>
      </c>
      <c r="J56" s="37" t="s">
        <v>55</v>
      </c>
      <c r="K56" s="10"/>
      <c r="L56" s="250" t="s">
        <v>391</v>
      </c>
      <c r="M56" s="11" t="str">
        <f t="shared" ref="M56:O57" si="19">B56</f>
        <v>EVE-E60-CF-INT</v>
      </c>
      <c r="N56" s="57" t="str">
        <f t="shared" si="19"/>
        <v>BMW E6X M5/M6 Black Carbon intake</v>
      </c>
      <c r="O56" s="54" t="str">
        <f t="shared" si="19"/>
        <v>B</v>
      </c>
      <c r="P56" s="26">
        <v>1169</v>
      </c>
      <c r="Q56" s="37" t="str">
        <f>H56</f>
        <v>38x38x38</v>
      </c>
      <c r="R56" s="37" t="str">
        <f>J56</f>
        <v>S</v>
      </c>
      <c r="T56" s="250" t="s">
        <v>391</v>
      </c>
      <c r="U56" s="11" t="str">
        <f t="shared" ref="U56:W57" si="20">M56</f>
        <v>EVE-E60-CF-INT</v>
      </c>
      <c r="V56" s="57" t="str">
        <f t="shared" si="20"/>
        <v>BMW E6X M5/M6 Black Carbon intake</v>
      </c>
      <c r="W56" s="54" t="str">
        <f t="shared" si="20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51"/>
      <c r="B57" s="174" t="s">
        <v>392</v>
      </c>
      <c r="C57" s="187" t="s">
        <v>393</v>
      </c>
      <c r="D57" s="191" t="s">
        <v>11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17</v>
      </c>
      <c r="I57" s="37" t="s">
        <v>356</v>
      </c>
      <c r="J57" s="37" t="s">
        <v>55</v>
      </c>
      <c r="K57" s="10"/>
      <c r="L57" s="251"/>
      <c r="M57" s="8" t="str">
        <f t="shared" si="19"/>
        <v>EVE-E60-KV-INT</v>
      </c>
      <c r="N57" s="49" t="str">
        <f t="shared" si="19"/>
        <v>BMW E6X M5/M6 Kevlar intake</v>
      </c>
      <c r="O57" s="43" t="str">
        <f t="shared" si="19"/>
        <v>B</v>
      </c>
      <c r="P57" s="26">
        <v>1402.8</v>
      </c>
      <c r="Q57" s="37" t="str">
        <f>H57</f>
        <v>38x38x38</v>
      </c>
      <c r="R57" s="37" t="str">
        <f>J57</f>
        <v>S</v>
      </c>
      <c r="T57" s="251"/>
      <c r="U57" s="8" t="str">
        <f t="shared" si="20"/>
        <v>EVE-E60-KV-INT</v>
      </c>
      <c r="V57" s="49" t="str">
        <f t="shared" si="20"/>
        <v>BMW E6X M5/M6 Kevlar intake</v>
      </c>
      <c r="W57" s="43" t="str">
        <f t="shared" si="20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0"/>
      <c r="C58" s="184"/>
      <c r="D58" s="172"/>
      <c r="E58" s="25"/>
      <c r="F58" s="25"/>
      <c r="G58" s="7"/>
      <c r="H58" s="248"/>
      <c r="I58" s="249"/>
      <c r="J58" s="249"/>
      <c r="L58" s="50"/>
      <c r="M58" s="5"/>
      <c r="N58" s="56"/>
      <c r="O58" s="41"/>
      <c r="P58" s="25"/>
      <c r="Q58" s="82"/>
      <c r="R58" s="82"/>
      <c r="T58" s="50"/>
      <c r="U58" s="5"/>
      <c r="V58" s="56"/>
      <c r="W58" s="41"/>
      <c r="X58" s="7"/>
      <c r="Y58" s="96"/>
      <c r="Z58" s="96"/>
    </row>
    <row r="59" spans="1:26" x14ac:dyDescent="0.25">
      <c r="A59" s="250" t="s">
        <v>394</v>
      </c>
      <c r="B59" s="174" t="s">
        <v>106</v>
      </c>
      <c r="C59" s="187" t="s">
        <v>395</v>
      </c>
      <c r="D59" s="191" t="s">
        <v>108</v>
      </c>
      <c r="E59" s="31">
        <v>665</v>
      </c>
      <c r="F59" s="26">
        <v>755</v>
      </c>
      <c r="G59" s="9">
        <v>870</v>
      </c>
      <c r="H59" s="36" t="s">
        <v>10</v>
      </c>
      <c r="I59" s="37" t="s">
        <v>356</v>
      </c>
      <c r="J59" s="37" t="s">
        <v>55</v>
      </c>
      <c r="K59" s="10"/>
      <c r="L59" s="250" t="s">
        <v>394</v>
      </c>
      <c r="M59" s="8" t="str">
        <f t="shared" ref="M59:O60" si="21">B59</f>
        <v>EVE-E9X-CF-INT</v>
      </c>
      <c r="N59" s="49" t="str">
        <f t="shared" si="21"/>
        <v>BMW E9X M3 Black Carbon intake</v>
      </c>
      <c r="O59" s="43" t="str">
        <f t="shared" si="21"/>
        <v>E</v>
      </c>
      <c r="P59" s="26">
        <v>755</v>
      </c>
      <c r="Q59" s="37" t="str">
        <f>H59</f>
        <v>38x38x30</v>
      </c>
      <c r="R59" s="37" t="str">
        <f>J59</f>
        <v>S</v>
      </c>
      <c r="T59" s="250" t="s">
        <v>394</v>
      </c>
      <c r="U59" s="8" t="str">
        <f t="shared" ref="U59:W60" si="22">M59</f>
        <v>EVE-E9X-CF-INT</v>
      </c>
      <c r="V59" s="49" t="str">
        <f t="shared" si="22"/>
        <v>BMW E9X M3 Black Carbon intake</v>
      </c>
      <c r="W59" s="43" t="str">
        <f t="shared" si="22"/>
        <v>E</v>
      </c>
      <c r="X59" s="9">
        <v>870</v>
      </c>
      <c r="Y59" s="37" t="str">
        <f t="shared" ref="Y59:Z63" si="23">Q59</f>
        <v>38x38x30</v>
      </c>
      <c r="Z59" s="37" t="str">
        <f t="shared" si="23"/>
        <v>S</v>
      </c>
    </row>
    <row r="60" spans="1:26" x14ac:dyDescent="0.25">
      <c r="A60" s="255"/>
      <c r="B60" s="174" t="s">
        <v>396</v>
      </c>
      <c r="C60" s="187" t="s">
        <v>397</v>
      </c>
      <c r="D60" s="191" t="s">
        <v>108</v>
      </c>
      <c r="E60" s="31">
        <v>798</v>
      </c>
      <c r="F60" s="26">
        <v>906</v>
      </c>
      <c r="G60" s="9">
        <f>G59*1.2</f>
        <v>1044</v>
      </c>
      <c r="H60" s="36" t="s">
        <v>10</v>
      </c>
      <c r="I60" s="37" t="s">
        <v>356</v>
      </c>
      <c r="J60" s="37" t="s">
        <v>55</v>
      </c>
      <c r="K60" s="10"/>
      <c r="L60" s="255"/>
      <c r="M60" s="8" t="str">
        <f t="shared" si="21"/>
        <v>EVE-E9X-KV-INT</v>
      </c>
      <c r="N60" s="49" t="str">
        <f t="shared" si="21"/>
        <v>BMW E9X M3 Kevlar intake</v>
      </c>
      <c r="O60" s="43" t="str">
        <f t="shared" si="21"/>
        <v>E</v>
      </c>
      <c r="P60" s="26">
        <v>906</v>
      </c>
      <c r="Q60" s="37" t="str">
        <f>H60</f>
        <v>38x38x30</v>
      </c>
      <c r="R60" s="37" t="str">
        <f>J60</f>
        <v>S</v>
      </c>
      <c r="T60" s="255"/>
      <c r="U60" s="8" t="str">
        <f t="shared" si="22"/>
        <v>EVE-E9X-KV-INT</v>
      </c>
      <c r="V60" s="49" t="str">
        <f t="shared" si="22"/>
        <v>BMW E9X M3 Kevlar intake</v>
      </c>
      <c r="W60" s="43" t="str">
        <f t="shared" si="22"/>
        <v>E</v>
      </c>
      <c r="X60" s="9">
        <f>X59*1.2</f>
        <v>1044</v>
      </c>
      <c r="Y60" s="64" t="str">
        <f t="shared" si="23"/>
        <v>38x38x30</v>
      </c>
      <c r="Z60" s="64" t="str">
        <f t="shared" si="23"/>
        <v>S</v>
      </c>
    </row>
    <row r="61" spans="1:26" x14ac:dyDescent="0.25">
      <c r="A61" s="255"/>
      <c r="B61" s="174" t="s">
        <v>111</v>
      </c>
      <c r="C61" s="187" t="s">
        <v>398</v>
      </c>
      <c r="D61" s="191"/>
      <c r="E61" s="31">
        <v>1590</v>
      </c>
      <c r="F61" s="26">
        <v>1825</v>
      </c>
      <c r="G61" s="9">
        <v>2100</v>
      </c>
      <c r="H61" s="177" t="s">
        <v>113</v>
      </c>
      <c r="I61" s="37" t="s">
        <v>399</v>
      </c>
      <c r="J61" s="37" t="s">
        <v>165</v>
      </c>
      <c r="K61" s="10"/>
      <c r="L61" s="255"/>
      <c r="M61" s="8" t="str">
        <f t="shared" ref="M61:N63" si="24">B61</f>
        <v>EVE-E9X-CF-PLM</v>
      </c>
      <c r="N61" s="49" t="str">
        <f t="shared" si="24"/>
        <v>BMW E9X M3 Carbon Inlet Plenum</v>
      </c>
      <c r="O61" s="43"/>
      <c r="P61" s="26">
        <v>1584</v>
      </c>
      <c r="Q61" s="15" t="str">
        <f>H61</f>
        <v>77x27x67</v>
      </c>
      <c r="R61" s="64" t="str">
        <f>J61</f>
        <v>L</v>
      </c>
      <c r="T61" s="255"/>
      <c r="U61" s="8" t="str">
        <f t="shared" ref="U61:V63" si="25">M61</f>
        <v>EVE-E9X-CF-PLM</v>
      </c>
      <c r="V61" s="49" t="str">
        <f t="shared" si="25"/>
        <v>BMW E9X M3 Carbon Inlet Plenum</v>
      </c>
      <c r="W61" s="43"/>
      <c r="X61" s="9">
        <v>1800</v>
      </c>
      <c r="Y61" s="36" t="str">
        <f t="shared" si="23"/>
        <v>77x27x67</v>
      </c>
      <c r="Z61" s="37" t="str">
        <f t="shared" si="23"/>
        <v>L</v>
      </c>
    </row>
    <row r="62" spans="1:26" x14ac:dyDescent="0.25">
      <c r="A62" s="255"/>
      <c r="B62" s="8" t="s">
        <v>116</v>
      </c>
      <c r="C62" s="49" t="s">
        <v>400</v>
      </c>
      <c r="D62" s="43" t="s">
        <v>372</v>
      </c>
      <c r="E62" s="31">
        <v>458</v>
      </c>
      <c r="F62" s="26">
        <v>545</v>
      </c>
      <c r="G62" s="9">
        <v>600</v>
      </c>
      <c r="H62" s="37" t="s">
        <v>46</v>
      </c>
      <c r="I62" s="37" t="s">
        <v>366</v>
      </c>
      <c r="J62" s="37" t="s">
        <v>55</v>
      </c>
      <c r="K62" s="10"/>
      <c r="L62" s="255"/>
      <c r="M62" s="8" t="str">
        <f t="shared" si="24"/>
        <v>EVE-E9X-CF-ARB</v>
      </c>
      <c r="N62" s="49" t="str">
        <f t="shared" si="24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>J62</f>
        <v>S</v>
      </c>
      <c r="T62" s="255"/>
      <c r="U62" s="8" t="str">
        <f t="shared" si="25"/>
        <v>EVE-E9X-CF-ARB</v>
      </c>
      <c r="V62" s="49" t="str">
        <f t="shared" si="25"/>
        <v>BMW E9X M3 Black Carbon Airbox Lid</v>
      </c>
      <c r="W62" s="43" t="str">
        <f>O62</f>
        <v>n/a</v>
      </c>
      <c r="X62" s="9">
        <v>600</v>
      </c>
      <c r="Y62" s="37" t="str">
        <f t="shared" si="23"/>
        <v>68x38x15</v>
      </c>
      <c r="Z62" s="37" t="str">
        <f t="shared" si="23"/>
        <v>S</v>
      </c>
    </row>
    <row r="63" spans="1:26" x14ac:dyDescent="0.25">
      <c r="A63" s="251"/>
      <c r="B63" s="8" t="s">
        <v>401</v>
      </c>
      <c r="C63" s="49" t="s">
        <v>402</v>
      </c>
      <c r="D63" s="43" t="s">
        <v>372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46</v>
      </c>
      <c r="I63" s="37" t="s">
        <v>366</v>
      </c>
      <c r="J63" s="37" t="s">
        <v>55</v>
      </c>
      <c r="K63" s="10"/>
      <c r="L63" s="251"/>
      <c r="M63" s="8" t="str">
        <f t="shared" si="24"/>
        <v>EVE-E9X-KV-ARB</v>
      </c>
      <c r="N63" s="49" t="str">
        <f t="shared" si="24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>J63</f>
        <v>S</v>
      </c>
      <c r="T63" s="251"/>
      <c r="U63" s="8" t="str">
        <f t="shared" si="25"/>
        <v>EVE-E9X-KV-ARB</v>
      </c>
      <c r="V63" s="49" t="str">
        <f t="shared" si="25"/>
        <v>BMW E9X M3 Kevlar Airbox Lid</v>
      </c>
      <c r="W63" s="43" t="str">
        <f>O63</f>
        <v>n/a</v>
      </c>
      <c r="X63" s="9">
        <f>X62*1.2</f>
        <v>720</v>
      </c>
      <c r="Y63" s="64" t="str">
        <f t="shared" si="23"/>
        <v>68x38x15</v>
      </c>
      <c r="Z63" s="64" t="str">
        <f t="shared" si="23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48"/>
      <c r="I64" s="249"/>
      <c r="J64" s="249"/>
      <c r="L64" s="50"/>
      <c r="M64" s="5"/>
      <c r="N64" s="56"/>
      <c r="O64" s="41"/>
      <c r="P64" s="25"/>
      <c r="Q64" s="79"/>
      <c r="R64" s="79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5" t="s">
        <v>403</v>
      </c>
      <c r="B65" s="8" t="s">
        <v>125</v>
      </c>
      <c r="C65" s="49" t="s">
        <v>126</v>
      </c>
      <c r="D65" s="43"/>
      <c r="E65" s="31">
        <v>665</v>
      </c>
      <c r="F65" s="26">
        <v>765</v>
      </c>
      <c r="G65" s="9">
        <v>830</v>
      </c>
      <c r="H65" s="36" t="s">
        <v>122</v>
      </c>
      <c r="I65" s="37" t="s">
        <v>366</v>
      </c>
      <c r="J65" s="37" t="s">
        <v>55</v>
      </c>
      <c r="K65" s="10"/>
      <c r="L65" s="75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5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48"/>
      <c r="I66" s="249"/>
      <c r="J66" s="249"/>
      <c r="L66" s="50"/>
      <c r="M66" s="5"/>
      <c r="N66" s="56"/>
      <c r="O66" s="41"/>
      <c r="P66" s="25"/>
      <c r="Q66" s="79"/>
      <c r="R66" s="79"/>
      <c r="T66" s="50"/>
      <c r="U66" s="5"/>
      <c r="V66" s="56"/>
      <c r="W66" s="41"/>
      <c r="X66" s="7"/>
      <c r="Y66" s="68"/>
      <c r="Z66" s="68"/>
    </row>
    <row r="67" spans="1:26" ht="30" customHeight="1" x14ac:dyDescent="0.25">
      <c r="A67" s="259" t="s">
        <v>537</v>
      </c>
      <c r="B67" s="11" t="s">
        <v>129</v>
      </c>
      <c r="C67" s="49" t="s">
        <v>130</v>
      </c>
      <c r="D67" s="43" t="s">
        <v>55</v>
      </c>
      <c r="E67" s="31">
        <v>1925</v>
      </c>
      <c r="F67" s="26">
        <v>2210</v>
      </c>
      <c r="G67" s="9">
        <v>2500</v>
      </c>
      <c r="H67" s="37" t="s">
        <v>14</v>
      </c>
      <c r="I67" s="37" t="s">
        <v>360</v>
      </c>
      <c r="J67" s="37" t="s">
        <v>361</v>
      </c>
      <c r="K67" s="10"/>
      <c r="L67" s="259"/>
      <c r="M67" s="11" t="str">
        <f t="shared" ref="M67:M76" si="26">B67</f>
        <v>EVE-F8XMV2-CF-INT</v>
      </c>
      <c r="N67" s="57" t="str">
        <f t="shared" ref="N67:N76" si="27">C67</f>
        <v>BMW F8X M3/M4 V2 Full Black Carbon intake with SEALED Carbon ducts</v>
      </c>
      <c r="O67" s="54" t="str">
        <f t="shared" ref="O67:O76" si="28">D67</f>
        <v>S</v>
      </c>
      <c r="P67" s="26">
        <v>2210</v>
      </c>
      <c r="Q67" s="37" t="str">
        <f t="shared" ref="Q67:Q76" si="29">H67</f>
        <v>92x31x40</v>
      </c>
      <c r="R67" s="37" t="str">
        <f t="shared" ref="R67:R76" si="30">J67</f>
        <v>M</v>
      </c>
      <c r="T67" s="259"/>
      <c r="U67" s="11" t="str">
        <f t="shared" ref="U67:U76" si="31">M67</f>
        <v>EVE-F8XMV2-CF-INT</v>
      </c>
      <c r="V67" s="57" t="str">
        <f t="shared" ref="V67:V76" si="32">N67</f>
        <v>BMW F8X M3/M4 V2 Full Black Carbon intake with SEALED Carbon ducts</v>
      </c>
      <c r="W67" s="54" t="str">
        <f t="shared" ref="W67:W76" si="33">O67</f>
        <v>S</v>
      </c>
      <c r="X67" s="9">
        <v>2500</v>
      </c>
      <c r="Y67" s="64" t="str">
        <f t="shared" ref="Y67:Y76" si="34">Q67</f>
        <v>92x31x40</v>
      </c>
      <c r="Z67" s="64" t="str">
        <f t="shared" ref="Z67:Z76" si="35">R67</f>
        <v>M</v>
      </c>
    </row>
    <row r="68" spans="1:26" x14ac:dyDescent="0.25">
      <c r="A68" s="255"/>
      <c r="B68" s="8" t="s">
        <v>404</v>
      </c>
      <c r="C68" s="49" t="s">
        <v>405</v>
      </c>
      <c r="D68" s="43" t="s">
        <v>55</v>
      </c>
      <c r="E68" s="31">
        <v>2310</v>
      </c>
      <c r="F68" s="26">
        <v>2652</v>
      </c>
      <c r="G68" s="9">
        <v>3000</v>
      </c>
      <c r="H68" s="37" t="s">
        <v>14</v>
      </c>
      <c r="I68" s="37" t="s">
        <v>360</v>
      </c>
      <c r="J68" s="37" t="s">
        <v>361</v>
      </c>
      <c r="K68" s="10"/>
      <c r="L68" s="255"/>
      <c r="M68" s="8" t="str">
        <f t="shared" si="26"/>
        <v>EVE-F8XMV2-KV-INT</v>
      </c>
      <c r="N68" s="49" t="str">
        <f t="shared" si="27"/>
        <v>BMW F8X M3/M4 V2 Full Kevlar intake with SEALED Kevlar ducts</v>
      </c>
      <c r="O68" s="43" t="str">
        <f t="shared" si="28"/>
        <v>S</v>
      </c>
      <c r="P68" s="26">
        <v>2652</v>
      </c>
      <c r="Q68" s="37" t="str">
        <f t="shared" si="29"/>
        <v>92x31x40</v>
      </c>
      <c r="R68" s="37" t="str">
        <f t="shared" si="30"/>
        <v>M</v>
      </c>
      <c r="T68" s="255"/>
      <c r="U68" s="8" t="str">
        <f t="shared" si="31"/>
        <v>EVE-F8XMV2-KV-INT</v>
      </c>
      <c r="V68" s="49" t="str">
        <f t="shared" si="32"/>
        <v>BMW F8X M3/M4 V2 Full Kevlar intake with SEALED Kevlar ducts</v>
      </c>
      <c r="W68" s="43" t="str">
        <f t="shared" si="33"/>
        <v>S</v>
      </c>
      <c r="X68" s="9">
        <v>3000</v>
      </c>
      <c r="Y68" s="37" t="str">
        <f t="shared" si="34"/>
        <v>92x31x40</v>
      </c>
      <c r="Z68" s="37" t="str">
        <f t="shared" si="35"/>
        <v>M</v>
      </c>
    </row>
    <row r="69" spans="1:26" x14ac:dyDescent="0.25">
      <c r="A69" s="255"/>
      <c r="B69" s="8" t="s">
        <v>406</v>
      </c>
      <c r="C69" s="49" t="s">
        <v>407</v>
      </c>
      <c r="D69" s="43" t="s">
        <v>372</v>
      </c>
      <c r="E69" s="31">
        <v>270</v>
      </c>
      <c r="F69" s="27">
        <v>320</v>
      </c>
      <c r="G69" s="9">
        <v>350</v>
      </c>
      <c r="H69" s="37" t="s">
        <v>408</v>
      </c>
      <c r="I69" s="37" t="s">
        <v>366</v>
      </c>
      <c r="J69" s="37" t="s">
        <v>55</v>
      </c>
      <c r="K69" s="10"/>
      <c r="L69" s="255"/>
      <c r="M69" s="8" t="str">
        <f t="shared" si="26"/>
        <v>EVE-F8XMV2-CF-DCT</v>
      </c>
      <c r="N69" s="49" t="str">
        <f t="shared" si="27"/>
        <v>BMW F8X M3/M4 Carbon Sealed Duct Upgrade Kit for V1 intake</v>
      </c>
      <c r="O69" s="43" t="str">
        <f t="shared" si="28"/>
        <v>n/a</v>
      </c>
      <c r="P69" s="27">
        <v>320</v>
      </c>
      <c r="Q69" s="37" t="str">
        <f t="shared" si="29"/>
        <v>46x21x27</v>
      </c>
      <c r="R69" s="37" t="str">
        <f t="shared" si="30"/>
        <v>S</v>
      </c>
      <c r="T69" s="255"/>
      <c r="U69" s="8" t="str">
        <f t="shared" si="31"/>
        <v>EVE-F8XMV2-CF-DCT</v>
      </c>
      <c r="V69" s="49" t="str">
        <f t="shared" si="32"/>
        <v>BMW F8X M3/M4 Carbon Sealed Duct Upgrade Kit for V1 intake</v>
      </c>
      <c r="W69" s="43" t="str">
        <f t="shared" si="33"/>
        <v>n/a</v>
      </c>
      <c r="X69" s="9">
        <v>350</v>
      </c>
      <c r="Y69" s="37" t="str">
        <f t="shared" si="34"/>
        <v>46x21x27</v>
      </c>
      <c r="Z69" s="37" t="str">
        <f t="shared" si="35"/>
        <v>S</v>
      </c>
    </row>
    <row r="70" spans="1:26" x14ac:dyDescent="0.25">
      <c r="A70" s="255"/>
      <c r="B70" s="8" t="s">
        <v>409</v>
      </c>
      <c r="C70" s="49" t="s">
        <v>410</v>
      </c>
      <c r="D70" s="43" t="s">
        <v>372</v>
      </c>
      <c r="E70" s="31">
        <v>324</v>
      </c>
      <c r="F70" s="27">
        <v>384</v>
      </c>
      <c r="G70" s="9">
        <v>420</v>
      </c>
      <c r="H70" s="37" t="s">
        <v>408</v>
      </c>
      <c r="I70" s="37" t="s">
        <v>366</v>
      </c>
      <c r="J70" s="37" t="s">
        <v>55</v>
      </c>
      <c r="K70" s="10"/>
      <c r="L70" s="255"/>
      <c r="M70" s="8" t="str">
        <f t="shared" si="26"/>
        <v>EVE-F8XMV2-KV-DCT</v>
      </c>
      <c r="N70" s="49" t="str">
        <f t="shared" si="27"/>
        <v>BMW F8X M3/M4 Kevlar Sealed Duct Upgrade Kit for V1 intake</v>
      </c>
      <c r="O70" s="43" t="str">
        <f t="shared" si="28"/>
        <v>n/a</v>
      </c>
      <c r="P70" s="27">
        <v>384</v>
      </c>
      <c r="Q70" s="37" t="str">
        <f t="shared" si="29"/>
        <v>46x21x27</v>
      </c>
      <c r="R70" s="37" t="str">
        <f t="shared" si="30"/>
        <v>S</v>
      </c>
      <c r="T70" s="255"/>
      <c r="U70" s="8" t="str">
        <f t="shared" si="31"/>
        <v>EVE-F8XMV2-KV-DCT</v>
      </c>
      <c r="V70" s="49" t="str">
        <f t="shared" si="32"/>
        <v>BMW F8X M3/M4 Kevlar Sealed Duct Upgrade Kit for V1 intake</v>
      </c>
      <c r="W70" s="43" t="str">
        <f t="shared" si="33"/>
        <v>n/a</v>
      </c>
      <c r="X70" s="9">
        <v>420</v>
      </c>
      <c r="Y70" s="37" t="str">
        <f t="shared" si="34"/>
        <v>46x21x27</v>
      </c>
      <c r="Z70" s="37" t="str">
        <f t="shared" si="35"/>
        <v>S</v>
      </c>
    </row>
    <row r="71" spans="1:26" x14ac:dyDescent="0.25">
      <c r="A71" s="255"/>
      <c r="B71" s="8" t="s">
        <v>131</v>
      </c>
      <c r="C71" s="49" t="s">
        <v>132</v>
      </c>
      <c r="D71" s="43" t="s">
        <v>372</v>
      </c>
      <c r="E71" s="31">
        <v>785</v>
      </c>
      <c r="F71" s="27">
        <v>980</v>
      </c>
      <c r="G71" s="9">
        <v>1100</v>
      </c>
      <c r="H71" s="37" t="s">
        <v>14</v>
      </c>
      <c r="I71" s="37" t="s">
        <v>360</v>
      </c>
      <c r="J71" s="37" t="s">
        <v>361</v>
      </c>
      <c r="L71" s="255"/>
      <c r="M71" s="8" t="str">
        <f t="shared" si="26"/>
        <v>EVE-F8XM-CF-SBC</v>
      </c>
      <c r="N71" s="49" t="str">
        <f t="shared" si="27"/>
        <v>BMW F8X M3/M4 Black Carbon Seat Back Covers</v>
      </c>
      <c r="O71" s="43" t="str">
        <f t="shared" si="28"/>
        <v>n/a</v>
      </c>
      <c r="P71" s="27">
        <v>980</v>
      </c>
      <c r="Q71" s="37" t="str">
        <f t="shared" si="29"/>
        <v>92x31x40</v>
      </c>
      <c r="R71" s="37" t="str">
        <f t="shared" si="30"/>
        <v>M</v>
      </c>
      <c r="T71" s="255"/>
      <c r="U71" s="8" t="str">
        <f t="shared" si="31"/>
        <v>EVE-F8XM-CF-SBC</v>
      </c>
      <c r="V71" s="49" t="str">
        <f t="shared" si="32"/>
        <v>BMW F8X M3/M4 Black Carbon Seat Back Covers</v>
      </c>
      <c r="W71" s="43" t="str">
        <f t="shared" si="33"/>
        <v>n/a</v>
      </c>
      <c r="X71" s="9">
        <v>1100</v>
      </c>
      <c r="Y71" s="37" t="str">
        <f t="shared" si="34"/>
        <v>92x31x40</v>
      </c>
      <c r="Z71" s="37" t="str">
        <f t="shared" si="35"/>
        <v>M</v>
      </c>
    </row>
    <row r="72" spans="1:26" x14ac:dyDescent="0.25">
      <c r="A72" s="255"/>
      <c r="B72" s="8" t="s">
        <v>411</v>
      </c>
      <c r="C72" s="49" t="s">
        <v>412</v>
      </c>
      <c r="D72" s="43" t="s">
        <v>372</v>
      </c>
      <c r="E72" s="31">
        <v>965</v>
      </c>
      <c r="F72" s="27">
        <v>1200</v>
      </c>
      <c r="G72" s="9">
        <v>1350</v>
      </c>
      <c r="H72" s="37" t="s">
        <v>14</v>
      </c>
      <c r="I72" s="37" t="s">
        <v>360</v>
      </c>
      <c r="J72" s="37" t="s">
        <v>361</v>
      </c>
      <c r="L72" s="255"/>
      <c r="M72" s="8" t="str">
        <f t="shared" si="26"/>
        <v>EVE-F8XM-KV-SBC</v>
      </c>
      <c r="N72" s="49" t="str">
        <f t="shared" si="27"/>
        <v>BMW F8X M3/M4 Kevlar Seat Back Covers</v>
      </c>
      <c r="O72" s="43" t="str">
        <f t="shared" si="28"/>
        <v>n/a</v>
      </c>
      <c r="P72" s="27">
        <v>1200</v>
      </c>
      <c r="Q72" s="64" t="str">
        <f t="shared" si="29"/>
        <v>92x31x40</v>
      </c>
      <c r="R72" s="64" t="str">
        <f t="shared" si="30"/>
        <v>M</v>
      </c>
      <c r="T72" s="255"/>
      <c r="U72" s="8" t="str">
        <f t="shared" si="31"/>
        <v>EVE-F8XM-KV-SBC</v>
      </c>
      <c r="V72" s="49" t="str">
        <f t="shared" si="32"/>
        <v>BMW F8X M3/M4 Kevlar Seat Back Covers</v>
      </c>
      <c r="W72" s="43" t="str">
        <f t="shared" si="33"/>
        <v>n/a</v>
      </c>
      <c r="X72" s="9">
        <v>1350</v>
      </c>
      <c r="Y72" s="37" t="str">
        <f t="shared" si="34"/>
        <v>92x31x40</v>
      </c>
      <c r="Z72" s="37" t="str">
        <f t="shared" si="35"/>
        <v>M</v>
      </c>
    </row>
    <row r="73" spans="1:26" x14ac:dyDescent="0.25">
      <c r="A73" s="255"/>
      <c r="B73" s="11" t="s">
        <v>133</v>
      </c>
      <c r="C73" s="49" t="s">
        <v>134</v>
      </c>
      <c r="D73" s="43" t="s">
        <v>372</v>
      </c>
      <c r="E73" s="31">
        <v>483.33</v>
      </c>
      <c r="F73" s="27">
        <v>650</v>
      </c>
      <c r="G73" s="9">
        <v>750</v>
      </c>
      <c r="H73" s="37" t="s">
        <v>46</v>
      </c>
      <c r="I73" s="37" t="s">
        <v>366</v>
      </c>
      <c r="J73" s="37" t="s">
        <v>55</v>
      </c>
      <c r="L73" s="255"/>
      <c r="M73" s="11" t="str">
        <f t="shared" si="26"/>
        <v>EVE-F8XM-CF-ENG</v>
      </c>
      <c r="N73" s="57" t="str">
        <f t="shared" si="27"/>
        <v>BMW F8X M3/M4 Black Carbon  Engine Cover</v>
      </c>
      <c r="O73" s="54" t="str">
        <f t="shared" si="28"/>
        <v>n/a</v>
      </c>
      <c r="P73" s="27">
        <v>650</v>
      </c>
      <c r="Q73" s="37" t="str">
        <f t="shared" si="29"/>
        <v>68x38x15</v>
      </c>
      <c r="R73" s="37" t="str">
        <f t="shared" si="30"/>
        <v>S</v>
      </c>
      <c r="T73" s="255"/>
      <c r="U73" s="11" t="str">
        <f t="shared" si="31"/>
        <v>EVE-F8XM-CF-ENG</v>
      </c>
      <c r="V73" s="57" t="str">
        <f t="shared" si="32"/>
        <v>BMW F8X M3/M4 Black Carbon  Engine Cover</v>
      </c>
      <c r="W73" s="54" t="str">
        <f t="shared" si="33"/>
        <v>n/a</v>
      </c>
      <c r="X73" s="9">
        <v>750</v>
      </c>
      <c r="Y73" s="64" t="str">
        <f t="shared" si="34"/>
        <v>68x38x15</v>
      </c>
      <c r="Z73" s="64" t="str">
        <f t="shared" si="35"/>
        <v>S</v>
      </c>
    </row>
    <row r="74" spans="1:26" x14ac:dyDescent="0.25">
      <c r="A74" s="255"/>
      <c r="B74" s="8" t="s">
        <v>413</v>
      </c>
      <c r="C74" s="49" t="s">
        <v>414</v>
      </c>
      <c r="D74" s="43" t="s">
        <v>372</v>
      </c>
      <c r="E74" s="31">
        <v>533.33000000000004</v>
      </c>
      <c r="F74" s="27">
        <v>740</v>
      </c>
      <c r="G74" s="9">
        <v>825</v>
      </c>
      <c r="H74" s="37" t="s">
        <v>46</v>
      </c>
      <c r="I74" s="37" t="s">
        <v>366</v>
      </c>
      <c r="J74" s="37" t="s">
        <v>55</v>
      </c>
      <c r="L74" s="255"/>
      <c r="M74" s="8" t="str">
        <f t="shared" si="26"/>
        <v>EVE-F8XM-KV-ENG</v>
      </c>
      <c r="N74" s="49" t="str">
        <f t="shared" si="27"/>
        <v xml:space="preserve">BMW F8X M3/M4 Kevlar Engine Cover </v>
      </c>
      <c r="O74" s="43" t="str">
        <f t="shared" si="28"/>
        <v>n/a</v>
      </c>
      <c r="P74" s="27">
        <v>740</v>
      </c>
      <c r="Q74" s="37" t="str">
        <f t="shared" si="29"/>
        <v>68x38x15</v>
      </c>
      <c r="R74" s="37" t="str">
        <f t="shared" si="30"/>
        <v>S</v>
      </c>
      <c r="T74" s="255"/>
      <c r="U74" s="8" t="str">
        <f t="shared" si="31"/>
        <v>EVE-F8XM-KV-ENG</v>
      </c>
      <c r="V74" s="49" t="str">
        <f t="shared" si="32"/>
        <v xml:space="preserve">BMW F8X M3/M4 Kevlar Engine Cover </v>
      </c>
      <c r="W74" s="43" t="str">
        <f t="shared" si="33"/>
        <v>n/a</v>
      </c>
      <c r="X74" s="9">
        <v>825</v>
      </c>
      <c r="Y74" s="37" t="str">
        <f t="shared" si="34"/>
        <v>68x38x15</v>
      </c>
      <c r="Z74" s="37" t="str">
        <f t="shared" si="35"/>
        <v>S</v>
      </c>
    </row>
    <row r="75" spans="1:26" x14ac:dyDescent="0.25">
      <c r="A75" s="255"/>
      <c r="B75" s="8" t="s">
        <v>415</v>
      </c>
      <c r="C75" s="49" t="s">
        <v>416</v>
      </c>
      <c r="D75" s="43" t="s">
        <v>372</v>
      </c>
      <c r="E75" s="31">
        <v>415</v>
      </c>
      <c r="F75" s="26">
        <v>477.27</v>
      </c>
      <c r="G75" s="9">
        <v>525</v>
      </c>
      <c r="H75" s="36" t="s">
        <v>139</v>
      </c>
      <c r="I75" s="37" t="s">
        <v>417</v>
      </c>
      <c r="J75" s="37" t="s">
        <v>55</v>
      </c>
      <c r="K75" s="10"/>
      <c r="L75" s="255"/>
      <c r="M75" s="8" t="str">
        <f t="shared" si="26"/>
        <v>EVE-F8XM-SC</v>
      </c>
      <c r="N75" s="49" t="str">
        <f t="shared" si="27"/>
        <v>BMW F8X M3/M4 Carbon/Kevlar Scoop Set</v>
      </c>
      <c r="O75" s="43" t="str">
        <f t="shared" si="28"/>
        <v>n/a</v>
      </c>
      <c r="P75" s="26">
        <v>477.27</v>
      </c>
      <c r="Q75" s="36" t="str">
        <f t="shared" si="29"/>
        <v>26x26x26</v>
      </c>
      <c r="R75" s="37" t="str">
        <f t="shared" si="30"/>
        <v>S</v>
      </c>
      <c r="T75" s="255"/>
      <c r="U75" s="8" t="str">
        <f t="shared" si="31"/>
        <v>EVE-F8XM-SC</v>
      </c>
      <c r="V75" s="49" t="str">
        <f t="shared" si="32"/>
        <v>BMW F8X M3/M4 Carbon/Kevlar Scoop Set</v>
      </c>
      <c r="W75" s="43" t="str">
        <f t="shared" si="33"/>
        <v>n/a</v>
      </c>
      <c r="X75" s="9">
        <v>525</v>
      </c>
      <c r="Y75" s="15" t="str">
        <f t="shared" si="34"/>
        <v>26x26x26</v>
      </c>
      <c r="Z75" s="64" t="str">
        <f t="shared" si="35"/>
        <v>S</v>
      </c>
    </row>
    <row r="76" spans="1:26" x14ac:dyDescent="0.25">
      <c r="A76" s="251"/>
      <c r="B76" s="8" t="s">
        <v>318</v>
      </c>
      <c r="C76" s="49" t="s">
        <v>319</v>
      </c>
      <c r="D76" s="43" t="s">
        <v>372</v>
      </c>
      <c r="E76" s="31">
        <v>95.83</v>
      </c>
      <c r="F76" s="26">
        <v>110</v>
      </c>
      <c r="G76" s="9">
        <v>120</v>
      </c>
      <c r="H76" s="36" t="s">
        <v>320</v>
      </c>
      <c r="I76" s="37" t="s">
        <v>417</v>
      </c>
      <c r="J76" s="37" t="s">
        <v>55</v>
      </c>
      <c r="K76" s="10"/>
      <c r="L76" s="251"/>
      <c r="M76" s="8" t="str">
        <f t="shared" si="26"/>
        <v>EVE-F8XM-PF</v>
      </c>
      <c r="N76" s="49" t="str">
        <f t="shared" si="27"/>
        <v>BMW F8X M3/M4 Panel Filter Pair</v>
      </c>
      <c r="O76" s="43" t="str">
        <f t="shared" si="28"/>
        <v>n/a</v>
      </c>
      <c r="P76" s="26">
        <v>110</v>
      </c>
      <c r="Q76" s="15" t="str">
        <f t="shared" si="29"/>
        <v>45x25x6</v>
      </c>
      <c r="R76" s="64" t="str">
        <f t="shared" si="30"/>
        <v>S</v>
      </c>
      <c r="T76" s="251"/>
      <c r="U76" s="8" t="str">
        <f t="shared" si="31"/>
        <v>EVE-F8XM-PF</v>
      </c>
      <c r="V76" s="49" t="str">
        <f t="shared" si="32"/>
        <v>BMW F8X M3/M4 Panel Filter Pair</v>
      </c>
      <c r="W76" s="43" t="str">
        <f t="shared" si="33"/>
        <v>n/a</v>
      </c>
      <c r="X76" s="9">
        <v>120</v>
      </c>
      <c r="Y76" s="36" t="str">
        <f t="shared" si="34"/>
        <v>45x25x6</v>
      </c>
      <c r="Z76" s="37" t="str">
        <f t="shared" si="3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48"/>
      <c r="I77" s="249"/>
      <c r="J77" s="249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79"/>
      <c r="Z77" s="79"/>
    </row>
    <row r="78" spans="1:26" x14ac:dyDescent="0.25">
      <c r="A78" s="250" t="s">
        <v>418</v>
      </c>
      <c r="B78" s="8" t="s">
        <v>135</v>
      </c>
      <c r="C78" s="49" t="s">
        <v>136</v>
      </c>
      <c r="D78" s="43" t="s">
        <v>11</v>
      </c>
      <c r="E78" s="31">
        <v>1691</v>
      </c>
      <c r="F78" s="26">
        <v>1911</v>
      </c>
      <c r="G78" s="9">
        <v>2200</v>
      </c>
      <c r="H78" s="36" t="s">
        <v>14</v>
      </c>
      <c r="I78" s="37" t="s">
        <v>360</v>
      </c>
      <c r="J78" s="37" t="s">
        <v>361</v>
      </c>
      <c r="K78" s="10"/>
      <c r="L78" s="250" t="s">
        <v>418</v>
      </c>
      <c r="M78" s="8" t="str">
        <f t="shared" ref="M78:O79" si="36">B78</f>
        <v>EVE-F9XM5M8-CF-INT</v>
      </c>
      <c r="N78" s="49" t="str">
        <f t="shared" si="36"/>
        <v>BMW F9X M5/M8 Black Carbon intake with shrouds</v>
      </c>
      <c r="O78" s="43" t="str">
        <f t="shared" si="36"/>
        <v>B</v>
      </c>
      <c r="P78" s="26">
        <v>1911</v>
      </c>
      <c r="Q78" s="36" t="str">
        <f>H78</f>
        <v>92x31x40</v>
      </c>
      <c r="R78" s="37" t="str">
        <f>J78</f>
        <v>M</v>
      </c>
      <c r="T78" s="250" t="s">
        <v>418</v>
      </c>
      <c r="U78" s="8" t="str">
        <f t="shared" ref="U78:W79" si="37">M78</f>
        <v>EVE-F9XM5M8-CF-INT</v>
      </c>
      <c r="V78" s="49" t="str">
        <f t="shared" si="37"/>
        <v>BMW F9X M5/M8 Black Carbon intake with shrouds</v>
      </c>
      <c r="W78" s="43" t="str">
        <f t="shared" si="3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51"/>
      <c r="B79" s="8" t="s">
        <v>137</v>
      </c>
      <c r="C79" s="49" t="s">
        <v>138</v>
      </c>
      <c r="D79" s="43"/>
      <c r="E79" s="31">
        <v>233</v>
      </c>
      <c r="F79" s="26">
        <v>272</v>
      </c>
      <c r="G79" s="9">
        <v>300</v>
      </c>
      <c r="H79" s="37" t="s">
        <v>139</v>
      </c>
      <c r="I79" s="37" t="s">
        <v>417</v>
      </c>
      <c r="J79" s="37" t="s">
        <v>55</v>
      </c>
      <c r="K79" s="10"/>
      <c r="L79" s="251"/>
      <c r="M79" s="8" t="str">
        <f t="shared" si="36"/>
        <v>EVE-F90M5-CF-SHR</v>
      </c>
      <c r="N79" s="49" t="str">
        <f t="shared" si="36"/>
        <v>BMW F9X M5 Shroud set for upgrading V1 intake</v>
      </c>
      <c r="O79" s="43">
        <f t="shared" si="36"/>
        <v>0</v>
      </c>
      <c r="P79" s="26">
        <v>272</v>
      </c>
      <c r="Q79" s="64" t="str">
        <f>H79</f>
        <v>26x26x26</v>
      </c>
      <c r="R79" s="64" t="str">
        <f>J79</f>
        <v>S</v>
      </c>
      <c r="T79" s="251"/>
      <c r="U79" s="8" t="str">
        <f t="shared" si="37"/>
        <v>EVE-F90M5-CF-SHR</v>
      </c>
      <c r="V79" s="49" t="str">
        <f t="shared" si="37"/>
        <v>BMW F9X M5 Shroud set for upgrading V1 intake</v>
      </c>
      <c r="W79" s="43">
        <f t="shared" si="3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48"/>
      <c r="I80" s="249"/>
      <c r="J80" s="249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50" t="s">
        <v>419</v>
      </c>
      <c r="B81" s="8" t="s">
        <v>142</v>
      </c>
      <c r="C81" s="49" t="s">
        <v>143</v>
      </c>
      <c r="D81" s="43" t="s">
        <v>11</v>
      </c>
      <c r="E81" s="31">
        <v>1580</v>
      </c>
      <c r="F81" s="26">
        <v>1975</v>
      </c>
      <c r="G81" s="9">
        <v>2250</v>
      </c>
      <c r="H81" s="36" t="s">
        <v>14</v>
      </c>
      <c r="I81" s="37" t="s">
        <v>360</v>
      </c>
      <c r="J81" s="37" t="s">
        <v>361</v>
      </c>
      <c r="K81" s="10"/>
      <c r="L81" s="250" t="s">
        <v>419</v>
      </c>
      <c r="M81" s="8" t="str">
        <f t="shared" ref="M81:O84" si="38">B81</f>
        <v>EVE-F10M5-INT</v>
      </c>
      <c r="N81" s="49" t="str">
        <f t="shared" si="38"/>
        <v>BMW F10 M5 Full Black Carbon intake</v>
      </c>
      <c r="O81" s="43" t="str">
        <f t="shared" si="38"/>
        <v>B</v>
      </c>
      <c r="P81" s="26">
        <v>1975</v>
      </c>
      <c r="Q81" s="36" t="str">
        <f>H81</f>
        <v>92x31x40</v>
      </c>
      <c r="R81" s="37" t="str">
        <f>J81</f>
        <v>M</v>
      </c>
      <c r="T81" s="250" t="s">
        <v>419</v>
      </c>
      <c r="U81" s="8" t="str">
        <f t="shared" ref="U81:W84" si="39">M81</f>
        <v>EVE-F10M5-INT</v>
      </c>
      <c r="V81" s="49" t="str">
        <f t="shared" si="39"/>
        <v>BMW F10 M5 Full Black Carbon intake</v>
      </c>
      <c r="W81" s="43" t="str">
        <f t="shared" si="39"/>
        <v>B</v>
      </c>
      <c r="X81" s="9">
        <v>2250</v>
      </c>
      <c r="Y81" s="36" t="str">
        <f t="shared" ref="Y81:Z84" si="40">Q81</f>
        <v>92x31x40</v>
      </c>
      <c r="Z81" s="37" t="str">
        <f t="shared" si="40"/>
        <v>M</v>
      </c>
    </row>
    <row r="82" spans="1:26" x14ac:dyDescent="0.25">
      <c r="A82" s="255"/>
      <c r="B82" s="8" t="s">
        <v>420</v>
      </c>
      <c r="C82" s="49" t="s">
        <v>421</v>
      </c>
      <c r="D82" s="43" t="s">
        <v>11</v>
      </c>
      <c r="E82" s="31">
        <v>1900</v>
      </c>
      <c r="F82" s="26">
        <v>2375</v>
      </c>
      <c r="G82" s="9">
        <v>2650</v>
      </c>
      <c r="H82" s="36" t="s">
        <v>14</v>
      </c>
      <c r="I82" s="37" t="s">
        <v>360</v>
      </c>
      <c r="J82" s="37" t="s">
        <v>361</v>
      </c>
      <c r="K82" s="10"/>
      <c r="L82" s="255"/>
      <c r="M82" s="8" t="str">
        <f t="shared" si="38"/>
        <v>EVE-F10M5-KV-INT</v>
      </c>
      <c r="N82" s="49" t="str">
        <f t="shared" si="38"/>
        <v>BMW F10 M5 Kevlar intake with Black Tubes</v>
      </c>
      <c r="O82" s="43" t="str">
        <f t="shared" si="38"/>
        <v>B</v>
      </c>
      <c r="P82" s="26">
        <v>2375</v>
      </c>
      <c r="Q82" s="15" t="str">
        <f>H82</f>
        <v>92x31x40</v>
      </c>
      <c r="R82" s="64" t="str">
        <f>J82</f>
        <v>M</v>
      </c>
      <c r="T82" s="255"/>
      <c r="U82" s="8" t="str">
        <f t="shared" si="39"/>
        <v>EVE-F10M5-KV-INT</v>
      </c>
      <c r="V82" s="49" t="str">
        <f t="shared" si="39"/>
        <v>BMW F10 M5 Kevlar intake with Black Tubes</v>
      </c>
      <c r="W82" s="43" t="str">
        <f t="shared" si="39"/>
        <v>B</v>
      </c>
      <c r="X82" s="9">
        <v>2650</v>
      </c>
      <c r="Y82" s="15" t="str">
        <f t="shared" si="40"/>
        <v>92x31x40</v>
      </c>
      <c r="Z82" s="64" t="str">
        <f t="shared" si="40"/>
        <v>M</v>
      </c>
    </row>
    <row r="83" spans="1:26" x14ac:dyDescent="0.25">
      <c r="A83" s="255"/>
      <c r="B83" s="8" t="s">
        <v>422</v>
      </c>
      <c r="C83" s="49" t="s">
        <v>423</v>
      </c>
      <c r="D83" s="43" t="s">
        <v>372</v>
      </c>
      <c r="E83" s="31">
        <v>450</v>
      </c>
      <c r="F83" s="26">
        <v>518.17999999999995</v>
      </c>
      <c r="G83" s="9">
        <v>570</v>
      </c>
      <c r="H83" s="36" t="s">
        <v>139</v>
      </c>
      <c r="I83" s="37" t="s">
        <v>417</v>
      </c>
      <c r="J83" s="37" t="s">
        <v>55</v>
      </c>
      <c r="K83" s="10"/>
      <c r="L83" s="255"/>
      <c r="M83" s="8" t="str">
        <f t="shared" si="38"/>
        <v>EVE-F10M5-SC</v>
      </c>
      <c r="N83" s="49" t="str">
        <f t="shared" si="38"/>
        <v>BMW F10 M5 Carbon/Kevlar Scoop Set</v>
      </c>
      <c r="O83" s="43" t="str">
        <f t="shared" si="38"/>
        <v>n/a</v>
      </c>
      <c r="P83" s="26">
        <v>518.17999999999995</v>
      </c>
      <c r="Q83" s="36" t="str">
        <f>H83</f>
        <v>26x26x26</v>
      </c>
      <c r="R83" s="37" t="str">
        <f>J83</f>
        <v>S</v>
      </c>
      <c r="T83" s="255"/>
      <c r="U83" s="8" t="str">
        <f t="shared" si="39"/>
        <v>EVE-F10M5-SC</v>
      </c>
      <c r="V83" s="49" t="str">
        <f t="shared" si="39"/>
        <v>BMW F10 M5 Carbon/Kevlar Scoop Set</v>
      </c>
      <c r="W83" s="43" t="str">
        <f t="shared" si="39"/>
        <v>n/a</v>
      </c>
      <c r="X83" s="9">
        <v>570</v>
      </c>
      <c r="Y83" s="36" t="str">
        <f t="shared" si="40"/>
        <v>26x26x26</v>
      </c>
      <c r="Z83" s="37" t="str">
        <f t="shared" si="40"/>
        <v>S</v>
      </c>
    </row>
    <row r="84" spans="1:26" x14ac:dyDescent="0.25">
      <c r="A84" s="251"/>
      <c r="B84" s="8" t="s">
        <v>321</v>
      </c>
      <c r="C84" s="49" t="s">
        <v>322</v>
      </c>
      <c r="D84" s="43" t="s">
        <v>372</v>
      </c>
      <c r="E84" s="31">
        <v>95.83</v>
      </c>
      <c r="F84" s="26">
        <v>110</v>
      </c>
      <c r="G84" s="9">
        <v>120</v>
      </c>
      <c r="H84" s="36" t="s">
        <v>320</v>
      </c>
      <c r="I84" s="37" t="s">
        <v>417</v>
      </c>
      <c r="J84" s="37" t="s">
        <v>55</v>
      </c>
      <c r="K84" s="10"/>
      <c r="L84" s="251"/>
      <c r="M84" s="8" t="str">
        <f t="shared" si="38"/>
        <v>EVE-F10M5-PF</v>
      </c>
      <c r="N84" s="49" t="str">
        <f t="shared" si="38"/>
        <v>BMW F1X M5/M6 Panel Filter Pair</v>
      </c>
      <c r="O84" s="43" t="str">
        <f t="shared" si="38"/>
        <v>n/a</v>
      </c>
      <c r="P84" s="26">
        <v>110</v>
      </c>
      <c r="Q84" s="36" t="str">
        <f>H84</f>
        <v>45x25x6</v>
      </c>
      <c r="R84" s="37" t="str">
        <f>J84</f>
        <v>S</v>
      </c>
      <c r="T84" s="251"/>
      <c r="U84" s="8" t="str">
        <f t="shared" si="39"/>
        <v>EVE-F10M5-PF</v>
      </c>
      <c r="V84" s="49" t="str">
        <f t="shared" si="39"/>
        <v>BMW F1X M5/M6 Panel Filter Pair</v>
      </c>
      <c r="W84" s="43" t="str">
        <f t="shared" si="39"/>
        <v>n/a</v>
      </c>
      <c r="X84" s="9">
        <v>120</v>
      </c>
      <c r="Y84" s="36" t="str">
        <f t="shared" si="40"/>
        <v>45x25x6</v>
      </c>
      <c r="Z84" s="37" t="str">
        <f t="shared" si="40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48"/>
      <c r="I85" s="249"/>
      <c r="J85" s="249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50" t="s">
        <v>424</v>
      </c>
      <c r="B86" s="11" t="s">
        <v>144</v>
      </c>
      <c r="C86" s="49" t="s">
        <v>145</v>
      </c>
      <c r="D86" s="43" t="s">
        <v>11</v>
      </c>
      <c r="E86" s="31">
        <v>1680</v>
      </c>
      <c r="F86" s="26">
        <v>2100</v>
      </c>
      <c r="G86" s="9">
        <v>2400</v>
      </c>
      <c r="H86" s="36" t="s">
        <v>14</v>
      </c>
      <c r="I86" s="37" t="s">
        <v>360</v>
      </c>
      <c r="J86" s="37" t="s">
        <v>361</v>
      </c>
      <c r="K86" s="10"/>
      <c r="L86" s="250" t="s">
        <v>424</v>
      </c>
      <c r="M86" s="11" t="str">
        <f t="shared" ref="M86:O88" si="41">B86</f>
        <v>EVE-F1XM6-INT</v>
      </c>
      <c r="N86" s="57" t="str">
        <f t="shared" si="41"/>
        <v>BMW F1X M6 Full Black Carbon intake</v>
      </c>
      <c r="O86" s="54" t="str">
        <f t="shared" si="41"/>
        <v>B</v>
      </c>
      <c r="P86" s="26">
        <v>2100</v>
      </c>
      <c r="Q86" s="36" t="str">
        <f>H86</f>
        <v>92x31x40</v>
      </c>
      <c r="R86" s="37" t="str">
        <f>J86</f>
        <v>M</v>
      </c>
      <c r="T86" s="250" t="s">
        <v>424</v>
      </c>
      <c r="U86" s="11" t="str">
        <f t="shared" ref="U86:W88" si="42">M86</f>
        <v>EVE-F1XM6-INT</v>
      </c>
      <c r="V86" s="57" t="str">
        <f t="shared" si="42"/>
        <v>BMW F1X M6 Full Black Carbon intake</v>
      </c>
      <c r="W86" s="54" t="str">
        <f t="shared" si="42"/>
        <v>B</v>
      </c>
      <c r="X86" s="9">
        <v>2400</v>
      </c>
      <c r="Y86" s="36" t="str">
        <f t="shared" ref="Y86:Z88" si="43">Q86</f>
        <v>92x31x40</v>
      </c>
      <c r="Z86" s="37" t="str">
        <f t="shared" si="43"/>
        <v>M</v>
      </c>
    </row>
    <row r="87" spans="1:26" x14ac:dyDescent="0.25">
      <c r="A87" s="255"/>
      <c r="B87" s="11" t="s">
        <v>425</v>
      </c>
      <c r="C87" s="49" t="s">
        <v>426</v>
      </c>
      <c r="D87" s="43" t="s">
        <v>11</v>
      </c>
      <c r="E87" s="31">
        <v>2000</v>
      </c>
      <c r="F87" s="26">
        <v>2500</v>
      </c>
      <c r="G87" s="9">
        <v>2800</v>
      </c>
      <c r="H87" s="36" t="s">
        <v>14</v>
      </c>
      <c r="I87" s="37" t="s">
        <v>360</v>
      </c>
      <c r="J87" s="37" t="s">
        <v>361</v>
      </c>
      <c r="K87" s="10"/>
      <c r="L87" s="255"/>
      <c r="M87" s="11" t="str">
        <f t="shared" si="41"/>
        <v>EVE-F1XM6-KV-INT</v>
      </c>
      <c r="N87" s="57" t="str">
        <f t="shared" si="41"/>
        <v>BMW F1X M6 Kevlar intake with Black Tubes</v>
      </c>
      <c r="O87" s="54" t="str">
        <f t="shared" si="41"/>
        <v>B</v>
      </c>
      <c r="P87" s="26">
        <v>2500</v>
      </c>
      <c r="Q87" s="36" t="str">
        <f>H87</f>
        <v>92x31x40</v>
      </c>
      <c r="R87" s="37" t="str">
        <f>J87</f>
        <v>M</v>
      </c>
      <c r="T87" s="255"/>
      <c r="U87" s="11" t="str">
        <f t="shared" si="42"/>
        <v>EVE-F1XM6-KV-INT</v>
      </c>
      <c r="V87" s="57" t="str">
        <f t="shared" si="42"/>
        <v>BMW F1X M6 Kevlar intake with Black Tubes</v>
      </c>
      <c r="W87" s="54" t="str">
        <f t="shared" si="42"/>
        <v>B</v>
      </c>
      <c r="X87" s="9">
        <v>2800</v>
      </c>
      <c r="Y87" s="15" t="str">
        <f t="shared" si="43"/>
        <v>92x31x40</v>
      </c>
      <c r="Z87" s="64" t="str">
        <f t="shared" si="43"/>
        <v>M</v>
      </c>
    </row>
    <row r="88" spans="1:26" x14ac:dyDescent="0.25">
      <c r="A88" s="251"/>
      <c r="B88" s="8" t="s">
        <v>427</v>
      </c>
      <c r="C88" s="49" t="s">
        <v>428</v>
      </c>
      <c r="D88" s="43" t="s">
        <v>372</v>
      </c>
      <c r="E88" s="31">
        <v>525</v>
      </c>
      <c r="F88" s="26">
        <v>609</v>
      </c>
      <c r="G88" s="9">
        <v>670</v>
      </c>
      <c r="H88" s="36" t="s">
        <v>139</v>
      </c>
      <c r="I88" s="37" t="s">
        <v>417</v>
      </c>
      <c r="J88" s="37" t="s">
        <v>55</v>
      </c>
      <c r="K88" s="10"/>
      <c r="L88" s="251"/>
      <c r="M88" s="8" t="str">
        <f t="shared" si="41"/>
        <v>EVE-F1XM6-SC</v>
      </c>
      <c r="N88" s="49" t="str">
        <f t="shared" si="41"/>
        <v>BMW F1X M6 Carbon/Kevlar Scoop Set</v>
      </c>
      <c r="O88" s="43" t="str">
        <f t="shared" si="41"/>
        <v>n/a</v>
      </c>
      <c r="P88" s="26">
        <v>609</v>
      </c>
      <c r="Q88" s="15" t="str">
        <f>H88</f>
        <v>26x26x26</v>
      </c>
      <c r="R88" s="64" t="str">
        <f>J88</f>
        <v>S</v>
      </c>
      <c r="T88" s="251"/>
      <c r="U88" s="8" t="str">
        <f t="shared" si="42"/>
        <v>EVE-F1XM6-SC</v>
      </c>
      <c r="V88" s="49" t="str">
        <f t="shared" si="42"/>
        <v>BMW F1X M6 Carbon/Kevlar Scoop Set</v>
      </c>
      <c r="W88" s="43" t="str">
        <f t="shared" si="42"/>
        <v>n/a</v>
      </c>
      <c r="X88" s="9">
        <v>670</v>
      </c>
      <c r="Y88" s="36" t="str">
        <f t="shared" si="43"/>
        <v>26x26x26</v>
      </c>
      <c r="Z88" s="37" t="str">
        <f t="shared" si="43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48"/>
      <c r="I89" s="249"/>
      <c r="J89" s="249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3" t="s">
        <v>429</v>
      </c>
      <c r="B90" s="174" t="s">
        <v>146</v>
      </c>
      <c r="C90" s="187" t="s">
        <v>147</v>
      </c>
      <c r="D90" s="191" t="s">
        <v>55</v>
      </c>
      <c r="E90" s="31">
        <v>1000</v>
      </c>
      <c r="F90" s="26">
        <v>1150</v>
      </c>
      <c r="G90" s="9">
        <v>1300</v>
      </c>
      <c r="H90" s="178" t="s">
        <v>54</v>
      </c>
      <c r="I90" s="178" t="s">
        <v>371</v>
      </c>
      <c r="J90" s="178" t="s">
        <v>361</v>
      </c>
      <c r="K90" s="10"/>
      <c r="L90" s="101" t="s">
        <v>429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1" t="s">
        <v>429</v>
      </c>
      <c r="U90" s="8" t="str">
        <f>M90</f>
        <v>EVE-F4XB48-CF-INT</v>
      </c>
      <c r="V90" s="49" t="str">
        <f>N90</f>
        <v>BMW F40 M135i, F44 M235i</v>
      </c>
      <c r="W90" s="43" t="str">
        <f>O90</f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4"/>
      <c r="B91" s="170"/>
      <c r="C91" s="184"/>
      <c r="D91" s="172"/>
      <c r="E91" s="25"/>
      <c r="F91" s="25"/>
      <c r="G91" s="7"/>
      <c r="H91" s="274"/>
      <c r="I91" s="249"/>
      <c r="J91" s="249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79"/>
      <c r="Z91" s="79"/>
    </row>
    <row r="92" spans="1:26" x14ac:dyDescent="0.25">
      <c r="A92" s="278" t="s">
        <v>430</v>
      </c>
      <c r="B92" s="174" t="s">
        <v>148</v>
      </c>
      <c r="C92" s="187" t="s">
        <v>149</v>
      </c>
      <c r="D92" s="191" t="s">
        <v>55</v>
      </c>
      <c r="E92" s="31">
        <v>1555</v>
      </c>
      <c r="F92" s="26">
        <v>1780</v>
      </c>
      <c r="G92" s="9">
        <v>2050</v>
      </c>
      <c r="H92" s="178" t="s">
        <v>54</v>
      </c>
      <c r="I92" s="178" t="s">
        <v>371</v>
      </c>
      <c r="J92" s="178" t="s">
        <v>361</v>
      </c>
      <c r="K92" s="10"/>
      <c r="L92" s="250" t="s">
        <v>430</v>
      </c>
      <c r="M92" s="8" t="str">
        <f t="shared" ref="M92:O93" si="44">B92</f>
        <v>EVE-M2C-CF-INT</v>
      </c>
      <c r="N92" s="49" t="str">
        <f t="shared" si="44"/>
        <v>BMW F87 M2 Competition Black Carbon intake</v>
      </c>
      <c r="O92" s="43" t="str">
        <f t="shared" si="44"/>
        <v>S</v>
      </c>
      <c r="P92" s="26">
        <v>1680</v>
      </c>
      <c r="Q92" s="37" t="str">
        <f>H92</f>
        <v>92x22x40</v>
      </c>
      <c r="R92" s="37" t="str">
        <f>J92</f>
        <v>M</v>
      </c>
      <c r="T92" s="250" t="s">
        <v>430</v>
      </c>
      <c r="U92" s="8" t="str">
        <f t="shared" ref="U92:W93" si="45">M92</f>
        <v>EVE-M2C-CF-INT</v>
      </c>
      <c r="V92" s="49" t="str">
        <f t="shared" si="45"/>
        <v>BMW F87 M2 Competition Black Carbon intake</v>
      </c>
      <c r="W92" s="43" t="str">
        <f t="shared" si="45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51"/>
      <c r="B93" s="174" t="s">
        <v>431</v>
      </c>
      <c r="C93" s="187" t="s">
        <v>432</v>
      </c>
      <c r="D93" s="191" t="s">
        <v>55</v>
      </c>
      <c r="E93" s="31">
        <f>E92*1.2</f>
        <v>1866</v>
      </c>
      <c r="F93" s="26">
        <f>F92*1.2</f>
        <v>2136</v>
      </c>
      <c r="G93" s="9">
        <f>G92*1.2</f>
        <v>2460</v>
      </c>
      <c r="H93" s="178" t="s">
        <v>54</v>
      </c>
      <c r="I93" s="178" t="s">
        <v>371</v>
      </c>
      <c r="J93" s="178" t="s">
        <v>361</v>
      </c>
      <c r="K93" s="10"/>
      <c r="L93" s="251"/>
      <c r="M93" s="8" t="str">
        <f t="shared" si="44"/>
        <v>EVE-M2C-KV-INT</v>
      </c>
      <c r="N93" s="49" t="str">
        <f t="shared" si="44"/>
        <v>BMW F87 M2 Competition Kevlar intake</v>
      </c>
      <c r="O93" s="43" t="str">
        <f t="shared" si="44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51"/>
      <c r="U93" s="8" t="str">
        <f t="shared" si="45"/>
        <v>EVE-M2C-KV-INT</v>
      </c>
      <c r="V93" s="49" t="str">
        <f t="shared" si="45"/>
        <v>BMW F87 M2 Competition Kevlar intake</v>
      </c>
      <c r="W93" s="43" t="str">
        <f t="shared" si="45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48"/>
      <c r="I94" s="249"/>
      <c r="J94" s="249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79"/>
      <c r="Z94" s="79"/>
    </row>
    <row r="95" spans="1:26" ht="14.45" customHeight="1" x14ac:dyDescent="0.25">
      <c r="A95" s="250" t="s">
        <v>433</v>
      </c>
      <c r="B95" s="8" t="s">
        <v>150</v>
      </c>
      <c r="C95" s="39" t="s">
        <v>151</v>
      </c>
      <c r="D95" s="43" t="s">
        <v>11</v>
      </c>
      <c r="E95" s="31">
        <v>1050</v>
      </c>
      <c r="F95" s="26">
        <v>1220</v>
      </c>
      <c r="G95" s="9">
        <v>1380</v>
      </c>
      <c r="H95" s="36" t="s">
        <v>14</v>
      </c>
      <c r="I95" s="37" t="s">
        <v>360</v>
      </c>
      <c r="J95" s="37" t="s">
        <v>361</v>
      </c>
      <c r="K95" s="10"/>
      <c r="L95" s="250" t="s">
        <v>433</v>
      </c>
      <c r="M95" s="11" t="str">
        <f t="shared" ref="M95:O102" si="46">B95</f>
        <v>EVE-N55V2-CF-INT</v>
      </c>
      <c r="N95" s="57" t="str">
        <f t="shared" si="46"/>
        <v>V2 BMW F87 M2, F2X M135i, M235i, F3X 335i, 435i Carbon intake</v>
      </c>
      <c r="O95" s="54" t="str">
        <f t="shared" si="46"/>
        <v>B</v>
      </c>
      <c r="P95" s="26">
        <v>1220</v>
      </c>
      <c r="Q95" s="36" t="str">
        <f t="shared" ref="Q95:Q100" si="47">H95</f>
        <v>92x31x40</v>
      </c>
      <c r="R95" s="37" t="str">
        <f t="shared" ref="R95:R100" si="48">J95</f>
        <v>M</v>
      </c>
      <c r="T95" s="250" t="s">
        <v>433</v>
      </c>
      <c r="U95" s="11" t="str">
        <f t="shared" ref="U95:W102" si="49">M95</f>
        <v>EVE-N55V2-CF-INT</v>
      </c>
      <c r="V95" s="57" t="str">
        <f t="shared" si="49"/>
        <v>V2 BMW F87 M2, F2X M135i, M235i, F3X 335i, 435i Carbon intake</v>
      </c>
      <c r="W95" s="54" t="str">
        <f t="shared" si="49"/>
        <v>B</v>
      </c>
      <c r="X95" s="9">
        <v>1380</v>
      </c>
      <c r="Y95" s="36" t="str">
        <f t="shared" ref="Y95:Z102" si="50">Q95</f>
        <v>92x31x40</v>
      </c>
      <c r="Z95" s="37" t="str">
        <f t="shared" si="50"/>
        <v>M</v>
      </c>
    </row>
    <row r="96" spans="1:26" x14ac:dyDescent="0.25">
      <c r="A96" s="255"/>
      <c r="B96" s="8" t="s">
        <v>434</v>
      </c>
      <c r="C96" s="39" t="s">
        <v>435</v>
      </c>
      <c r="D96" s="43" t="s">
        <v>11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14</v>
      </c>
      <c r="I96" s="37" t="s">
        <v>360</v>
      </c>
      <c r="J96" s="37" t="s">
        <v>361</v>
      </c>
      <c r="K96" s="10"/>
      <c r="L96" s="255"/>
      <c r="M96" s="11" t="str">
        <f t="shared" si="46"/>
        <v>EVE-N55V2-KV-INT</v>
      </c>
      <c r="N96" s="57" t="str">
        <f t="shared" si="46"/>
        <v>V2 BMW F87 M2, F2X M135i, M235i, F3X 335i, 435i Kevlar intake</v>
      </c>
      <c r="O96" s="54" t="str">
        <f t="shared" si="46"/>
        <v>B</v>
      </c>
      <c r="P96" s="26">
        <f>P95*1.2</f>
        <v>1464</v>
      </c>
      <c r="Q96" s="36" t="str">
        <f t="shared" si="47"/>
        <v>92x31x40</v>
      </c>
      <c r="R96" s="37" t="str">
        <f t="shared" si="48"/>
        <v>M</v>
      </c>
      <c r="T96" s="255"/>
      <c r="U96" s="11" t="str">
        <f t="shared" si="49"/>
        <v>EVE-N55V2-KV-INT</v>
      </c>
      <c r="V96" s="57" t="str">
        <f t="shared" si="49"/>
        <v>V2 BMW F87 M2, F2X M135i, M235i, F3X 335i, 435i Kevlar intake</v>
      </c>
      <c r="W96" s="54" t="str">
        <f t="shared" si="49"/>
        <v>B</v>
      </c>
      <c r="X96" s="9">
        <f>X95*1.2</f>
        <v>1656</v>
      </c>
      <c r="Y96" s="36" t="str">
        <f t="shared" si="50"/>
        <v>92x31x40</v>
      </c>
      <c r="Z96" s="37" t="str">
        <f t="shared" si="50"/>
        <v>M</v>
      </c>
    </row>
    <row r="97" spans="1:26" x14ac:dyDescent="0.25">
      <c r="A97" s="255"/>
      <c r="B97" s="8" t="s">
        <v>152</v>
      </c>
      <c r="C97" s="39" t="s">
        <v>153</v>
      </c>
      <c r="D97" s="43" t="s">
        <v>372</v>
      </c>
      <c r="E97" s="31">
        <v>650</v>
      </c>
      <c r="F97" s="27">
        <v>720</v>
      </c>
      <c r="G97" s="9">
        <v>850</v>
      </c>
      <c r="H97" s="36" t="s">
        <v>96</v>
      </c>
      <c r="I97" s="37" t="s">
        <v>366</v>
      </c>
      <c r="J97" s="37" t="s">
        <v>361</v>
      </c>
      <c r="L97" s="255"/>
      <c r="M97" s="8" t="str">
        <f t="shared" si="46"/>
        <v>EVE-N55-ENG</v>
      </c>
      <c r="N97" s="49" t="str">
        <f t="shared" si="46"/>
        <v>BMW N55 Black Carbon Engine Cover</v>
      </c>
      <c r="O97" s="43" t="str">
        <f t="shared" si="46"/>
        <v>n/a</v>
      </c>
      <c r="P97" s="27">
        <v>720</v>
      </c>
      <c r="Q97" s="36" t="str">
        <f t="shared" si="47"/>
        <v>72x72x21</v>
      </c>
      <c r="R97" s="37" t="str">
        <f t="shared" si="48"/>
        <v>M</v>
      </c>
      <c r="T97" s="255"/>
      <c r="U97" s="8" t="str">
        <f t="shared" si="49"/>
        <v>EVE-N55-ENG</v>
      </c>
      <c r="V97" s="49" t="str">
        <f t="shared" si="49"/>
        <v>BMW N55 Black Carbon Engine Cover</v>
      </c>
      <c r="W97" s="43" t="str">
        <f t="shared" si="49"/>
        <v>n/a</v>
      </c>
      <c r="X97" s="9">
        <v>850</v>
      </c>
      <c r="Y97" s="36" t="str">
        <f t="shared" si="50"/>
        <v>72x72x21</v>
      </c>
      <c r="Z97" s="37" t="str">
        <f t="shared" si="50"/>
        <v>M</v>
      </c>
    </row>
    <row r="98" spans="1:26" x14ac:dyDescent="0.25">
      <c r="A98" s="255"/>
      <c r="B98" s="11" t="s">
        <v>154</v>
      </c>
      <c r="C98" s="39" t="s">
        <v>155</v>
      </c>
      <c r="D98" s="43" t="s">
        <v>372</v>
      </c>
      <c r="E98" s="31">
        <v>650</v>
      </c>
      <c r="F98" s="27">
        <v>720</v>
      </c>
      <c r="G98" s="9">
        <v>850</v>
      </c>
      <c r="H98" s="36" t="s">
        <v>96</v>
      </c>
      <c r="I98" s="37" t="s">
        <v>366</v>
      </c>
      <c r="J98" s="37" t="s">
        <v>361</v>
      </c>
      <c r="L98" s="255"/>
      <c r="M98" s="11" t="str">
        <f t="shared" si="46"/>
        <v>EVE-N55-M2-ENG</v>
      </c>
      <c r="N98" s="57" t="str">
        <f t="shared" si="46"/>
        <v>BMW F87 M2 Black Carbon Engine Cover</v>
      </c>
      <c r="O98" s="54" t="str">
        <f t="shared" si="46"/>
        <v>n/a</v>
      </c>
      <c r="P98" s="27">
        <v>720</v>
      </c>
      <c r="Q98" s="15" t="str">
        <f t="shared" si="47"/>
        <v>72x72x21</v>
      </c>
      <c r="R98" s="64" t="str">
        <f t="shared" si="48"/>
        <v>M</v>
      </c>
      <c r="T98" s="255"/>
      <c r="U98" s="11" t="str">
        <f t="shared" si="49"/>
        <v>EVE-N55-M2-ENG</v>
      </c>
      <c r="V98" s="57" t="str">
        <f t="shared" si="49"/>
        <v>BMW F87 M2 Black Carbon Engine Cover</v>
      </c>
      <c r="W98" s="54" t="str">
        <f t="shared" si="49"/>
        <v>n/a</v>
      </c>
      <c r="X98" s="9">
        <v>850</v>
      </c>
      <c r="Y98" s="36" t="str">
        <f t="shared" si="50"/>
        <v>72x72x21</v>
      </c>
      <c r="Z98" s="37" t="str">
        <f t="shared" si="50"/>
        <v>M</v>
      </c>
    </row>
    <row r="99" spans="1:26" x14ac:dyDescent="0.25">
      <c r="A99" s="255"/>
      <c r="B99" s="8" t="s">
        <v>436</v>
      </c>
      <c r="C99" s="49" t="s">
        <v>437</v>
      </c>
      <c r="D99" s="43" t="s">
        <v>372</v>
      </c>
      <c r="E99" s="31">
        <v>210</v>
      </c>
      <c r="F99" s="26">
        <v>240.91</v>
      </c>
      <c r="G99" s="9">
        <v>265</v>
      </c>
      <c r="H99" s="38" t="s">
        <v>139</v>
      </c>
      <c r="I99" s="37" t="s">
        <v>417</v>
      </c>
      <c r="J99" s="37" t="s">
        <v>55</v>
      </c>
      <c r="K99" s="10"/>
      <c r="L99" s="255"/>
      <c r="M99" s="8" t="str">
        <f t="shared" si="46"/>
        <v>EVE-N55-SC</v>
      </c>
      <c r="N99" s="49" t="str">
        <f t="shared" si="46"/>
        <v xml:space="preserve">BMW N55 Carbon/Kevlar Scoop </v>
      </c>
      <c r="O99" s="43" t="str">
        <f t="shared" si="46"/>
        <v>n/a</v>
      </c>
      <c r="P99" s="26">
        <v>240.91</v>
      </c>
      <c r="Q99" s="36" t="str">
        <f t="shared" si="47"/>
        <v>26x26x26</v>
      </c>
      <c r="R99" s="37" t="str">
        <f t="shared" si="48"/>
        <v>S</v>
      </c>
      <c r="T99" s="255"/>
      <c r="U99" s="8" t="str">
        <f t="shared" si="49"/>
        <v>EVE-N55-SC</v>
      </c>
      <c r="V99" s="49" t="str">
        <f t="shared" si="49"/>
        <v xml:space="preserve">BMW N55 Carbon/Kevlar Scoop </v>
      </c>
      <c r="W99" s="43" t="str">
        <f t="shared" si="49"/>
        <v>n/a</v>
      </c>
      <c r="X99" s="9">
        <v>265</v>
      </c>
      <c r="Y99" s="15" t="str">
        <f t="shared" si="50"/>
        <v>26x26x26</v>
      </c>
      <c r="Z99" s="64" t="str">
        <f t="shared" si="50"/>
        <v>S</v>
      </c>
    </row>
    <row r="100" spans="1:26" x14ac:dyDescent="0.25">
      <c r="A100" s="255"/>
      <c r="B100" s="8" t="s">
        <v>323</v>
      </c>
      <c r="C100" s="49" t="s">
        <v>324</v>
      </c>
      <c r="D100" s="43" t="s">
        <v>372</v>
      </c>
      <c r="E100" s="31">
        <v>68</v>
      </c>
      <c r="F100" s="26">
        <v>75.63</v>
      </c>
      <c r="G100" s="9">
        <v>85</v>
      </c>
      <c r="H100" s="63" t="s">
        <v>325</v>
      </c>
      <c r="I100" s="37" t="s">
        <v>417</v>
      </c>
      <c r="J100" s="37" t="s">
        <v>55</v>
      </c>
      <c r="K100" s="10"/>
      <c r="L100" s="255"/>
      <c r="M100" s="8" t="str">
        <f t="shared" si="46"/>
        <v>EVE-N55-PF</v>
      </c>
      <c r="N100" s="49" t="str">
        <f t="shared" si="46"/>
        <v xml:space="preserve">BMW N55 Panel Filter </v>
      </c>
      <c r="O100" s="43" t="str">
        <f t="shared" si="46"/>
        <v>n/a</v>
      </c>
      <c r="P100" s="26">
        <v>75.63</v>
      </c>
      <c r="Q100" s="36" t="str">
        <f t="shared" si="47"/>
        <v>31x27x5</v>
      </c>
      <c r="R100" s="37" t="str">
        <f t="shared" si="48"/>
        <v>S</v>
      </c>
      <c r="T100" s="255"/>
      <c r="U100" s="8" t="str">
        <f t="shared" si="49"/>
        <v>EVE-N55-PF</v>
      </c>
      <c r="V100" s="49" t="str">
        <f t="shared" si="49"/>
        <v xml:space="preserve">BMW N55 Panel Filter </v>
      </c>
      <c r="W100" s="43" t="str">
        <f t="shared" si="49"/>
        <v>n/a</v>
      </c>
      <c r="X100" s="9">
        <v>85</v>
      </c>
      <c r="Y100" s="36" t="str">
        <f t="shared" si="50"/>
        <v>31x27x5</v>
      </c>
      <c r="Z100" s="37" t="str">
        <f t="shared" si="50"/>
        <v>S</v>
      </c>
    </row>
    <row r="101" spans="1:26" x14ac:dyDescent="0.25">
      <c r="A101" s="255"/>
      <c r="B101" s="8" t="s">
        <v>438</v>
      </c>
      <c r="C101" s="39" t="s">
        <v>538</v>
      </c>
      <c r="D101" s="43" t="s">
        <v>11</v>
      </c>
      <c r="E101" s="31">
        <v>100</v>
      </c>
      <c r="F101" s="26">
        <v>115</v>
      </c>
      <c r="G101" s="9">
        <v>130</v>
      </c>
      <c r="H101" s="63" t="s">
        <v>408</v>
      </c>
      <c r="I101" s="37" t="s">
        <v>366</v>
      </c>
      <c r="J101" s="37" t="s">
        <v>55</v>
      </c>
      <c r="K101" s="10"/>
      <c r="L101" s="255"/>
      <c r="M101" s="11" t="str">
        <f t="shared" si="46"/>
        <v>EVE-N55-CF-DCT</v>
      </c>
      <c r="N101" s="57" t="str">
        <f t="shared" si="46"/>
        <v>Sealed Carbon Duct for version 1 of N55 intake</v>
      </c>
      <c r="O101" s="54" t="str">
        <f t="shared" si="46"/>
        <v>B</v>
      </c>
      <c r="P101" s="26">
        <v>115</v>
      </c>
      <c r="Q101" s="64" t="s">
        <v>539</v>
      </c>
      <c r="R101" s="64" t="s">
        <v>366</v>
      </c>
      <c r="T101" s="255"/>
      <c r="U101" s="11" t="str">
        <f t="shared" si="49"/>
        <v>EVE-N55-CF-DCT</v>
      </c>
      <c r="V101" s="57" t="str">
        <f t="shared" si="49"/>
        <v>Sealed Carbon Duct for version 1 of N55 intake</v>
      </c>
      <c r="W101" s="54" t="str">
        <f t="shared" si="49"/>
        <v>B</v>
      </c>
      <c r="X101" s="9">
        <v>130</v>
      </c>
      <c r="Y101" s="15" t="str">
        <f t="shared" si="50"/>
        <v>46x32x26</v>
      </c>
      <c r="Z101" s="64" t="str">
        <f t="shared" si="50"/>
        <v>2 Kg</v>
      </c>
    </row>
    <row r="102" spans="1:26" x14ac:dyDescent="0.25">
      <c r="A102" s="251"/>
      <c r="B102" s="8" t="s">
        <v>441</v>
      </c>
      <c r="C102" s="39" t="s">
        <v>442</v>
      </c>
      <c r="D102" s="43" t="s">
        <v>11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408</v>
      </c>
      <c r="I102" s="37" t="s">
        <v>366</v>
      </c>
      <c r="J102" s="37" t="s">
        <v>55</v>
      </c>
      <c r="K102" s="10"/>
      <c r="L102" s="251"/>
      <c r="M102" s="11" t="str">
        <f t="shared" si="46"/>
        <v>EVE-N55-KV-DCT</v>
      </c>
      <c r="N102" s="57" t="str">
        <f t="shared" si="46"/>
        <v>Sealed Kevlar Duct for version 1 of N55 intake</v>
      </c>
      <c r="O102" s="54" t="str">
        <f t="shared" si="46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51"/>
      <c r="U102" s="11" t="str">
        <f t="shared" si="49"/>
        <v>EVE-N55-KV-DCT</v>
      </c>
      <c r="V102" s="57" t="str">
        <f t="shared" si="49"/>
        <v>Sealed Kevlar Duct for version 1 of N55 intake</v>
      </c>
      <c r="W102" s="54" t="str">
        <f t="shared" si="49"/>
        <v>B</v>
      </c>
      <c r="X102" s="9">
        <f>X101*1.2</f>
        <v>156</v>
      </c>
      <c r="Y102" s="36" t="str">
        <f t="shared" si="50"/>
        <v>46x32x26</v>
      </c>
      <c r="Z102" s="37" t="str">
        <f t="shared" si="50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48"/>
      <c r="I103" s="249"/>
      <c r="J103" s="249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50" t="s">
        <v>443</v>
      </c>
      <c r="B104" s="8" t="s">
        <v>156</v>
      </c>
      <c r="C104" s="39" t="s">
        <v>157</v>
      </c>
      <c r="D104" s="43"/>
      <c r="E104" s="31">
        <v>1040</v>
      </c>
      <c r="F104" s="26">
        <v>1200</v>
      </c>
      <c r="G104" s="9">
        <v>1300</v>
      </c>
      <c r="H104" s="36" t="s">
        <v>96</v>
      </c>
      <c r="I104" s="37" t="s">
        <v>371</v>
      </c>
      <c r="J104" s="37" t="s">
        <v>361</v>
      </c>
      <c r="K104" s="10"/>
      <c r="L104" s="250" t="s">
        <v>430</v>
      </c>
      <c r="M104" s="8" t="str">
        <f t="shared" ref="M104:O105" si="51">B104</f>
        <v>EVE-FX34M-CF-INT</v>
      </c>
      <c r="N104" s="49" t="str">
        <f t="shared" si="51"/>
        <v>BMW F9X X3M/X4M Carbon Intake System</v>
      </c>
      <c r="O104" s="43">
        <f t="shared" si="51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50" t="s">
        <v>430</v>
      </c>
      <c r="U104" s="8" t="str">
        <f t="shared" ref="U104:W105" si="52">M104</f>
        <v>EVE-FX34M-CF-INT</v>
      </c>
      <c r="V104" s="49" t="str">
        <f t="shared" si="52"/>
        <v>BMW F9X X3M/X4M Carbon Intake System</v>
      </c>
      <c r="W104" s="43">
        <f t="shared" si="52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51"/>
      <c r="B105" s="8" t="s">
        <v>326</v>
      </c>
      <c r="C105" s="49" t="s">
        <v>327</v>
      </c>
      <c r="D105" s="43"/>
      <c r="E105" s="31">
        <v>162.5</v>
      </c>
      <c r="F105" s="26">
        <v>184</v>
      </c>
      <c r="G105" s="9">
        <v>200</v>
      </c>
      <c r="H105" s="37" t="s">
        <v>328</v>
      </c>
      <c r="I105" s="37" t="s">
        <v>366</v>
      </c>
      <c r="J105" s="37" t="s">
        <v>55</v>
      </c>
      <c r="K105" s="10"/>
      <c r="L105" s="251"/>
      <c r="M105" s="8" t="str">
        <f t="shared" si="51"/>
        <v>EVE-FX34M-PF</v>
      </c>
      <c r="N105" s="49" t="str">
        <f t="shared" si="51"/>
        <v>BMW F9X X3M/X4M Panel Filter Replacement Set</v>
      </c>
      <c r="O105" s="43">
        <f t="shared" si="51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51"/>
      <c r="U105" s="8" t="str">
        <f t="shared" si="52"/>
        <v>EVE-FX34M-PF</v>
      </c>
      <c r="V105" s="49" t="str">
        <f t="shared" si="52"/>
        <v>BMW F9X X3M/X4M Panel Filter Replacement Set</v>
      </c>
      <c r="W105" s="43">
        <f t="shared" si="52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48"/>
      <c r="I106" s="249"/>
      <c r="J106" s="249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50" t="s">
        <v>445</v>
      </c>
      <c r="B107" s="174" t="s">
        <v>161</v>
      </c>
      <c r="C107" s="187" t="s">
        <v>162</v>
      </c>
      <c r="D107" s="191" t="s">
        <v>11</v>
      </c>
      <c r="E107" s="31">
        <v>610</v>
      </c>
      <c r="F107" s="26">
        <v>685</v>
      </c>
      <c r="G107" s="9">
        <v>800</v>
      </c>
      <c r="H107" s="177" t="s">
        <v>17</v>
      </c>
      <c r="I107" s="37" t="s">
        <v>356</v>
      </c>
      <c r="J107" s="37" t="s">
        <v>55</v>
      </c>
      <c r="K107" s="10"/>
      <c r="L107" s="250" t="s">
        <v>445</v>
      </c>
      <c r="M107" s="8" t="str">
        <f t="shared" ref="M107:O108" si="53">B107</f>
        <v>EVE-Z4M-INT</v>
      </c>
      <c r="N107" s="49" t="str">
        <f t="shared" si="53"/>
        <v>BMW Z4M Black Carbon intake</v>
      </c>
      <c r="O107" s="43" t="str">
        <f t="shared" si="53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50" t="s">
        <v>445</v>
      </c>
      <c r="U107" s="8" t="str">
        <f t="shared" ref="U107:W108" si="54">M107</f>
        <v>EVE-Z4M-INT</v>
      </c>
      <c r="V107" s="49" t="str">
        <f t="shared" si="54"/>
        <v>BMW Z4M Black Carbon intake</v>
      </c>
      <c r="W107" s="43" t="str">
        <f t="shared" si="54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51"/>
      <c r="B108" s="174" t="s">
        <v>447</v>
      </c>
      <c r="C108" s="187" t="s">
        <v>448</v>
      </c>
      <c r="D108" s="191" t="s">
        <v>11</v>
      </c>
      <c r="E108" s="31">
        <f>E107*1.2</f>
        <v>732</v>
      </c>
      <c r="F108" s="26">
        <v>822</v>
      </c>
      <c r="G108" s="9">
        <f>(G107*0.2)+G107</f>
        <v>960</v>
      </c>
      <c r="H108" s="178" t="s">
        <v>17</v>
      </c>
      <c r="I108" s="37" t="s">
        <v>356</v>
      </c>
      <c r="J108" s="37" t="s">
        <v>55</v>
      </c>
      <c r="K108" s="10"/>
      <c r="L108" s="251"/>
      <c r="M108" s="8" t="str">
        <f t="shared" si="53"/>
        <v>EVE-Z4M-KV-INT</v>
      </c>
      <c r="N108" s="49" t="str">
        <f t="shared" si="53"/>
        <v>BMW Z4M Kevlar intake</v>
      </c>
      <c r="O108" s="43" t="str">
        <f t="shared" si="53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51"/>
      <c r="U108" s="8" t="str">
        <f t="shared" si="54"/>
        <v>EVE-Z4M-KV-INT</v>
      </c>
      <c r="V108" s="49" t="str">
        <f t="shared" si="54"/>
        <v>BMW Z4M Kevlar intake</v>
      </c>
      <c r="W108" s="43" t="str">
        <f t="shared" si="54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48"/>
      <c r="I109" s="249"/>
      <c r="J109" s="249"/>
      <c r="L109" s="50"/>
      <c r="M109" s="5"/>
      <c r="N109" s="56"/>
      <c r="O109" s="41"/>
      <c r="P109" s="25"/>
      <c r="Q109" s="79"/>
      <c r="R109" s="79"/>
      <c r="T109" s="50"/>
      <c r="U109" s="5"/>
      <c r="V109" s="56"/>
      <c r="W109" s="41"/>
      <c r="X109" s="7"/>
      <c r="Y109" s="68"/>
      <c r="Z109" s="68"/>
    </row>
    <row r="110" spans="1:26" x14ac:dyDescent="0.25">
      <c r="A110" s="250" t="s">
        <v>449</v>
      </c>
      <c r="B110" s="8" t="s">
        <v>163</v>
      </c>
      <c r="C110" s="106" t="s">
        <v>450</v>
      </c>
      <c r="D110" s="43" t="s">
        <v>165</v>
      </c>
      <c r="E110" s="31">
        <v>1040</v>
      </c>
      <c r="F110" s="26">
        <v>1176</v>
      </c>
      <c r="G110" s="9">
        <v>1300</v>
      </c>
      <c r="H110" s="36" t="s">
        <v>14</v>
      </c>
      <c r="I110" s="37" t="s">
        <v>360</v>
      </c>
      <c r="J110" s="37" t="s">
        <v>361</v>
      </c>
      <c r="K110" s="10"/>
      <c r="L110" s="250" t="s">
        <v>419</v>
      </c>
      <c r="M110" s="8" t="str">
        <f t="shared" ref="M110:O113" si="55">B110</f>
        <v>EVE-G20B48-V1-INT</v>
      </c>
      <c r="N110" s="49" t="str">
        <f t="shared" si="55"/>
        <v>BMW G20 B48 Intake System - Pre 2018 November</v>
      </c>
      <c r="O110" s="43" t="str">
        <f t="shared" si="55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50" t="s">
        <v>419</v>
      </c>
      <c r="U110" s="8" t="str">
        <f t="shared" ref="U110:W113" si="56">M110</f>
        <v>EVE-G20B48-V1-INT</v>
      </c>
      <c r="V110" s="49" t="str">
        <f t="shared" si="56"/>
        <v>BMW G20 B48 Intake System - Pre 2018 November</v>
      </c>
      <c r="W110" s="43" t="str">
        <f t="shared" si="56"/>
        <v>L</v>
      </c>
      <c r="X110" s="9">
        <v>1300</v>
      </c>
      <c r="Y110" s="36" t="str">
        <f>Q110</f>
        <v>92x31x40</v>
      </c>
      <c r="Z110" s="37" t="str">
        <f>R110</f>
        <v>M</v>
      </c>
    </row>
    <row r="111" spans="1:26" x14ac:dyDescent="0.25">
      <c r="A111" s="255"/>
      <c r="B111" s="8" t="s">
        <v>166</v>
      </c>
      <c r="C111" s="106" t="s">
        <v>451</v>
      </c>
      <c r="D111" s="43" t="s">
        <v>165</v>
      </c>
      <c r="E111" s="31">
        <v>1040</v>
      </c>
      <c r="F111" s="26">
        <v>1176</v>
      </c>
      <c r="G111" s="9">
        <v>1300</v>
      </c>
      <c r="H111" s="36" t="s">
        <v>14</v>
      </c>
      <c r="I111" s="37" t="s">
        <v>360</v>
      </c>
      <c r="J111" s="37" t="s">
        <v>361</v>
      </c>
      <c r="K111" s="10"/>
      <c r="L111" s="255"/>
      <c r="M111" s="8" t="str">
        <f t="shared" si="55"/>
        <v>EVE-G20B48-V2-INT</v>
      </c>
      <c r="N111" s="49" t="str">
        <f t="shared" si="55"/>
        <v>BMW G20 B48 Intake System - Post 2018 November</v>
      </c>
      <c r="O111" s="43" t="str">
        <f t="shared" si="55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55"/>
      <c r="U111" s="8" t="str">
        <f t="shared" si="56"/>
        <v>EVE-G20B48-V2-INT</v>
      </c>
      <c r="V111" s="49" t="str">
        <f t="shared" si="56"/>
        <v>BMW G20 B48 Intake System - Post 2018 November</v>
      </c>
      <c r="W111" s="43" t="str">
        <f t="shared" si="56"/>
        <v>L</v>
      </c>
      <c r="X111" s="9">
        <v>1300</v>
      </c>
      <c r="Y111" s="15" t="str">
        <f>Q111</f>
        <v>92x31x40</v>
      </c>
      <c r="Z111" s="64" t="str">
        <f>R111</f>
        <v>M</v>
      </c>
    </row>
    <row r="112" spans="1:26" x14ac:dyDescent="0.25">
      <c r="A112" s="255"/>
      <c r="B112" s="8" t="s">
        <v>168</v>
      </c>
      <c r="C112" s="106" t="s">
        <v>169</v>
      </c>
      <c r="D112" s="43" t="s">
        <v>165</v>
      </c>
      <c r="E112" s="31">
        <v>1040</v>
      </c>
      <c r="F112" s="26">
        <v>1176</v>
      </c>
      <c r="G112" s="9">
        <v>1300</v>
      </c>
      <c r="H112" s="36" t="s">
        <v>14</v>
      </c>
      <c r="I112" s="37" t="s">
        <v>360</v>
      </c>
      <c r="J112" s="37" t="s">
        <v>361</v>
      </c>
      <c r="K112" s="10"/>
      <c r="L112" s="255"/>
      <c r="M112" s="8" t="str">
        <f t="shared" si="55"/>
        <v>EVE-G20B58-V1-INT</v>
      </c>
      <c r="N112" s="49" t="str">
        <f t="shared" si="55"/>
        <v>BMW G20 B58 Intake System - Pre 2018 November</v>
      </c>
      <c r="O112" s="43" t="str">
        <f t="shared" si="55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55"/>
      <c r="U112" s="8" t="str">
        <f t="shared" si="56"/>
        <v>EVE-G20B58-V1-INT</v>
      </c>
      <c r="V112" s="49" t="str">
        <f t="shared" si="56"/>
        <v>BMW G20 B58 Intake System - Pre 2018 November</v>
      </c>
      <c r="W112" s="43" t="str">
        <f t="shared" si="56"/>
        <v>L</v>
      </c>
      <c r="X112" s="9">
        <v>1300</v>
      </c>
      <c r="Y112" s="36" t="str">
        <f>Q112</f>
        <v>92x31x40</v>
      </c>
      <c r="Z112" s="37" t="s">
        <v>371</v>
      </c>
    </row>
    <row r="113" spans="1:26" x14ac:dyDescent="0.25">
      <c r="A113" s="251"/>
      <c r="B113" s="8" t="s">
        <v>170</v>
      </c>
      <c r="C113" s="106" t="s">
        <v>452</v>
      </c>
      <c r="D113" s="43" t="s">
        <v>165</v>
      </c>
      <c r="E113" s="31">
        <v>1040</v>
      </c>
      <c r="F113" s="26">
        <v>1176</v>
      </c>
      <c r="G113" s="9">
        <v>1300</v>
      </c>
      <c r="H113" s="36" t="s">
        <v>14</v>
      </c>
      <c r="I113" s="37" t="s">
        <v>360</v>
      </c>
      <c r="J113" s="37" t="s">
        <v>361</v>
      </c>
      <c r="K113" s="10"/>
      <c r="L113" s="251"/>
      <c r="M113" s="8" t="str">
        <f t="shared" si="55"/>
        <v>EVE-G20B58-V2-INT</v>
      </c>
      <c r="N113" s="49" t="str">
        <f t="shared" si="55"/>
        <v>BMW G20 B58 Intake System - Post 2018 November</v>
      </c>
      <c r="O113" s="43" t="str">
        <f t="shared" si="55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51"/>
      <c r="U113" s="8" t="str">
        <f t="shared" si="56"/>
        <v>EVE-G20B58-V2-INT</v>
      </c>
      <c r="V113" s="49" t="str">
        <f t="shared" si="56"/>
        <v>BMW G20 B58 Intake System - Post 2018 November</v>
      </c>
      <c r="W113" s="43" t="str">
        <f t="shared" si="56"/>
        <v>L</v>
      </c>
      <c r="X113" s="9">
        <v>1300</v>
      </c>
      <c r="Y113" s="36" t="str">
        <f>Q113</f>
        <v>92x31x40</v>
      </c>
      <c r="Z113" s="37" t="str">
        <f>R113</f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48"/>
      <c r="I114" s="249"/>
      <c r="J114" s="249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50" t="s">
        <v>453</v>
      </c>
      <c r="B115" s="8" t="s">
        <v>174</v>
      </c>
      <c r="C115" s="49" t="s">
        <v>454</v>
      </c>
      <c r="D115" s="43" t="s">
        <v>165</v>
      </c>
      <c r="E115" s="31">
        <v>1041</v>
      </c>
      <c r="F115" s="26">
        <v>1134</v>
      </c>
      <c r="G115" s="9">
        <v>1300</v>
      </c>
      <c r="H115" s="37" t="s">
        <v>14</v>
      </c>
      <c r="I115" s="37" t="s">
        <v>360</v>
      </c>
      <c r="J115" s="37" t="s">
        <v>361</v>
      </c>
      <c r="K115" s="10"/>
      <c r="L115" s="250" t="s">
        <v>453</v>
      </c>
      <c r="M115" s="8" t="str">
        <f t="shared" ref="M115:O116" si="57">B115</f>
        <v>EVE-Z4B58-CF-INT</v>
      </c>
      <c r="N115" s="49" t="str">
        <f t="shared" si="57"/>
        <v>BMW BMW G29 Z4 M40i B58 Carbon Intake</v>
      </c>
      <c r="O115" s="43" t="str">
        <f t="shared" si="57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50" t="s">
        <v>453</v>
      </c>
      <c r="U115" s="8" t="str">
        <f t="shared" ref="U115:W116" si="58">M115</f>
        <v>EVE-Z4B58-CF-INT</v>
      </c>
      <c r="V115" s="49" t="str">
        <f t="shared" si="58"/>
        <v>BMW BMW G29 Z4 M40i B58 Carbon Intake</v>
      </c>
      <c r="W115" s="43" t="str">
        <f t="shared" si="58"/>
        <v>L</v>
      </c>
      <c r="X115" s="9">
        <v>1300</v>
      </c>
      <c r="Y115" s="37" t="str">
        <f>Q115</f>
        <v>92x31x40</v>
      </c>
      <c r="Z115" s="37" t="str">
        <f>R115</f>
        <v>M</v>
      </c>
    </row>
    <row r="116" spans="1:26" x14ac:dyDescent="0.25">
      <c r="A116" s="251"/>
      <c r="B116" s="8" t="s">
        <v>455</v>
      </c>
      <c r="C116" s="49" t="s">
        <v>456</v>
      </c>
      <c r="D116" s="43"/>
      <c r="E116" s="31">
        <v>477</v>
      </c>
      <c r="F116" s="26">
        <v>539</v>
      </c>
      <c r="G116" s="9">
        <v>600</v>
      </c>
      <c r="H116" s="36" t="s">
        <v>96</v>
      </c>
      <c r="I116" s="37" t="s">
        <v>366</v>
      </c>
      <c r="J116" s="37" t="s">
        <v>361</v>
      </c>
      <c r="K116" s="10"/>
      <c r="L116" s="251"/>
      <c r="M116" s="8" t="str">
        <f t="shared" si="57"/>
        <v>EVE-Z4B58-CF-ENG</v>
      </c>
      <c r="N116" s="49" t="str">
        <f t="shared" si="57"/>
        <v>BMW G29 Z4 M40i B58 Carbon Engine Cover</v>
      </c>
      <c r="O116" s="43">
        <f t="shared" si="57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51"/>
      <c r="U116" s="8" t="str">
        <f t="shared" si="58"/>
        <v>EVE-Z4B58-CF-ENG</v>
      </c>
      <c r="V116" s="49" t="str">
        <f t="shared" si="58"/>
        <v>BMW G29 Z4 M40i B58 Carbon Engine Cover</v>
      </c>
      <c r="W116" s="43">
        <f t="shared" si="58"/>
        <v>0</v>
      </c>
      <c r="X116" s="9">
        <v>600</v>
      </c>
      <c r="Y116" s="37" t="str">
        <f>Q116</f>
        <v>72x72x21</v>
      </c>
      <c r="Z116" s="37" t="str">
        <f>R116</f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customHeight="1" x14ac:dyDescent="0.25">
      <c r="A118" s="98"/>
      <c r="B118" s="99"/>
      <c r="C118" s="99" t="s">
        <v>457</v>
      </c>
      <c r="D118" s="99"/>
      <c r="E118" s="99"/>
      <c r="F118" s="99"/>
      <c r="G118" s="99"/>
      <c r="H118" s="99"/>
      <c r="I118" s="100"/>
      <c r="J118" s="100"/>
      <c r="L118" s="263" t="s">
        <v>457</v>
      </c>
      <c r="M118" s="249"/>
      <c r="N118" s="249"/>
      <c r="O118" s="249"/>
      <c r="P118" s="249"/>
      <c r="Q118" s="249"/>
      <c r="R118" s="253"/>
      <c r="T118" s="263" t="s">
        <v>457</v>
      </c>
      <c r="U118" s="249"/>
      <c r="V118" s="249"/>
      <c r="W118" s="249"/>
      <c r="X118" s="249"/>
      <c r="Y118" s="249"/>
      <c r="Z118" s="253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48"/>
      <c r="I119" s="249"/>
      <c r="J119" s="249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4"/>
      <c r="B120" s="29" t="s">
        <v>350</v>
      </c>
      <c r="C120" s="29" t="s">
        <v>351</v>
      </c>
      <c r="D120" s="44" t="s">
        <v>6</v>
      </c>
      <c r="E120" s="30" t="s">
        <v>352</v>
      </c>
      <c r="F120" s="30" t="s">
        <v>352</v>
      </c>
      <c r="G120" s="47" t="s">
        <v>354</v>
      </c>
      <c r="H120" s="71" t="s">
        <v>5</v>
      </c>
      <c r="I120" s="169"/>
      <c r="J120" s="72" t="s">
        <v>532</v>
      </c>
      <c r="L120" s="74"/>
      <c r="M120" s="29" t="s">
        <v>350</v>
      </c>
      <c r="N120" s="29" t="s">
        <v>351</v>
      </c>
      <c r="O120" s="44" t="s">
        <v>6</v>
      </c>
      <c r="P120" s="30" t="s">
        <v>352</v>
      </c>
      <c r="Q120" s="71" t="s">
        <v>5</v>
      </c>
      <c r="R120" s="72"/>
      <c r="T120" s="74"/>
      <c r="U120" s="29" t="s">
        <v>350</v>
      </c>
      <c r="V120" s="29" t="s">
        <v>351</v>
      </c>
      <c r="W120" s="44" t="s">
        <v>6</v>
      </c>
      <c r="X120" s="47" t="s">
        <v>354</v>
      </c>
      <c r="Y120" s="80" t="s">
        <v>5</v>
      </c>
      <c r="Z120" s="81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48"/>
      <c r="I121" s="249"/>
      <c r="J121" s="249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79"/>
      <c r="Z121" s="79"/>
    </row>
    <row r="122" spans="1:26" x14ac:dyDescent="0.25">
      <c r="A122" s="259" t="s">
        <v>458</v>
      </c>
      <c r="B122" s="15" t="s">
        <v>199</v>
      </c>
      <c r="C122" s="39" t="s">
        <v>200</v>
      </c>
      <c r="D122" s="43" t="s">
        <v>372</v>
      </c>
      <c r="E122" s="32">
        <v>191</v>
      </c>
      <c r="F122" s="27">
        <v>215</v>
      </c>
      <c r="G122" s="9">
        <v>250</v>
      </c>
      <c r="H122" s="37" t="s">
        <v>201</v>
      </c>
      <c r="I122" s="37" t="s">
        <v>366</v>
      </c>
      <c r="J122" s="37" t="s">
        <v>55</v>
      </c>
      <c r="L122" s="259"/>
      <c r="M122" s="15" t="str">
        <f t="shared" ref="M122:O123" si="59">B122</f>
        <v>EVE-FK2-CF-MAF</v>
      </c>
      <c r="N122" s="59" t="str">
        <f t="shared" si="59"/>
        <v>Honda FK2 Black Carbon MAF-TUBE and silicone hose</v>
      </c>
      <c r="O122" s="36" t="str">
        <f t="shared" si="59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59"/>
      <c r="U122" s="15" t="str">
        <f t="shared" ref="U122:W123" si="60">M122</f>
        <v>EVE-FK2-CF-MAF</v>
      </c>
      <c r="V122" s="59" t="str">
        <f t="shared" si="60"/>
        <v>Honda FK2 Black Carbon MAF-TUBE and silicone hose</v>
      </c>
      <c r="W122" s="36" t="str">
        <f t="shared" si="60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51"/>
      <c r="B123" s="64" t="s">
        <v>465</v>
      </c>
      <c r="C123" s="39" t="s">
        <v>466</v>
      </c>
      <c r="D123" s="43" t="s">
        <v>372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201</v>
      </c>
      <c r="I123" s="37" t="s">
        <v>366</v>
      </c>
      <c r="J123" s="37" t="s">
        <v>55</v>
      </c>
      <c r="L123" s="251"/>
      <c r="M123" s="15" t="str">
        <f t="shared" si="59"/>
        <v>EVE-FK2-KV-MAF</v>
      </c>
      <c r="N123" s="59" t="str">
        <f t="shared" si="59"/>
        <v>Honda FK2 Kevlar MAF-TUBE and silicone hose</v>
      </c>
      <c r="O123" s="36" t="str">
        <f t="shared" si="59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51"/>
      <c r="U123" s="15" t="str">
        <f t="shared" si="60"/>
        <v>EVE-FK2-KV-MAF</v>
      </c>
      <c r="V123" s="59" t="str">
        <f t="shared" si="60"/>
        <v>Honda FK2 Kevlar MAF-TUBE and silicone hose</v>
      </c>
      <c r="W123" s="36" t="str">
        <f t="shared" si="60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48"/>
      <c r="I124" s="249"/>
      <c r="J124" s="249"/>
      <c r="L124" s="50"/>
      <c r="M124" s="5"/>
      <c r="N124" s="56"/>
      <c r="O124" s="41"/>
      <c r="P124" s="25"/>
      <c r="Q124" s="79"/>
      <c r="R124" s="79"/>
      <c r="T124" s="50"/>
      <c r="U124" s="5"/>
      <c r="V124" s="56"/>
      <c r="W124" s="41"/>
      <c r="X124" s="7"/>
      <c r="Y124" s="68"/>
      <c r="Z124" s="68"/>
    </row>
    <row r="125" spans="1:26" x14ac:dyDescent="0.25">
      <c r="A125" s="250" t="s">
        <v>458</v>
      </c>
      <c r="B125" s="8" t="s">
        <v>202</v>
      </c>
      <c r="C125" s="39" t="s">
        <v>203</v>
      </c>
      <c r="D125" s="37" t="s">
        <v>55</v>
      </c>
      <c r="E125" s="31">
        <v>930</v>
      </c>
      <c r="F125" s="26">
        <v>1050</v>
      </c>
      <c r="G125" s="9">
        <v>1185</v>
      </c>
      <c r="H125" s="36" t="s">
        <v>17</v>
      </c>
      <c r="I125" s="37" t="s">
        <v>356</v>
      </c>
      <c r="J125" s="37" t="s">
        <v>55</v>
      </c>
      <c r="K125" s="10"/>
      <c r="L125" s="250" t="s">
        <v>458</v>
      </c>
      <c r="M125" s="11" t="str">
        <f t="shared" ref="M125:O127" si="61">B125</f>
        <v>EVE-FK2V2-CF-LHD-INT</v>
      </c>
      <c r="N125" s="57" t="str">
        <f t="shared" si="61"/>
        <v>V2 FK2 Civic Type R LHD Carbon intake with upgraded Carbon Tube</v>
      </c>
      <c r="O125" s="54" t="str">
        <f t="shared" si="61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50" t="s">
        <v>458</v>
      </c>
      <c r="U125" s="11" t="str">
        <f t="shared" ref="U125:W127" si="62">M125</f>
        <v>EVE-FK2V2-CF-LHD-INT</v>
      </c>
      <c r="V125" s="57" t="str">
        <f t="shared" si="62"/>
        <v>V2 FK2 Civic Type R LHD Carbon intake with upgraded Carbon Tube</v>
      </c>
      <c r="W125" s="54" t="str">
        <f t="shared" si="62"/>
        <v>S</v>
      </c>
      <c r="X125" s="9">
        <v>1185</v>
      </c>
      <c r="Y125" s="36" t="str">
        <f t="shared" ref="Y125:Z127" si="63">Q125</f>
        <v>38x38x38</v>
      </c>
      <c r="Z125" s="37" t="str">
        <f t="shared" si="63"/>
        <v>S</v>
      </c>
    </row>
    <row r="126" spans="1:26" x14ac:dyDescent="0.25">
      <c r="A126" s="255"/>
      <c r="B126" s="8" t="s">
        <v>467</v>
      </c>
      <c r="C126" s="39" t="s">
        <v>468</v>
      </c>
      <c r="D126" s="37" t="s">
        <v>55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17</v>
      </c>
      <c r="I126" s="37" t="s">
        <v>356</v>
      </c>
      <c r="J126" s="37" t="s">
        <v>55</v>
      </c>
      <c r="K126" s="10"/>
      <c r="L126" s="255"/>
      <c r="M126" s="11" t="str">
        <f t="shared" si="61"/>
        <v>EVE-FK2V2-KV-LHD-INT</v>
      </c>
      <c r="N126" s="57" t="str">
        <f t="shared" si="61"/>
        <v>V2 FK2 Civic Type R LHD Kevlar intake with upgraded Kevlar Tube</v>
      </c>
      <c r="O126" s="54" t="str">
        <f t="shared" si="61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55"/>
      <c r="U126" s="11" t="str">
        <f t="shared" si="62"/>
        <v>EVE-FK2V2-KV-LHD-INT</v>
      </c>
      <c r="V126" s="57" t="str">
        <f t="shared" si="62"/>
        <v>V2 FK2 Civic Type R LHD Kevlar intake with upgraded Kevlar Tube</v>
      </c>
      <c r="W126" s="54" t="str">
        <f t="shared" si="62"/>
        <v>S</v>
      </c>
      <c r="X126" s="9">
        <f>X125*1.2</f>
        <v>1422</v>
      </c>
      <c r="Y126" s="36" t="str">
        <f t="shared" si="63"/>
        <v>38x38x38</v>
      </c>
      <c r="Z126" s="37" t="str">
        <f t="shared" si="63"/>
        <v>S</v>
      </c>
    </row>
    <row r="127" spans="1:26" x14ac:dyDescent="0.25">
      <c r="A127" s="255"/>
      <c r="B127" s="8" t="s">
        <v>204</v>
      </c>
      <c r="C127" s="39" t="s">
        <v>205</v>
      </c>
      <c r="D127" s="37" t="s">
        <v>55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17</v>
      </c>
      <c r="I127" s="37" t="s">
        <v>356</v>
      </c>
      <c r="J127" s="37" t="s">
        <v>55</v>
      </c>
      <c r="K127" s="10"/>
      <c r="L127" s="255"/>
      <c r="M127" s="11" t="str">
        <f t="shared" si="61"/>
        <v>EVE-FK2V2-CF-RHD-INT</v>
      </c>
      <c r="N127" s="57" t="str">
        <f t="shared" si="61"/>
        <v>V2 FK2 Civic Type R RHD Carbon intake with upgraded Carbon Tube</v>
      </c>
      <c r="O127" s="54" t="str">
        <f t="shared" si="61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55"/>
      <c r="U127" s="11" t="str">
        <f t="shared" si="62"/>
        <v>EVE-FK2V2-CF-RHD-INT</v>
      </c>
      <c r="V127" s="57" t="str">
        <f t="shared" si="62"/>
        <v>V2 FK2 Civic Type R RHD Carbon intake with upgraded Carbon Tube</v>
      </c>
      <c r="W127" s="54" t="str">
        <f t="shared" si="62"/>
        <v>S</v>
      </c>
      <c r="X127" s="9">
        <f>X125</f>
        <v>1185</v>
      </c>
      <c r="Y127" s="36" t="str">
        <f t="shared" si="63"/>
        <v>38x38x38</v>
      </c>
      <c r="Z127" s="37" t="str">
        <f t="shared" si="63"/>
        <v>S</v>
      </c>
    </row>
    <row r="128" spans="1:26" x14ac:dyDescent="0.25">
      <c r="A128" s="255"/>
      <c r="B128" s="8" t="s">
        <v>469</v>
      </c>
      <c r="C128" s="39" t="s">
        <v>470</v>
      </c>
      <c r="D128" s="37" t="s">
        <v>55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17</v>
      </c>
      <c r="I128" s="37" t="s">
        <v>356</v>
      </c>
      <c r="J128" s="37" t="s">
        <v>55</v>
      </c>
      <c r="K128" s="10"/>
      <c r="L128" s="255"/>
      <c r="M128" s="11"/>
      <c r="N128" s="57"/>
      <c r="O128" s="54"/>
      <c r="P128" s="26"/>
      <c r="Q128" s="36"/>
      <c r="R128" s="37"/>
      <c r="T128" s="255"/>
      <c r="U128" s="11"/>
      <c r="V128" s="57"/>
      <c r="W128" s="54"/>
      <c r="X128" s="9"/>
      <c r="Y128" s="36"/>
      <c r="Z128" s="37"/>
    </row>
    <row r="129" spans="1:31" x14ac:dyDescent="0.25">
      <c r="A129" s="251"/>
      <c r="B129" s="8" t="s">
        <v>206</v>
      </c>
      <c r="C129" s="39" t="s">
        <v>207</v>
      </c>
      <c r="D129" s="37" t="s">
        <v>372</v>
      </c>
      <c r="E129" s="31">
        <v>400</v>
      </c>
      <c r="F129" s="26">
        <v>462</v>
      </c>
      <c r="G129" s="9">
        <v>500</v>
      </c>
      <c r="H129" s="37" t="s">
        <v>46</v>
      </c>
      <c r="I129" s="37" t="s">
        <v>366</v>
      </c>
      <c r="J129" s="37" t="s">
        <v>55</v>
      </c>
      <c r="K129" s="10"/>
      <c r="L129" s="251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51"/>
      <c r="U129" s="11" t="str">
        <f>M129</f>
        <v>EVE-FK8FK2-ENG</v>
      </c>
      <c r="V129" s="57" t="str">
        <f>N129</f>
        <v>FK8 and FK2 Engine Cover Red and Black</v>
      </c>
      <c r="W129" s="54" t="str">
        <f>O129</f>
        <v>n/a</v>
      </c>
      <c r="X129" s="9">
        <f>X126</f>
        <v>1422</v>
      </c>
      <c r="Y129" s="15" t="str">
        <f>Q129</f>
        <v>68x38x15</v>
      </c>
      <c r="Z129" s="64" t="str">
        <f>R129</f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48"/>
      <c r="I130" s="249"/>
      <c r="J130" s="249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267" t="s">
        <v>471</v>
      </c>
      <c r="B131" s="8" t="s">
        <v>208</v>
      </c>
      <c r="C131" s="39" t="s">
        <v>209</v>
      </c>
      <c r="D131" s="37" t="s">
        <v>372</v>
      </c>
      <c r="E131" s="31">
        <v>550</v>
      </c>
      <c r="F131" s="26">
        <v>643</v>
      </c>
      <c r="G131" s="9">
        <v>700</v>
      </c>
      <c r="H131" s="36" t="s">
        <v>122</v>
      </c>
      <c r="I131" s="37" t="s">
        <v>366</v>
      </c>
      <c r="J131" s="37" t="s">
        <v>55</v>
      </c>
      <c r="K131" s="10"/>
      <c r="L131" s="267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67" t="str">
        <f>A131</f>
        <v>FK2 Civic Turbo Tube</v>
      </c>
      <c r="U131" s="11" t="str">
        <f t="shared" ref="U131:W132" si="64">M131</f>
        <v>EVE-FK2-CF-CHG</v>
      </c>
      <c r="V131" s="57" t="str">
        <f t="shared" si="64"/>
        <v>FK2 Carbon Turbo Tube for Customers with FK2 V2 Intake</v>
      </c>
      <c r="W131" s="54" t="str">
        <f t="shared" si="64"/>
        <v>n/a</v>
      </c>
      <c r="X131" s="9">
        <v>700</v>
      </c>
      <c r="Y131" s="36" t="str">
        <f>Q131</f>
        <v>52x37x16</v>
      </c>
      <c r="Z131" s="37" t="str">
        <f>R131</f>
        <v>S</v>
      </c>
    </row>
    <row r="132" spans="1:31" x14ac:dyDescent="0.25">
      <c r="A132" s="255"/>
      <c r="B132" s="8" t="s">
        <v>210</v>
      </c>
      <c r="C132" s="39" t="s">
        <v>211</v>
      </c>
      <c r="D132" s="37" t="s">
        <v>372</v>
      </c>
      <c r="E132" s="31">
        <v>704</v>
      </c>
      <c r="F132" s="26">
        <v>811</v>
      </c>
      <c r="G132" s="9">
        <v>880</v>
      </c>
      <c r="H132" s="36" t="s">
        <v>122</v>
      </c>
      <c r="I132" s="37" t="s">
        <v>366</v>
      </c>
      <c r="J132" s="37" t="s">
        <v>55</v>
      </c>
      <c r="K132" s="10"/>
      <c r="L132" s="255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55"/>
      <c r="U132" s="11" t="str">
        <f t="shared" si="64"/>
        <v>EVE-FK2V2-CF-CHG</v>
      </c>
      <c r="V132" s="57" t="str">
        <f t="shared" si="64"/>
        <v>FK2 Carbon Turbo Tube Package with V2 MAF Tube</v>
      </c>
      <c r="W132" s="54" t="str">
        <f t="shared" si="64"/>
        <v>n/a</v>
      </c>
      <c r="X132" s="9">
        <v>880</v>
      </c>
      <c r="Y132" s="36" t="str">
        <f>Q132</f>
        <v>52x37x16</v>
      </c>
      <c r="Z132" s="37" t="str">
        <f>R132</f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48"/>
      <c r="I133" s="249"/>
      <c r="J133" s="249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50" t="s">
        <v>472</v>
      </c>
      <c r="B134" s="8" t="s">
        <v>212</v>
      </c>
      <c r="C134" s="39" t="s">
        <v>213</v>
      </c>
      <c r="D134" s="37" t="s">
        <v>55</v>
      </c>
      <c r="E134" s="31">
        <v>1040</v>
      </c>
      <c r="F134" s="26">
        <v>1150</v>
      </c>
      <c r="G134" s="9">
        <v>1400</v>
      </c>
      <c r="H134" s="36" t="s">
        <v>14</v>
      </c>
      <c r="I134" s="37" t="s">
        <v>360</v>
      </c>
      <c r="J134" s="37" t="s">
        <v>361</v>
      </c>
      <c r="K134" s="10"/>
      <c r="L134" s="250" t="s">
        <v>472</v>
      </c>
      <c r="M134" s="8" t="str">
        <f t="shared" ref="M134:O138" si="65">B134</f>
        <v>EVE-FK8-CF-INT</v>
      </c>
      <c r="N134" s="49" t="str">
        <f t="shared" si="65"/>
        <v>FK8 Civic Type R Black Carbon intake</v>
      </c>
      <c r="O134" s="43" t="str">
        <f t="shared" si="65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50" t="s">
        <v>472</v>
      </c>
      <c r="U134" s="8" t="str">
        <f t="shared" ref="U134:W138" si="66">M134</f>
        <v>EVE-FK8-CF-INT</v>
      </c>
      <c r="V134" s="49" t="str">
        <f t="shared" si="66"/>
        <v>FK8 Civic Type R Black Carbon intake</v>
      </c>
      <c r="W134" s="43" t="str">
        <f t="shared" si="66"/>
        <v>S</v>
      </c>
      <c r="X134" s="9">
        <v>1400</v>
      </c>
      <c r="Y134" s="36" t="str">
        <f t="shared" ref="Y134:Z138" si="67">Q134</f>
        <v>92x31x40</v>
      </c>
      <c r="Z134" s="37" t="str">
        <f t="shared" si="67"/>
        <v>M</v>
      </c>
    </row>
    <row r="135" spans="1:31" x14ac:dyDescent="0.25">
      <c r="A135" s="255"/>
      <c r="B135" s="8" t="s">
        <v>473</v>
      </c>
      <c r="C135" s="39" t="s">
        <v>474</v>
      </c>
      <c r="D135" s="37" t="s">
        <v>55</v>
      </c>
      <c r="E135" s="31">
        <v>1248</v>
      </c>
      <c r="F135" s="26">
        <v>1380</v>
      </c>
      <c r="G135" s="9">
        <v>1680</v>
      </c>
      <c r="H135" s="36" t="s">
        <v>14</v>
      </c>
      <c r="I135" s="37" t="s">
        <v>360</v>
      </c>
      <c r="J135" s="37" t="s">
        <v>361</v>
      </c>
      <c r="K135" s="10"/>
      <c r="L135" s="255"/>
      <c r="M135" s="8" t="str">
        <f t="shared" si="65"/>
        <v>EVE-FK8-KV-INT</v>
      </c>
      <c r="N135" s="49" t="str">
        <f t="shared" si="65"/>
        <v>FK8 Civic Type R Kevlar intake</v>
      </c>
      <c r="O135" s="43" t="str">
        <f t="shared" si="65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55"/>
      <c r="U135" s="8" t="str">
        <f t="shared" si="66"/>
        <v>EVE-FK8-KV-INT</v>
      </c>
      <c r="V135" s="49" t="str">
        <f t="shared" si="66"/>
        <v>FK8 Civic Type R Kevlar intake</v>
      </c>
      <c r="W135" s="43" t="str">
        <f t="shared" si="66"/>
        <v>S</v>
      </c>
      <c r="X135" s="9">
        <v>1680</v>
      </c>
      <c r="Y135" s="36" t="str">
        <f t="shared" si="67"/>
        <v>92x31x40</v>
      </c>
      <c r="Z135" s="37" t="str">
        <f t="shared" si="67"/>
        <v>M</v>
      </c>
    </row>
    <row r="136" spans="1:31" x14ac:dyDescent="0.25">
      <c r="A136" s="255"/>
      <c r="B136" s="8" t="s">
        <v>214</v>
      </c>
      <c r="C136" s="39" t="s">
        <v>215</v>
      </c>
      <c r="D136" s="37" t="s">
        <v>372</v>
      </c>
      <c r="E136" s="31">
        <v>275</v>
      </c>
      <c r="F136" s="26">
        <v>318</v>
      </c>
      <c r="G136" s="9">
        <v>345</v>
      </c>
      <c r="H136" s="37" t="s">
        <v>201</v>
      </c>
      <c r="I136" s="37" t="s">
        <v>366</v>
      </c>
      <c r="J136" s="37" t="s">
        <v>55</v>
      </c>
      <c r="K136" s="10"/>
      <c r="L136" s="255"/>
      <c r="M136" s="8" t="str">
        <f t="shared" si="65"/>
        <v>EVE-FK8V2-CF-MAF</v>
      </c>
      <c r="N136" s="49" t="str">
        <f t="shared" si="65"/>
        <v>FK8 Carbon V2 MAF Tube and Silicon Set</v>
      </c>
      <c r="O136" s="43" t="str">
        <f t="shared" si="65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55"/>
      <c r="U136" s="8" t="str">
        <f t="shared" si="66"/>
        <v>EVE-FK8V2-CF-MAF</v>
      </c>
      <c r="V136" s="49" t="str">
        <f t="shared" si="66"/>
        <v>FK8 Carbon V2 MAF Tube and Silicon Set</v>
      </c>
      <c r="W136" s="43" t="str">
        <f t="shared" si="66"/>
        <v>n/a</v>
      </c>
      <c r="X136" s="9">
        <v>345</v>
      </c>
      <c r="Y136" s="36" t="str">
        <f t="shared" si="67"/>
        <v>49x15x12</v>
      </c>
      <c r="Z136" s="37" t="str">
        <f t="shared" si="67"/>
        <v>S</v>
      </c>
    </row>
    <row r="137" spans="1:31" x14ac:dyDescent="0.25">
      <c r="A137" s="255"/>
      <c r="B137" s="8" t="s">
        <v>475</v>
      </c>
      <c r="C137" s="39" t="s">
        <v>476</v>
      </c>
      <c r="D137" s="37" t="s">
        <v>372</v>
      </c>
      <c r="E137" s="31">
        <v>330</v>
      </c>
      <c r="F137" s="26">
        <v>381</v>
      </c>
      <c r="G137" s="9">
        <v>414</v>
      </c>
      <c r="H137" s="37" t="s">
        <v>201</v>
      </c>
      <c r="I137" s="37" t="s">
        <v>366</v>
      </c>
      <c r="J137" s="37" t="s">
        <v>55</v>
      </c>
      <c r="K137" s="10"/>
      <c r="L137" s="255"/>
      <c r="M137" s="8" t="str">
        <f t="shared" si="65"/>
        <v>EVE-FK8V2-KV-MAF</v>
      </c>
      <c r="N137" s="49" t="str">
        <f t="shared" si="65"/>
        <v>FK8 Kevlar V2 MAF Tube and Silicon Set</v>
      </c>
      <c r="O137" s="43" t="str">
        <f t="shared" si="65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55"/>
      <c r="U137" s="8" t="str">
        <f t="shared" si="66"/>
        <v>EVE-FK8V2-KV-MAF</v>
      </c>
      <c r="V137" s="49" t="str">
        <f t="shared" si="66"/>
        <v>FK8 Kevlar V2 MAF Tube and Silicon Set</v>
      </c>
      <c r="W137" s="43" t="str">
        <f t="shared" si="66"/>
        <v>n/a</v>
      </c>
      <c r="X137" s="9">
        <v>414</v>
      </c>
      <c r="Y137" s="36" t="str">
        <f t="shared" si="67"/>
        <v>49x15x12</v>
      </c>
      <c r="Z137" s="37" t="str">
        <f t="shared" si="67"/>
        <v>S</v>
      </c>
    </row>
    <row r="138" spans="1:31" x14ac:dyDescent="0.25">
      <c r="A138" s="251"/>
      <c r="B138" s="8" t="s">
        <v>206</v>
      </c>
      <c r="C138" s="39" t="s">
        <v>207</v>
      </c>
      <c r="D138" s="37" t="s">
        <v>372</v>
      </c>
      <c r="E138" s="31">
        <v>400</v>
      </c>
      <c r="F138" s="26">
        <v>462</v>
      </c>
      <c r="G138" s="9">
        <v>500</v>
      </c>
      <c r="H138" s="37" t="s">
        <v>46</v>
      </c>
      <c r="I138" s="37" t="s">
        <v>366</v>
      </c>
      <c r="J138" s="37" t="s">
        <v>55</v>
      </c>
      <c r="K138" s="10"/>
      <c r="L138" s="251"/>
      <c r="M138" s="8" t="str">
        <f t="shared" si="65"/>
        <v>EVE-FK8FK2-ENG</v>
      </c>
      <c r="N138" s="49" t="str">
        <f t="shared" si="65"/>
        <v>FK8 and FK2 Engine Cover Red and Black</v>
      </c>
      <c r="O138" s="43" t="str">
        <f t="shared" si="65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51"/>
      <c r="U138" s="8" t="str">
        <f t="shared" si="66"/>
        <v>EVE-FK8FK2-ENG</v>
      </c>
      <c r="V138" s="49" t="str">
        <f t="shared" si="66"/>
        <v>FK8 and FK2 Engine Cover Red and Black</v>
      </c>
      <c r="W138" s="43" t="str">
        <f t="shared" si="66"/>
        <v>n/a</v>
      </c>
      <c r="X138" s="9">
        <v>500</v>
      </c>
      <c r="Y138" s="36" t="str">
        <f t="shared" si="67"/>
        <v>68x38x15</v>
      </c>
      <c r="Z138" s="37" t="str">
        <f t="shared" si="67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48"/>
      <c r="I139" s="249"/>
      <c r="J139" s="249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50" t="s">
        <v>477</v>
      </c>
      <c r="B140" s="8" t="s">
        <v>216</v>
      </c>
      <c r="C140" s="39" t="s">
        <v>217</v>
      </c>
      <c r="D140" s="37" t="s">
        <v>372</v>
      </c>
      <c r="E140" s="31">
        <v>550</v>
      </c>
      <c r="F140" s="26">
        <v>643</v>
      </c>
      <c r="G140" s="9">
        <v>700</v>
      </c>
      <c r="H140" s="36" t="s">
        <v>122</v>
      </c>
      <c r="I140" s="37" t="s">
        <v>366</v>
      </c>
      <c r="J140" s="37" t="s">
        <v>55</v>
      </c>
      <c r="K140" s="10"/>
      <c r="L140" s="250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50" t="str">
        <f>A140</f>
        <v>FK8 Civic Turbo Tube</v>
      </c>
      <c r="U140" s="8" t="str">
        <f t="shared" ref="U140:W141" si="68">M140</f>
        <v>EVE-FK8-CF-CHG</v>
      </c>
      <c r="V140" s="49" t="str">
        <f t="shared" si="68"/>
        <v>FK8 Carbon Turbo Tube for customers with V2 MAF tube</v>
      </c>
      <c r="W140" s="43" t="str">
        <f t="shared" si="68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51"/>
      <c r="B141" s="8" t="s">
        <v>218</v>
      </c>
      <c r="C141" s="39" t="s">
        <v>219</v>
      </c>
      <c r="D141" s="37" t="s">
        <v>372</v>
      </c>
      <c r="E141" s="31">
        <v>704</v>
      </c>
      <c r="F141" s="26">
        <v>811</v>
      </c>
      <c r="G141" s="9">
        <v>880</v>
      </c>
      <c r="H141" s="36" t="s">
        <v>122</v>
      </c>
      <c r="I141" s="37" t="s">
        <v>366</v>
      </c>
      <c r="J141" s="37" t="s">
        <v>55</v>
      </c>
      <c r="K141" s="10"/>
      <c r="L141" s="251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51"/>
      <c r="U141" s="8" t="str">
        <f t="shared" si="68"/>
        <v>EVE-FK8V2-CF-CHG</v>
      </c>
      <c r="V141" s="49" t="str">
        <f t="shared" si="68"/>
        <v>FK8 Carbon Turbo Tube Package with V2 MAF Tube</v>
      </c>
      <c r="W141" s="43" t="str">
        <f t="shared" si="68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7"/>
      <c r="B143" s="252" t="s">
        <v>478</v>
      </c>
      <c r="C143" s="249"/>
      <c r="D143" s="249"/>
      <c r="E143" s="249"/>
      <c r="F143" s="249"/>
      <c r="G143" s="249"/>
      <c r="H143" s="249"/>
      <c r="I143" s="249"/>
      <c r="J143" s="253"/>
      <c r="L143" s="87"/>
      <c r="M143" s="76" t="s">
        <v>478</v>
      </c>
      <c r="N143" s="77"/>
      <c r="O143" s="69"/>
      <c r="P143" s="69"/>
      <c r="Q143" s="69"/>
      <c r="R143" s="70"/>
      <c r="T143" s="87"/>
      <c r="U143" s="76" t="s">
        <v>478</v>
      </c>
      <c r="V143" s="77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48"/>
      <c r="I144" s="249"/>
      <c r="J144" s="249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4"/>
      <c r="B145" s="29" t="s">
        <v>350</v>
      </c>
      <c r="C145" s="29" t="s">
        <v>351</v>
      </c>
      <c r="D145" s="44" t="s">
        <v>479</v>
      </c>
      <c r="E145" s="30" t="s">
        <v>352</v>
      </c>
      <c r="F145" s="30" t="s">
        <v>352</v>
      </c>
      <c r="G145" s="47" t="s">
        <v>354</v>
      </c>
      <c r="H145" s="264" t="s">
        <v>5</v>
      </c>
      <c r="I145" s="249"/>
      <c r="J145" s="253"/>
      <c r="L145" s="74"/>
      <c r="M145" s="29" t="s">
        <v>350</v>
      </c>
      <c r="N145" s="29" t="s">
        <v>351</v>
      </c>
      <c r="O145" s="44" t="s">
        <v>6</v>
      </c>
      <c r="P145" s="30" t="s">
        <v>352</v>
      </c>
      <c r="Q145" s="71" t="s">
        <v>5</v>
      </c>
      <c r="R145" s="72"/>
      <c r="T145" s="74"/>
      <c r="U145" s="29" t="s">
        <v>350</v>
      </c>
      <c r="V145" s="29" t="s">
        <v>351</v>
      </c>
      <c r="W145" s="44" t="s">
        <v>6</v>
      </c>
      <c r="X145" s="47" t="s">
        <v>354</v>
      </c>
      <c r="Y145" s="80" t="s">
        <v>5</v>
      </c>
      <c r="Z145" s="81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48"/>
      <c r="I146" s="249"/>
      <c r="J146" s="249"/>
      <c r="L146" s="50"/>
      <c r="M146" s="6"/>
      <c r="N146" s="48"/>
      <c r="O146" s="41"/>
      <c r="P146" s="7"/>
      <c r="Q146" s="79"/>
      <c r="R146" s="79"/>
      <c r="T146" s="50"/>
      <c r="U146" s="5"/>
      <c r="V146" s="6"/>
      <c r="W146" s="41"/>
      <c r="X146" s="7"/>
      <c r="Y146" s="79"/>
      <c r="Z146" s="79"/>
      <c r="AB146" s="14"/>
      <c r="AC146" s="14"/>
      <c r="AD146" s="14"/>
      <c r="AE146" s="14"/>
    </row>
    <row r="147" spans="1:31" ht="14.45" hidden="1" customHeight="1" x14ac:dyDescent="0.25">
      <c r="A147" s="88"/>
      <c r="B147" s="11" t="s">
        <v>90</v>
      </c>
      <c r="C147" s="39" t="s">
        <v>480</v>
      </c>
      <c r="D147" s="43" t="s">
        <v>11</v>
      </c>
      <c r="E147" s="31">
        <v>3100</v>
      </c>
      <c r="F147" s="26">
        <v>3780</v>
      </c>
      <c r="G147" s="9">
        <v>3900</v>
      </c>
      <c r="H147" s="36" t="s">
        <v>481</v>
      </c>
      <c r="I147" s="37" t="s">
        <v>540</v>
      </c>
      <c r="J147" s="37" t="s">
        <v>540</v>
      </c>
      <c r="K147" s="10"/>
      <c r="L147" s="88"/>
      <c r="M147" s="11" t="str">
        <f t="shared" ref="M147:O148" si="69">B147</f>
        <v>EVE-HCN-CF-INT</v>
      </c>
      <c r="N147" s="57" t="str">
        <f t="shared" si="69"/>
        <v>Lamborghini Huracan Black Carbon intake</v>
      </c>
      <c r="O147" s="54" t="str">
        <f t="shared" si="69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88"/>
      <c r="U147" s="11" t="str">
        <f t="shared" ref="U147:W148" si="70">M147</f>
        <v>EVE-HCN-CF-INT</v>
      </c>
      <c r="V147" s="57" t="str">
        <f t="shared" si="70"/>
        <v>Lamborghini Huracan Black Carbon intake</v>
      </c>
      <c r="W147" s="54" t="str">
        <f t="shared" si="70"/>
        <v>B</v>
      </c>
      <c r="X147" s="9">
        <v>3900</v>
      </c>
      <c r="Y147" s="15" t="str">
        <f>Q147</f>
        <v>91x30x39</v>
      </c>
      <c r="Z147" s="64" t="str">
        <f>R147</f>
        <v>7 Kg</v>
      </c>
      <c r="AB147" s="14"/>
      <c r="AC147" s="14"/>
      <c r="AD147" s="14"/>
      <c r="AE147" s="14"/>
    </row>
    <row r="148" spans="1:31" ht="14.45" hidden="1" customHeight="1" x14ac:dyDescent="0.25">
      <c r="A148" s="88"/>
      <c r="B148" s="11" t="s">
        <v>483</v>
      </c>
      <c r="C148" s="39" t="s">
        <v>484</v>
      </c>
      <c r="D148" s="43" t="s">
        <v>11</v>
      </c>
      <c r="E148" s="34">
        <v>3720</v>
      </c>
      <c r="F148" s="28">
        <v>4530</v>
      </c>
      <c r="G148" s="16">
        <v>4680</v>
      </c>
      <c r="H148" s="36" t="s">
        <v>481</v>
      </c>
      <c r="I148" s="37" t="s">
        <v>540</v>
      </c>
      <c r="J148" s="37" t="s">
        <v>540</v>
      </c>
      <c r="L148" s="88"/>
      <c r="M148" s="11" t="str">
        <f t="shared" si="69"/>
        <v>EVE-HCN-KV-INT</v>
      </c>
      <c r="N148" s="57" t="str">
        <f t="shared" si="69"/>
        <v>Lamborghini Huracan Kevlar intake</v>
      </c>
      <c r="O148" s="54" t="str">
        <f t="shared" si="69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88"/>
      <c r="U148" s="11" t="str">
        <f t="shared" si="70"/>
        <v>EVE-HCN-KV-INT</v>
      </c>
      <c r="V148" s="57" t="str">
        <f t="shared" si="70"/>
        <v>Lamborghini Huracan Kevlar intake</v>
      </c>
      <c r="W148" s="54" t="str">
        <f t="shared" si="70"/>
        <v>B</v>
      </c>
      <c r="X148" s="16">
        <v>4680</v>
      </c>
      <c r="Y148" s="15" t="str">
        <f>Q148</f>
        <v>91x30x39</v>
      </c>
      <c r="Z148" s="64" t="str">
        <f>R148</f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48"/>
      <c r="I149" s="249"/>
      <c r="J149" s="249"/>
      <c r="L149" s="50"/>
      <c r="M149" s="5"/>
      <c r="N149" s="56"/>
      <c r="O149" s="41"/>
      <c r="P149" s="25"/>
      <c r="Q149" s="79"/>
      <c r="R149" s="79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5"/>
      <c r="B150" s="8" t="s">
        <v>485</v>
      </c>
      <c r="C150" s="39" t="s">
        <v>486</v>
      </c>
      <c r="D150" s="43" t="s">
        <v>11</v>
      </c>
      <c r="E150" s="31">
        <v>3100</v>
      </c>
      <c r="F150" s="26">
        <v>3780</v>
      </c>
      <c r="G150" s="9">
        <v>3900</v>
      </c>
      <c r="H150" s="36" t="s">
        <v>481</v>
      </c>
      <c r="I150" s="37" t="s">
        <v>540</v>
      </c>
      <c r="J150" s="37" t="s">
        <v>540</v>
      </c>
      <c r="K150" s="10"/>
      <c r="L150" s="75"/>
      <c r="M150" s="8" t="str">
        <f t="shared" ref="M150:O151" si="71">B150</f>
        <v>EVE-HCN-SC-CF-INT</v>
      </c>
      <c r="N150" s="49" t="str">
        <f t="shared" si="71"/>
        <v>Lamborghini Huracan Black Carbon Supercharged  intake</v>
      </c>
      <c r="O150" s="43" t="str">
        <f t="shared" si="71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5"/>
      <c r="U150" s="8" t="str">
        <f t="shared" ref="U150:W151" si="72">M150</f>
        <v>EVE-HCN-SC-CF-INT</v>
      </c>
      <c r="V150" s="49" t="str">
        <f t="shared" si="72"/>
        <v>Lamborghini Huracan Black Carbon Supercharged  intake</v>
      </c>
      <c r="W150" s="43" t="str">
        <f t="shared" si="72"/>
        <v>B</v>
      </c>
      <c r="X150" s="9">
        <v>3900</v>
      </c>
      <c r="Y150" s="36" t="str">
        <f>Q150</f>
        <v>91x30x39</v>
      </c>
      <c r="Z150" s="37" t="str">
        <f>R150</f>
        <v>7 Kg</v>
      </c>
      <c r="AB150" s="14"/>
      <c r="AC150" s="14"/>
      <c r="AD150" s="14"/>
      <c r="AE150" s="14"/>
    </row>
    <row r="151" spans="1:31" ht="14.45" hidden="1" customHeight="1" x14ac:dyDescent="0.25">
      <c r="A151" s="75"/>
      <c r="B151" s="8" t="s">
        <v>487</v>
      </c>
      <c r="C151" s="39" t="s">
        <v>488</v>
      </c>
      <c r="D151" s="43" t="s">
        <v>11</v>
      </c>
      <c r="E151" s="34">
        <v>3720</v>
      </c>
      <c r="F151" s="28">
        <v>4530</v>
      </c>
      <c r="G151" s="16">
        <v>4680</v>
      </c>
      <c r="H151" s="36" t="s">
        <v>481</v>
      </c>
      <c r="I151" s="37" t="s">
        <v>540</v>
      </c>
      <c r="J151" s="37" t="s">
        <v>540</v>
      </c>
      <c r="L151" s="75"/>
      <c r="M151" s="8" t="str">
        <f t="shared" si="71"/>
        <v>EVE-HCN-SC-KV-INT</v>
      </c>
      <c r="N151" s="49" t="str">
        <f t="shared" si="71"/>
        <v>Lamborghini Huracan Kevlar Supercharged intake</v>
      </c>
      <c r="O151" s="43" t="str">
        <f t="shared" si="71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5"/>
      <c r="U151" s="8" t="str">
        <f t="shared" si="72"/>
        <v>EVE-HCN-SC-KV-INT</v>
      </c>
      <c r="V151" s="49" t="str">
        <f t="shared" si="72"/>
        <v>Lamborghini Huracan Kevlar Supercharged intake</v>
      </c>
      <c r="W151" s="43" t="str">
        <f t="shared" si="72"/>
        <v>B</v>
      </c>
      <c r="X151" s="16">
        <v>4680</v>
      </c>
      <c r="Y151" s="15" t="str">
        <f>Q151</f>
        <v>91x30x39</v>
      </c>
      <c r="Z151" s="64" t="str">
        <f>R151</f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48"/>
      <c r="I152" s="249"/>
      <c r="J152" s="249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5"/>
      <c r="B153" s="8" t="s">
        <v>489</v>
      </c>
      <c r="C153" s="39" t="s">
        <v>490</v>
      </c>
      <c r="D153" s="43" t="s">
        <v>372</v>
      </c>
      <c r="E153" s="31">
        <v>3500</v>
      </c>
      <c r="F153" s="27">
        <v>4375</v>
      </c>
      <c r="G153" s="9">
        <v>4900</v>
      </c>
      <c r="H153" s="37" t="s">
        <v>491</v>
      </c>
      <c r="I153" s="37" t="s">
        <v>371</v>
      </c>
      <c r="J153" s="37" t="s">
        <v>371</v>
      </c>
      <c r="L153" s="75"/>
      <c r="M153" s="8" t="str">
        <f t="shared" ref="M153:O154" si="73">B153</f>
        <v>EVE-HCN-CF-PL-ENG</v>
      </c>
      <c r="N153" s="49" t="str">
        <f t="shared" si="73"/>
        <v>Lamborghini Huracan Black Carbon Engine Cover Set Replaces OEM Plastic Version</v>
      </c>
      <c r="O153" s="43" t="str">
        <f t="shared" si="73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5"/>
      <c r="U153" s="8" t="str">
        <f t="shared" ref="U153:W154" si="74">M153</f>
        <v>EVE-HCN-CF-PL-ENG</v>
      </c>
      <c r="V153" s="49" t="str">
        <f t="shared" si="74"/>
        <v>Lamborghini Huracan Black Carbon Engine Cover Set Replaces OEM Plastic Version</v>
      </c>
      <c r="W153" s="43" t="str">
        <f t="shared" si="74"/>
        <v>n/a</v>
      </c>
      <c r="X153" s="9">
        <v>4900</v>
      </c>
      <c r="Y153" s="36" t="str">
        <f>Q153</f>
        <v>150x75x21</v>
      </c>
      <c r="Z153" s="37" t="str">
        <f>R153</f>
        <v>5 Kg</v>
      </c>
      <c r="AB153" s="14"/>
      <c r="AC153" s="14"/>
      <c r="AD153" s="14"/>
      <c r="AE153" s="14"/>
    </row>
    <row r="154" spans="1:31" ht="30" hidden="1" customHeight="1" x14ac:dyDescent="0.25">
      <c r="A154" s="75"/>
      <c r="B154" s="8" t="s">
        <v>492</v>
      </c>
      <c r="C154" s="39" t="s">
        <v>493</v>
      </c>
      <c r="D154" s="43" t="s">
        <v>372</v>
      </c>
      <c r="E154" s="31">
        <v>4200</v>
      </c>
      <c r="F154" s="27">
        <v>5250</v>
      </c>
      <c r="G154" s="9">
        <v>5880</v>
      </c>
      <c r="H154" s="37" t="s">
        <v>491</v>
      </c>
      <c r="I154" s="37" t="s">
        <v>371</v>
      </c>
      <c r="J154" s="37" t="s">
        <v>371</v>
      </c>
      <c r="L154" s="75"/>
      <c r="M154" s="8" t="str">
        <f t="shared" si="73"/>
        <v>EVE-HCN-KV-PL-ENG</v>
      </c>
      <c r="N154" s="49" t="str">
        <f t="shared" si="73"/>
        <v>Lamborghini Huracan Kevlar Engine Cover Set Replaces OEM Plastic Version</v>
      </c>
      <c r="O154" s="43" t="str">
        <f t="shared" si="73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5"/>
      <c r="U154" s="8" t="str">
        <f t="shared" si="74"/>
        <v>EVE-HCN-KV-PL-ENG</v>
      </c>
      <c r="V154" s="49" t="str">
        <f t="shared" si="74"/>
        <v>Lamborghini Huracan Kevlar Engine Cover Set Replaces OEM Plastic Version</v>
      </c>
      <c r="W154" s="43" t="str">
        <f t="shared" si="74"/>
        <v>n/a</v>
      </c>
      <c r="X154" s="9">
        <v>5880</v>
      </c>
      <c r="Y154" s="15" t="str">
        <f>Q154</f>
        <v>150x75x21</v>
      </c>
      <c r="Z154" s="64" t="str">
        <f>R154</f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48"/>
      <c r="I155" s="249"/>
      <c r="J155" s="249"/>
      <c r="L155" s="50"/>
      <c r="M155" s="5"/>
      <c r="N155" s="56"/>
      <c r="O155" s="41"/>
      <c r="P155" s="25"/>
      <c r="Q155" s="79"/>
      <c r="R155" s="79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5"/>
      <c r="B156" s="8" t="s">
        <v>494</v>
      </c>
      <c r="C156" s="39" t="s">
        <v>495</v>
      </c>
      <c r="D156" s="43" t="s">
        <v>372</v>
      </c>
      <c r="E156" s="31">
        <v>3500</v>
      </c>
      <c r="F156" s="27">
        <v>4375</v>
      </c>
      <c r="G156" s="9">
        <v>4900</v>
      </c>
      <c r="H156" s="37" t="s">
        <v>491</v>
      </c>
      <c r="I156" s="37" t="s">
        <v>371</v>
      </c>
      <c r="J156" s="37" t="s">
        <v>371</v>
      </c>
      <c r="L156" s="75"/>
      <c r="M156" s="8" t="str">
        <f t="shared" ref="M156:O157" si="75">B156</f>
        <v>EVE-HCN-CF-PLC-ENG</v>
      </c>
      <c r="N156" s="49" t="str">
        <f t="shared" si="75"/>
        <v>Lamborghini Huracan Black Carbon Engine Cover Set with Cutouts Replaces OEM Plastic Version</v>
      </c>
      <c r="O156" s="43" t="str">
        <f t="shared" si="75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5"/>
      <c r="U156" s="8" t="str">
        <f t="shared" ref="U156:W157" si="76">M156</f>
        <v>EVE-HCN-CF-PLC-ENG</v>
      </c>
      <c r="V156" s="49" t="str">
        <f t="shared" si="76"/>
        <v>Lamborghini Huracan Black Carbon Engine Cover Set with Cutouts Replaces OEM Plastic Version</v>
      </c>
      <c r="W156" s="43" t="str">
        <f t="shared" si="76"/>
        <v>n/a</v>
      </c>
      <c r="X156" s="9">
        <v>4900</v>
      </c>
      <c r="Y156" s="36" t="str">
        <f>Q156</f>
        <v>150x75x21</v>
      </c>
      <c r="Z156" s="37" t="str">
        <f>R156</f>
        <v>5 Kg</v>
      </c>
      <c r="AB156" s="14"/>
      <c r="AC156" s="14"/>
      <c r="AD156" s="14"/>
      <c r="AE156" s="14"/>
    </row>
    <row r="157" spans="1:31" ht="28.9" hidden="1" customHeight="1" x14ac:dyDescent="0.25">
      <c r="A157" s="75"/>
      <c r="B157" s="8" t="s">
        <v>496</v>
      </c>
      <c r="C157" s="39" t="s">
        <v>497</v>
      </c>
      <c r="D157" s="43" t="s">
        <v>372</v>
      </c>
      <c r="E157" s="31">
        <v>4200</v>
      </c>
      <c r="F157" s="27">
        <v>5250</v>
      </c>
      <c r="G157" s="9">
        <v>5880</v>
      </c>
      <c r="H157" s="37" t="s">
        <v>491</v>
      </c>
      <c r="I157" s="37" t="s">
        <v>371</v>
      </c>
      <c r="J157" s="37" t="s">
        <v>371</v>
      </c>
      <c r="L157" s="75"/>
      <c r="M157" s="8" t="str">
        <f t="shared" si="75"/>
        <v>EVE-HCN-KV-PLC-ENG</v>
      </c>
      <c r="N157" s="49" t="str">
        <f t="shared" si="75"/>
        <v>Lamborghini Huracan Kevlar Engine Cover Set with Cutouts Replaces OEM Plastic Version</v>
      </c>
      <c r="O157" s="43" t="str">
        <f t="shared" si="75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5"/>
      <c r="U157" s="8" t="str">
        <f t="shared" si="76"/>
        <v>EVE-HCN-KV-PLC-ENG</v>
      </c>
      <c r="V157" s="49" t="str">
        <f t="shared" si="76"/>
        <v>Lamborghini Huracan Kevlar Engine Cover Set with Cutouts Replaces OEM Plastic Version</v>
      </c>
      <c r="W157" s="43" t="str">
        <f t="shared" si="76"/>
        <v>n/a</v>
      </c>
      <c r="X157" s="9">
        <v>5880</v>
      </c>
      <c r="Y157" s="15" t="str">
        <f>Q157</f>
        <v>150x75x21</v>
      </c>
      <c r="Z157" s="64" t="str">
        <f>R157</f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48"/>
      <c r="I158" s="249"/>
      <c r="J158" s="249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5"/>
      <c r="B159" s="8" t="s">
        <v>498</v>
      </c>
      <c r="C159" s="39" t="s">
        <v>499</v>
      </c>
      <c r="D159" s="43" t="s">
        <v>372</v>
      </c>
      <c r="E159" s="31">
        <v>3500</v>
      </c>
      <c r="F159" s="27">
        <v>4375</v>
      </c>
      <c r="G159" s="9">
        <v>4900</v>
      </c>
      <c r="H159" s="37" t="s">
        <v>491</v>
      </c>
      <c r="I159" s="37" t="s">
        <v>371</v>
      </c>
      <c r="J159" s="37" t="s">
        <v>371</v>
      </c>
      <c r="L159" s="75"/>
      <c r="M159" s="8" t="str">
        <f t="shared" ref="M159:O160" si="77">B159</f>
        <v>EVE-HCN-CF-FC-ENG</v>
      </c>
      <c r="N159" s="49" t="str">
        <f t="shared" si="77"/>
        <v>Lamborghini Huracan Black Carbon Engine Cover Set Replaces OEM Forged Carbon Version</v>
      </c>
      <c r="O159" s="43" t="str">
        <f t="shared" si="77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5"/>
      <c r="U159" s="8" t="str">
        <f t="shared" ref="U159:W160" si="78">M159</f>
        <v>EVE-HCN-CF-FC-ENG</v>
      </c>
      <c r="V159" s="49" t="str">
        <f t="shared" si="78"/>
        <v>Lamborghini Huracan Black Carbon Engine Cover Set Replaces OEM Forged Carbon Version</v>
      </c>
      <c r="W159" s="43" t="str">
        <f t="shared" si="78"/>
        <v>n/a</v>
      </c>
      <c r="X159" s="9">
        <v>4900</v>
      </c>
      <c r="Y159" s="36" t="str">
        <f>Q159</f>
        <v>150x75x21</v>
      </c>
      <c r="Z159" s="37" t="str">
        <f>R159</f>
        <v>5 Kg</v>
      </c>
      <c r="AB159" s="14"/>
      <c r="AC159" s="14"/>
      <c r="AD159" s="14"/>
      <c r="AE159" s="14"/>
    </row>
    <row r="160" spans="1:31" ht="28.9" hidden="1" customHeight="1" x14ac:dyDescent="0.25">
      <c r="A160" s="75"/>
      <c r="B160" s="8" t="s">
        <v>500</v>
      </c>
      <c r="C160" s="39" t="s">
        <v>501</v>
      </c>
      <c r="D160" s="43" t="s">
        <v>372</v>
      </c>
      <c r="E160" s="31">
        <v>4200</v>
      </c>
      <c r="F160" s="27">
        <v>5250</v>
      </c>
      <c r="G160" s="9">
        <v>5880</v>
      </c>
      <c r="H160" s="37" t="s">
        <v>491</v>
      </c>
      <c r="I160" s="37" t="s">
        <v>371</v>
      </c>
      <c r="J160" s="37" t="s">
        <v>371</v>
      </c>
      <c r="L160" s="75"/>
      <c r="M160" s="8" t="str">
        <f t="shared" si="77"/>
        <v>EVE-HCN-KV-FC-ENG</v>
      </c>
      <c r="N160" s="49" t="str">
        <f t="shared" si="77"/>
        <v>Lamborghini Huracan Kevlar Engine Cover Set Replaces OEM Forged Carbon Version</v>
      </c>
      <c r="O160" s="43" t="str">
        <f t="shared" si="77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5"/>
      <c r="U160" s="8" t="str">
        <f t="shared" si="78"/>
        <v>EVE-HCN-KV-FC-ENG</v>
      </c>
      <c r="V160" s="49" t="str">
        <f t="shared" si="78"/>
        <v>Lamborghini Huracan Kevlar Engine Cover Set Replaces OEM Forged Carbon Version</v>
      </c>
      <c r="W160" s="43" t="str">
        <f t="shared" si="78"/>
        <v>n/a</v>
      </c>
      <c r="X160" s="9">
        <v>5880</v>
      </c>
      <c r="Y160" s="15" t="str">
        <f>Q160</f>
        <v>150x75x21</v>
      </c>
      <c r="Z160" s="64" t="str">
        <f>R160</f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98"/>
      <c r="B162" s="99"/>
      <c r="C162" s="99" t="s">
        <v>502</v>
      </c>
      <c r="D162" s="99"/>
      <c r="E162" s="99"/>
      <c r="F162" s="99"/>
      <c r="G162" s="99"/>
      <c r="H162" s="99"/>
      <c r="I162" s="100"/>
      <c r="J162" s="100"/>
      <c r="L162" s="263" t="s">
        <v>502</v>
      </c>
      <c r="M162" s="249"/>
      <c r="N162" s="249"/>
      <c r="O162" s="249"/>
      <c r="P162" s="249"/>
      <c r="Q162" s="249"/>
      <c r="R162" s="253"/>
      <c r="T162" s="263" t="s">
        <v>502</v>
      </c>
      <c r="U162" s="249"/>
      <c r="V162" s="249"/>
      <c r="W162" s="249"/>
      <c r="X162" s="249"/>
      <c r="Y162" s="249"/>
      <c r="Z162" s="253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48"/>
      <c r="I163" s="249"/>
      <c r="J163" s="249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4"/>
      <c r="B164" s="29" t="s">
        <v>350</v>
      </c>
      <c r="C164" s="29" t="s">
        <v>351</v>
      </c>
      <c r="D164" s="44" t="s">
        <v>6</v>
      </c>
      <c r="E164" s="30" t="s">
        <v>352</v>
      </c>
      <c r="F164" s="30" t="s">
        <v>352</v>
      </c>
      <c r="G164" s="47" t="s">
        <v>354</v>
      </c>
      <c r="H164" s="71" t="s">
        <v>5</v>
      </c>
      <c r="I164" s="169"/>
      <c r="J164" s="72" t="s">
        <v>532</v>
      </c>
      <c r="L164" s="74"/>
      <c r="M164" s="29" t="s">
        <v>350</v>
      </c>
      <c r="N164" s="29" t="s">
        <v>351</v>
      </c>
      <c r="O164" s="44" t="s">
        <v>6</v>
      </c>
      <c r="P164" s="30" t="s">
        <v>352</v>
      </c>
      <c r="Q164" s="71" t="s">
        <v>5</v>
      </c>
      <c r="R164" s="72"/>
      <c r="T164" s="74"/>
      <c r="U164" s="29" t="s">
        <v>350</v>
      </c>
      <c r="V164" s="29" t="s">
        <v>351</v>
      </c>
      <c r="W164" s="44" t="s">
        <v>6</v>
      </c>
      <c r="X164" s="47" t="s">
        <v>354</v>
      </c>
      <c r="Y164" s="80" t="s">
        <v>5</v>
      </c>
      <c r="Z164" s="81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48"/>
      <c r="I165" s="249"/>
      <c r="J165" s="249"/>
      <c r="L165" s="50"/>
      <c r="M165" s="5"/>
      <c r="N165" s="48"/>
      <c r="O165" s="41"/>
      <c r="P165" s="7"/>
      <c r="Q165" s="79"/>
      <c r="R165" s="79"/>
      <c r="T165" s="50"/>
      <c r="U165" s="5"/>
      <c r="V165" s="6"/>
      <c r="W165" s="41"/>
      <c r="X165" s="7"/>
      <c r="Y165" s="79"/>
      <c r="Z165" s="79"/>
      <c r="AB165" s="14"/>
      <c r="AC165" s="14"/>
      <c r="AD165" s="14"/>
      <c r="AE165" s="14"/>
    </row>
    <row r="166" spans="1:31" x14ac:dyDescent="0.25">
      <c r="A166" s="250" t="s">
        <v>503</v>
      </c>
      <c r="B166" s="8" t="s">
        <v>225</v>
      </c>
      <c r="C166" s="39" t="s">
        <v>504</v>
      </c>
      <c r="D166" s="43" t="s">
        <v>165</v>
      </c>
      <c r="E166" s="31">
        <v>958</v>
      </c>
      <c r="F166" s="26">
        <v>1088</v>
      </c>
      <c r="G166" s="9">
        <v>1250</v>
      </c>
      <c r="H166" s="37" t="s">
        <v>14</v>
      </c>
      <c r="I166" s="37" t="s">
        <v>360</v>
      </c>
      <c r="J166" s="37" t="s">
        <v>361</v>
      </c>
      <c r="K166" s="10"/>
      <c r="L166" s="250" t="str">
        <f>A166</f>
        <v>A35</v>
      </c>
      <c r="M166" s="11" t="str">
        <f>B166</f>
        <v>EVE-A35-CF-INT</v>
      </c>
      <c r="N166" s="39" t="s">
        <v>504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50" t="str">
        <f>A166</f>
        <v>A35</v>
      </c>
      <c r="U166" s="11" t="str">
        <f>M166</f>
        <v>EVE-A35-CF-INT</v>
      </c>
      <c r="V166" s="11" t="str">
        <f>N166</f>
        <v>Mercedes A35 AMG, A250 Carbon Intake</v>
      </c>
      <c r="W166" s="54" t="str">
        <f>O166</f>
        <v>L</v>
      </c>
      <c r="X166" s="9">
        <v>1250</v>
      </c>
      <c r="Y166" s="64" t="str">
        <f>Q166</f>
        <v>92x31x40</v>
      </c>
      <c r="Z166" s="15" t="str">
        <f>R166</f>
        <v>M</v>
      </c>
    </row>
    <row r="167" spans="1:31" x14ac:dyDescent="0.25">
      <c r="A167" s="251"/>
      <c r="B167" s="8" t="s">
        <v>227</v>
      </c>
      <c r="C167" s="39" t="s">
        <v>505</v>
      </c>
      <c r="D167" s="43"/>
      <c r="E167" s="34">
        <v>590</v>
      </c>
      <c r="F167" s="26">
        <v>676</v>
      </c>
      <c r="G167" s="21">
        <v>750</v>
      </c>
      <c r="H167" s="36" t="s">
        <v>103</v>
      </c>
      <c r="I167" s="37" t="s">
        <v>103</v>
      </c>
      <c r="J167" s="37"/>
      <c r="L167" s="251"/>
      <c r="M167" s="8" t="str">
        <f>B167</f>
        <v>EVE-A35-CF-CHG</v>
      </c>
      <c r="N167" s="39" t="s">
        <v>505</v>
      </c>
      <c r="O167" s="54"/>
      <c r="P167" s="26">
        <v>676</v>
      </c>
      <c r="Q167" s="36" t="str">
        <f>H167</f>
        <v>TBC</v>
      </c>
      <c r="R167" s="42">
        <f>J167</f>
        <v>0</v>
      </c>
      <c r="T167" s="251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1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50" t="s">
        <v>507</v>
      </c>
      <c r="B169" s="8" t="s">
        <v>232</v>
      </c>
      <c r="C169" s="39" t="s">
        <v>233</v>
      </c>
      <c r="D169" s="43" t="s">
        <v>11</v>
      </c>
      <c r="E169" s="31">
        <v>1917</v>
      </c>
      <c r="F169" s="26">
        <v>2180</v>
      </c>
      <c r="G169" s="9">
        <v>2400</v>
      </c>
      <c r="H169" s="36" t="s">
        <v>234</v>
      </c>
      <c r="I169" s="37" t="s">
        <v>399</v>
      </c>
      <c r="J169" s="37" t="s">
        <v>165</v>
      </c>
      <c r="K169" s="10"/>
      <c r="L169" s="250" t="str">
        <f>A169</f>
        <v>GTR / GTS</v>
      </c>
      <c r="M169" s="11" t="str">
        <f>B169</f>
        <v>EVE-AMGGT-CF-INT</v>
      </c>
      <c r="N169" s="39" t="s">
        <v>233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50" t="str">
        <f>A169</f>
        <v>GTR / GTS</v>
      </c>
      <c r="U169" s="11" t="str">
        <f t="shared" ref="U169:W170" si="79">M169</f>
        <v>EVE-AMGGT-CF-INT</v>
      </c>
      <c r="V169" s="11" t="str">
        <f t="shared" si="79"/>
        <v>Mercedes C190/R190 AMG GTR, GTS, GT GLOSS Finish</v>
      </c>
      <c r="W169" s="54" t="str">
        <f t="shared" si="79"/>
        <v>B</v>
      </c>
      <c r="X169" s="9">
        <v>2400</v>
      </c>
      <c r="Y169" s="64" t="str">
        <f>Q169</f>
        <v>77x67x27</v>
      </c>
      <c r="Z169" s="15" t="str">
        <f>R169</f>
        <v>L</v>
      </c>
    </row>
    <row r="170" spans="1:31" x14ac:dyDescent="0.25">
      <c r="A170" s="251"/>
      <c r="B170" s="8" t="s">
        <v>235</v>
      </c>
      <c r="C170" s="39" t="s">
        <v>236</v>
      </c>
      <c r="D170" s="43" t="s">
        <v>11</v>
      </c>
      <c r="E170" s="34">
        <v>1917</v>
      </c>
      <c r="F170" s="26">
        <v>2180</v>
      </c>
      <c r="G170" s="21">
        <v>2400</v>
      </c>
      <c r="H170" s="36" t="s">
        <v>234</v>
      </c>
      <c r="I170" s="42" t="str">
        <f>I169</f>
        <v>8 Kg</v>
      </c>
      <c r="J170" s="42" t="s">
        <v>165</v>
      </c>
      <c r="L170" s="251"/>
      <c r="M170" s="8" t="str">
        <f>B170</f>
        <v>EVE-AMGGT-CFM-INT</v>
      </c>
      <c r="N170" s="39" t="s">
        <v>236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51"/>
      <c r="U170" s="8" t="str">
        <f t="shared" si="79"/>
        <v>EVE-AMGGT-CFM-INT</v>
      </c>
      <c r="V170" s="15" t="str">
        <f t="shared" si="79"/>
        <v>Mercedes C190/R190 AMG GTR, GTS, GT MATTE Finish</v>
      </c>
      <c r="W170" s="54" t="str">
        <f t="shared" si="79"/>
        <v>B</v>
      </c>
      <c r="X170" s="21">
        <v>2400</v>
      </c>
      <c r="Y170" s="15" t="str">
        <f>Q170</f>
        <v>77x67x27</v>
      </c>
      <c r="Z170" s="91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267" t="s">
        <v>508</v>
      </c>
      <c r="B172" s="8" t="s">
        <v>237</v>
      </c>
      <c r="C172" s="39" t="s">
        <v>509</v>
      </c>
      <c r="D172" s="43" t="s">
        <v>239</v>
      </c>
      <c r="E172" s="31">
        <v>2240</v>
      </c>
      <c r="F172" s="26">
        <v>2479</v>
      </c>
      <c r="G172" s="9">
        <v>2795</v>
      </c>
      <c r="H172" s="36" t="s">
        <v>183</v>
      </c>
      <c r="I172" s="37" t="s">
        <v>399</v>
      </c>
      <c r="J172" s="37" t="s">
        <v>165</v>
      </c>
      <c r="K172" s="10"/>
      <c r="L172" s="267" t="s">
        <v>508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67" t="s">
        <v>508</v>
      </c>
      <c r="U172" s="11" t="str">
        <f>M172</f>
        <v>EVE-C63S-CF-INT</v>
      </c>
      <c r="V172" s="11" t="str">
        <f>N172</f>
        <v>Mercedes all AMG C63/C63S variants Carbon intake with carbon ducts</v>
      </c>
      <c r="W172" s="54" t="str">
        <f>O172</f>
        <v>C</v>
      </c>
      <c r="X172" s="9">
        <v>2795</v>
      </c>
      <c r="Y172" s="64" t="str">
        <f>Q172</f>
        <v>64x44x45</v>
      </c>
      <c r="Z172" s="15" t="str">
        <f>R172</f>
        <v>L</v>
      </c>
    </row>
    <row r="173" spans="1:31" x14ac:dyDescent="0.25">
      <c r="A173" s="255"/>
      <c r="B173" s="8" t="s">
        <v>240</v>
      </c>
      <c r="C173" s="103" t="s">
        <v>241</v>
      </c>
      <c r="D173" s="104"/>
      <c r="E173" s="34">
        <v>136</v>
      </c>
      <c r="F173" s="26">
        <v>154</v>
      </c>
      <c r="G173" s="21">
        <v>170</v>
      </c>
      <c r="H173" s="36" t="s">
        <v>139</v>
      </c>
      <c r="I173" s="42" t="s">
        <v>366</v>
      </c>
      <c r="J173" s="42" t="s">
        <v>55</v>
      </c>
      <c r="K173" s="10"/>
      <c r="L173" s="255"/>
      <c r="M173" s="11" t="str">
        <f>B173</f>
        <v>EVE-C63S-DCT</v>
      </c>
      <c r="N173" s="39" t="str">
        <f>C173</f>
        <v>C63S Carbon Duct upgrade package</v>
      </c>
      <c r="O173" s="105"/>
      <c r="P173" s="26">
        <v>154</v>
      </c>
      <c r="Q173" s="36" t="s">
        <v>541</v>
      </c>
      <c r="R173" s="42" t="s">
        <v>356</v>
      </c>
      <c r="T173" s="255"/>
      <c r="U173" s="11" t="str">
        <f>M173</f>
        <v>EVE-C63S-DCT</v>
      </c>
      <c r="V173" s="11" t="str">
        <f>N173</f>
        <v>C63S Carbon Duct upgrade package</v>
      </c>
      <c r="W173" s="105"/>
      <c r="X173" s="21">
        <v>170</v>
      </c>
      <c r="Y173" s="36" t="s">
        <v>541</v>
      </c>
      <c r="Z173" s="42" t="s">
        <v>356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48"/>
      <c r="I174" s="249"/>
      <c r="J174" s="249"/>
      <c r="L174" s="50"/>
      <c r="M174" s="5"/>
      <c r="N174" s="48"/>
      <c r="O174" s="41"/>
      <c r="P174" s="7"/>
      <c r="Q174" s="79"/>
      <c r="R174" s="79"/>
      <c r="T174" s="50"/>
      <c r="U174" s="5"/>
      <c r="V174" s="6"/>
      <c r="W174" s="41"/>
      <c r="X174" s="7"/>
      <c r="Y174" s="79"/>
      <c r="Z174" s="79"/>
      <c r="AB174" s="14"/>
      <c r="AC174" s="14"/>
      <c r="AD174" s="14"/>
      <c r="AE174" s="14"/>
    </row>
    <row r="175" spans="1:31" x14ac:dyDescent="0.25">
      <c r="A175" s="101" t="s">
        <v>510</v>
      </c>
      <c r="B175" s="8" t="s">
        <v>242</v>
      </c>
      <c r="C175" s="39" t="s">
        <v>243</v>
      </c>
      <c r="D175" s="43" t="s">
        <v>239</v>
      </c>
      <c r="E175" s="31">
        <v>2240</v>
      </c>
      <c r="F175" s="26">
        <v>2479</v>
      </c>
      <c r="G175" s="9">
        <v>2795</v>
      </c>
      <c r="H175" s="36" t="s">
        <v>183</v>
      </c>
      <c r="I175" s="37" t="s">
        <v>399</v>
      </c>
      <c r="J175" s="37" t="s">
        <v>165</v>
      </c>
      <c r="K175" s="10"/>
      <c r="L175" s="101" t="s">
        <v>508</v>
      </c>
      <c r="M175" s="11" t="str">
        <f>B175</f>
        <v>EVE-GLC63S-CF-INT</v>
      </c>
      <c r="N175" s="39" t="s">
        <v>243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1" t="s">
        <v>508</v>
      </c>
      <c r="U175" s="11" t="str">
        <f>M175</f>
        <v>EVE-GLC63S-CF-INT</v>
      </c>
      <c r="V175" s="11" t="str">
        <f>N175</f>
        <v xml:space="preserve">Mercedes GLC63S carbon intake </v>
      </c>
      <c r="W175" s="54" t="str">
        <f>O175</f>
        <v>C</v>
      </c>
      <c r="X175" s="9">
        <v>2795</v>
      </c>
      <c r="Y175" s="64" t="str">
        <f>Q175</f>
        <v>64x44x45</v>
      </c>
      <c r="Z175" s="15" t="str">
        <f>R175</f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customHeight="1" x14ac:dyDescent="0.25">
      <c r="A177" s="98"/>
      <c r="B177" s="99"/>
      <c r="C177" s="99" t="s">
        <v>511</v>
      </c>
      <c r="D177" s="99"/>
      <c r="E177" s="99"/>
      <c r="F177" s="99"/>
      <c r="G177" s="99"/>
      <c r="H177" s="99"/>
      <c r="I177" s="100"/>
      <c r="J177" s="100"/>
      <c r="L177" s="263" t="s">
        <v>511</v>
      </c>
      <c r="M177" s="249"/>
      <c r="N177" s="249"/>
      <c r="O177" s="249"/>
      <c r="P177" s="249"/>
      <c r="Q177" s="249"/>
      <c r="R177" s="253"/>
      <c r="T177" s="263" t="s">
        <v>511</v>
      </c>
      <c r="U177" s="249"/>
      <c r="V177" s="249"/>
      <c r="W177" s="249"/>
      <c r="X177" s="249"/>
      <c r="Y177" s="249"/>
      <c r="Z177" s="253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48"/>
      <c r="I178" s="249"/>
      <c r="J178" s="249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79"/>
      <c r="Z178" s="79"/>
    </row>
    <row r="179" spans="1:26" s="46" customFormat="1" ht="40.9" customHeight="1" x14ac:dyDescent="0.25">
      <c r="A179" s="74"/>
      <c r="B179" s="29" t="s">
        <v>350</v>
      </c>
      <c r="C179" s="29" t="s">
        <v>351</v>
      </c>
      <c r="D179" s="44" t="s">
        <v>6</v>
      </c>
      <c r="E179" s="30" t="s">
        <v>352</v>
      </c>
      <c r="F179" s="30" t="s">
        <v>352</v>
      </c>
      <c r="G179" s="47" t="s">
        <v>354</v>
      </c>
      <c r="H179" s="71" t="s">
        <v>5</v>
      </c>
      <c r="I179" s="169"/>
      <c r="J179" s="72" t="s">
        <v>532</v>
      </c>
      <c r="L179" s="74"/>
      <c r="M179" s="29" t="s">
        <v>350</v>
      </c>
      <c r="N179" s="29" t="s">
        <v>351</v>
      </c>
      <c r="O179" s="44" t="s">
        <v>6</v>
      </c>
      <c r="P179" s="30" t="s">
        <v>352</v>
      </c>
      <c r="Q179" s="71" t="s">
        <v>5</v>
      </c>
      <c r="R179" s="72"/>
      <c r="T179" s="74"/>
      <c r="U179" s="29" t="s">
        <v>350</v>
      </c>
      <c r="V179" s="29" t="s">
        <v>351</v>
      </c>
      <c r="W179" s="44" t="s">
        <v>6</v>
      </c>
      <c r="X179" s="47" t="s">
        <v>354</v>
      </c>
      <c r="Y179" s="80" t="s">
        <v>5</v>
      </c>
      <c r="Z179" s="81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48"/>
      <c r="I180" s="249"/>
      <c r="J180" s="249"/>
      <c r="L180" s="50"/>
      <c r="M180" s="6"/>
      <c r="N180" s="48"/>
      <c r="O180" s="41"/>
      <c r="P180" s="7"/>
      <c r="Q180" s="79"/>
      <c r="R180" s="79"/>
      <c r="T180" s="50"/>
      <c r="U180" s="5"/>
      <c r="V180" s="6"/>
      <c r="W180" s="41"/>
      <c r="X180" s="7"/>
      <c r="Y180" s="79"/>
      <c r="Z180" s="79"/>
    </row>
    <row r="181" spans="1:26" ht="33" customHeight="1" x14ac:dyDescent="0.25">
      <c r="A181" s="101" t="s">
        <v>512</v>
      </c>
      <c r="B181" s="174" t="s">
        <v>244</v>
      </c>
      <c r="C181" s="175" t="s">
        <v>513</v>
      </c>
      <c r="D181" s="191" t="s">
        <v>55</v>
      </c>
      <c r="E181" s="31">
        <v>1175</v>
      </c>
      <c r="F181" s="26">
        <v>1345</v>
      </c>
      <c r="G181" s="9">
        <v>1550</v>
      </c>
      <c r="H181" s="177" t="s">
        <v>54</v>
      </c>
      <c r="I181" s="37" t="s">
        <v>371</v>
      </c>
      <c r="J181" s="37" t="s">
        <v>361</v>
      </c>
      <c r="K181" s="10"/>
      <c r="L181" s="101" t="s">
        <v>512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1" t="s">
        <v>512</v>
      </c>
      <c r="U181" s="11" t="str">
        <f>M181</f>
        <v>EVE-JCWGP3-INT</v>
      </c>
      <c r="V181" s="11" t="str">
        <f>N181</f>
        <v>Mini JCW GP3 / Clubman 306HP Carbon Intake</v>
      </c>
      <c r="W181" s="54" t="str">
        <f>O181</f>
        <v>S</v>
      </c>
      <c r="X181" s="9">
        <v>1450</v>
      </c>
      <c r="Y181" s="64" t="str">
        <f>Q181</f>
        <v>92x22x40</v>
      </c>
      <c r="Z181" s="15" t="str">
        <f>R181</f>
        <v>M</v>
      </c>
    </row>
    <row r="182" spans="1:26" ht="4.5" customHeight="1" x14ac:dyDescent="0.25">
      <c r="A182" s="50"/>
      <c r="B182" s="170"/>
      <c r="C182" s="171"/>
      <c r="D182" s="172"/>
      <c r="E182" s="25"/>
      <c r="F182" s="7"/>
      <c r="G182" s="7"/>
      <c r="H182" s="177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1" t="s">
        <v>514</v>
      </c>
      <c r="B183" s="174" t="s">
        <v>246</v>
      </c>
      <c r="C183" s="175" t="s">
        <v>247</v>
      </c>
      <c r="D183" s="191" t="s">
        <v>55</v>
      </c>
      <c r="E183" s="31">
        <v>1000</v>
      </c>
      <c r="F183" s="26">
        <v>1150</v>
      </c>
      <c r="G183" s="9">
        <v>1300</v>
      </c>
      <c r="H183" s="177" t="s">
        <v>54</v>
      </c>
      <c r="I183" s="37" t="s">
        <v>371</v>
      </c>
      <c r="J183" s="37" t="s">
        <v>361</v>
      </c>
      <c r="K183" s="10"/>
      <c r="L183" s="101" t="s">
        <v>514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1" t="s">
        <v>514</v>
      </c>
      <c r="U183" s="11" t="str">
        <f>M183</f>
        <v>EVE-F60-306-INT</v>
      </c>
      <c r="V183" s="11" t="str">
        <f>N183</f>
        <v>Mini JCW Countryman 306HP Carbon Intake with no scoop</v>
      </c>
      <c r="W183" s="54" t="str">
        <f>O183</f>
        <v>S</v>
      </c>
      <c r="X183" s="9">
        <v>1250</v>
      </c>
      <c r="Y183" s="64" t="str">
        <f>Q183</f>
        <v>92x22x40</v>
      </c>
      <c r="Z183" s="15" t="str">
        <f>R183</f>
        <v>M</v>
      </c>
    </row>
    <row r="184" spans="1:26" ht="4.5" customHeight="1" x14ac:dyDescent="0.25">
      <c r="A184" s="50"/>
      <c r="B184" s="170"/>
      <c r="C184" s="171"/>
      <c r="D184" s="172"/>
      <c r="E184" s="25"/>
      <c r="F184" s="7"/>
      <c r="G184" s="7"/>
      <c r="H184" s="177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50" t="s">
        <v>515</v>
      </c>
      <c r="B185" s="174" t="s">
        <v>248</v>
      </c>
      <c r="C185" s="175" t="s">
        <v>249</v>
      </c>
      <c r="D185" s="191" t="s">
        <v>55</v>
      </c>
      <c r="E185" s="31">
        <v>1175</v>
      </c>
      <c r="F185" s="26">
        <v>1345</v>
      </c>
      <c r="G185" s="9">
        <v>1550</v>
      </c>
      <c r="H185" s="177" t="s">
        <v>54</v>
      </c>
      <c r="I185" s="37" t="s">
        <v>371</v>
      </c>
      <c r="J185" s="37" t="s">
        <v>361</v>
      </c>
      <c r="K185" s="10"/>
      <c r="L185" s="250" t="s">
        <v>515</v>
      </c>
      <c r="M185" s="11" t="str">
        <f t="shared" ref="M185:O188" si="80">B185</f>
        <v>EVE-F56-CF-INT</v>
      </c>
      <c r="N185" s="57" t="str">
        <f t="shared" si="80"/>
        <v>Mini Cooper S / JCW Black Carbon intake</v>
      </c>
      <c r="O185" s="54" t="str">
        <f t="shared" si="80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50" t="s">
        <v>515</v>
      </c>
      <c r="U185" s="11" t="str">
        <f t="shared" ref="U185:W188" si="81">M185</f>
        <v>EVE-F56-CF-INT</v>
      </c>
      <c r="V185" s="11" t="str">
        <f t="shared" si="81"/>
        <v>Mini Cooper S / JCW Black Carbon intake</v>
      </c>
      <c r="W185" s="54" t="str">
        <f t="shared" si="81"/>
        <v>S</v>
      </c>
      <c r="X185" s="9">
        <v>1450</v>
      </c>
      <c r="Y185" s="64" t="str">
        <f t="shared" ref="Y185:Z188" si="82">Q185</f>
        <v>92x22x40</v>
      </c>
      <c r="Z185" s="15" t="str">
        <f t="shared" si="82"/>
        <v>M</v>
      </c>
    </row>
    <row r="186" spans="1:26" x14ac:dyDescent="0.25">
      <c r="A186" s="255"/>
      <c r="B186" s="174" t="s">
        <v>250</v>
      </c>
      <c r="C186" s="175" t="s">
        <v>251</v>
      </c>
      <c r="D186" s="191" t="s">
        <v>55</v>
      </c>
      <c r="E186" s="31">
        <v>1175</v>
      </c>
      <c r="F186" s="26">
        <v>1345</v>
      </c>
      <c r="G186" s="9">
        <v>1550</v>
      </c>
      <c r="H186" s="177" t="s">
        <v>54</v>
      </c>
      <c r="I186" s="37" t="s">
        <v>371</v>
      </c>
      <c r="J186" s="37" t="s">
        <v>361</v>
      </c>
      <c r="K186" s="10"/>
      <c r="L186" s="255"/>
      <c r="M186" s="11" t="str">
        <f t="shared" si="80"/>
        <v>EVE-F56-LCI-CF-INT</v>
      </c>
      <c r="N186" s="57" t="str">
        <f t="shared" si="80"/>
        <v>Mini Cooper S / JCW Facelift Black Carbon intake</v>
      </c>
      <c r="O186" s="54" t="str">
        <f t="shared" si="80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55"/>
      <c r="U186" s="11" t="str">
        <f t="shared" si="81"/>
        <v>EVE-F56-LCI-CF-INT</v>
      </c>
      <c r="V186" s="11" t="str">
        <f t="shared" si="81"/>
        <v>Mini Cooper S / JCW Facelift Black Carbon intake</v>
      </c>
      <c r="W186" s="54" t="str">
        <f t="shared" si="81"/>
        <v>S</v>
      </c>
      <c r="X186" s="9">
        <v>1450</v>
      </c>
      <c r="Y186" s="37" t="str">
        <f t="shared" si="82"/>
        <v>92x22x40</v>
      </c>
      <c r="Z186" s="36" t="str">
        <f t="shared" si="82"/>
        <v>M</v>
      </c>
    </row>
    <row r="187" spans="1:26" x14ac:dyDescent="0.25">
      <c r="A187" s="255"/>
      <c r="B187" s="174" t="s">
        <v>252</v>
      </c>
      <c r="C187" s="175" t="s">
        <v>253</v>
      </c>
      <c r="D187" s="191" t="s">
        <v>55</v>
      </c>
      <c r="E187" s="31">
        <v>695</v>
      </c>
      <c r="F187" s="26">
        <v>790</v>
      </c>
      <c r="G187" s="9">
        <v>910</v>
      </c>
      <c r="H187" s="177" t="s">
        <v>54</v>
      </c>
      <c r="I187" s="37" t="s">
        <v>371</v>
      </c>
      <c r="J187" s="37" t="s">
        <v>361</v>
      </c>
      <c r="K187" s="10"/>
      <c r="L187" s="255"/>
      <c r="M187" s="11" t="str">
        <f t="shared" si="80"/>
        <v>EVE-F56-PL-INT</v>
      </c>
      <c r="N187" s="57" t="str">
        <f t="shared" si="80"/>
        <v>Mini Cooper S / JCW Plastic intake with Carbon Scoop</v>
      </c>
      <c r="O187" s="54" t="str">
        <f t="shared" si="80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55"/>
      <c r="U187" s="11" t="str">
        <f t="shared" si="81"/>
        <v>EVE-F56-PL-INT</v>
      </c>
      <c r="V187" s="11" t="str">
        <f t="shared" si="81"/>
        <v>Mini Cooper S / JCW Plastic intake with Carbon Scoop</v>
      </c>
      <c r="W187" s="54" t="str">
        <f t="shared" si="81"/>
        <v>S</v>
      </c>
      <c r="X187" s="9">
        <v>835</v>
      </c>
      <c r="Y187" s="37" t="str">
        <f t="shared" si="82"/>
        <v>92x22x40</v>
      </c>
      <c r="Z187" s="36" t="str">
        <f t="shared" si="82"/>
        <v>M</v>
      </c>
    </row>
    <row r="188" spans="1:26" x14ac:dyDescent="0.25">
      <c r="A188" s="251"/>
      <c r="B188" s="174" t="s">
        <v>254</v>
      </c>
      <c r="C188" s="175" t="s">
        <v>255</v>
      </c>
      <c r="D188" s="191" t="s">
        <v>55</v>
      </c>
      <c r="E188" s="31">
        <v>695</v>
      </c>
      <c r="F188" s="26">
        <v>790</v>
      </c>
      <c r="G188" s="9">
        <v>910</v>
      </c>
      <c r="H188" s="177" t="s">
        <v>54</v>
      </c>
      <c r="I188" s="37" t="s">
        <v>371</v>
      </c>
      <c r="J188" s="37" t="s">
        <v>361</v>
      </c>
      <c r="K188" s="10"/>
      <c r="L188" s="251"/>
      <c r="M188" s="11" t="str">
        <f t="shared" si="80"/>
        <v>EVE-F56-LCI-PL-INT</v>
      </c>
      <c r="N188" s="57" t="str">
        <f t="shared" si="80"/>
        <v>Mini Cooper S / JCW Facelift Plastic intake with Carbon Scoop</v>
      </c>
      <c r="O188" s="54" t="str">
        <f t="shared" si="80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51"/>
      <c r="U188" s="11" t="str">
        <f t="shared" si="81"/>
        <v>EVE-F56-LCI-PL-INT</v>
      </c>
      <c r="V188" s="11" t="str">
        <f t="shared" si="81"/>
        <v>Mini Cooper S / JCW Facelift Plastic intake with Carbon Scoop</v>
      </c>
      <c r="W188" s="54" t="str">
        <f t="shared" si="81"/>
        <v>S</v>
      </c>
      <c r="X188" s="9">
        <v>835</v>
      </c>
      <c r="Y188" s="37" t="str">
        <f t="shared" si="82"/>
        <v>92x22x40</v>
      </c>
      <c r="Z188" s="36" t="str">
        <f t="shared" si="82"/>
        <v>M</v>
      </c>
    </row>
    <row r="189" spans="1:26" ht="4.5" customHeight="1" x14ac:dyDescent="0.25">
      <c r="A189" s="50"/>
      <c r="B189" s="170"/>
      <c r="C189" s="171"/>
      <c r="D189" s="172"/>
      <c r="E189" s="25"/>
      <c r="F189" s="7"/>
      <c r="G189" s="7"/>
      <c r="H189" s="177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50" t="s">
        <v>516</v>
      </c>
      <c r="B190" s="174" t="s">
        <v>256</v>
      </c>
      <c r="C190" s="175" t="s">
        <v>257</v>
      </c>
      <c r="D190" s="191" t="s">
        <v>55</v>
      </c>
      <c r="E190" s="31">
        <v>960</v>
      </c>
      <c r="F190" s="26">
        <v>1090</v>
      </c>
      <c r="G190" s="9">
        <v>1250</v>
      </c>
      <c r="H190" s="177" t="s">
        <v>54</v>
      </c>
      <c r="I190" s="37" t="s">
        <v>371</v>
      </c>
      <c r="J190" s="37" t="s">
        <v>361</v>
      </c>
      <c r="K190" s="10"/>
      <c r="L190" s="250" t="s">
        <v>516</v>
      </c>
      <c r="M190" s="11" t="str">
        <f t="shared" ref="M190:O193" si="83">B190</f>
        <v>EVE-F60-CF-INT</v>
      </c>
      <c r="N190" s="57" t="str">
        <f t="shared" si="83"/>
        <v>MINI Countryman S Black Carbon intake with no scoop</v>
      </c>
      <c r="O190" s="54" t="str">
        <f t="shared" si="83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50" t="s">
        <v>516</v>
      </c>
      <c r="U190" s="11" t="str">
        <f t="shared" ref="U190:W193" si="84">M190</f>
        <v>EVE-F60-CF-INT</v>
      </c>
      <c r="V190" s="11" t="str">
        <f t="shared" si="84"/>
        <v>MINI Countryman S Black Carbon intake with no scoop</v>
      </c>
      <c r="W190" s="54" t="str">
        <f t="shared" si="84"/>
        <v>S</v>
      </c>
      <c r="X190" s="9">
        <v>1150</v>
      </c>
      <c r="Y190" s="64" t="str">
        <f t="shared" ref="Y190:Z193" si="85">Q190</f>
        <v>92x22x40</v>
      </c>
      <c r="Z190" s="15" t="str">
        <f t="shared" si="85"/>
        <v>M</v>
      </c>
    </row>
    <row r="191" spans="1:26" x14ac:dyDescent="0.25">
      <c r="A191" s="255"/>
      <c r="B191" s="174" t="s">
        <v>258</v>
      </c>
      <c r="C191" s="175" t="s">
        <v>259</v>
      </c>
      <c r="D191" s="191" t="s">
        <v>55</v>
      </c>
      <c r="E191" s="31">
        <v>960</v>
      </c>
      <c r="F191" s="26">
        <v>1090</v>
      </c>
      <c r="G191" s="9">
        <v>1250</v>
      </c>
      <c r="H191" s="177" t="s">
        <v>54</v>
      </c>
      <c r="I191" s="37" t="s">
        <v>371</v>
      </c>
      <c r="J191" s="37" t="s">
        <v>361</v>
      </c>
      <c r="K191" s="10"/>
      <c r="L191" s="255"/>
      <c r="M191" s="11" t="str">
        <f t="shared" si="83"/>
        <v>EVE-F60-LCI-CF-INT</v>
      </c>
      <c r="N191" s="57" t="str">
        <f t="shared" si="83"/>
        <v>MINI Countryman S Facelift Black Carbon intake with no scoop</v>
      </c>
      <c r="O191" s="54" t="str">
        <f t="shared" si="83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55"/>
      <c r="U191" s="11" t="str">
        <f t="shared" si="84"/>
        <v>EVE-F60-LCI-CF-INT</v>
      </c>
      <c r="V191" s="11" t="str">
        <f t="shared" si="84"/>
        <v>MINI Countryman S Facelift Black Carbon intake with no scoop</v>
      </c>
      <c r="W191" s="54" t="str">
        <f t="shared" si="84"/>
        <v>S</v>
      </c>
      <c r="X191" s="9">
        <v>1150</v>
      </c>
      <c r="Y191" s="37" t="str">
        <f t="shared" si="85"/>
        <v>92x22x40</v>
      </c>
      <c r="Z191" s="36" t="str">
        <f t="shared" si="85"/>
        <v>M</v>
      </c>
    </row>
    <row r="192" spans="1:26" x14ac:dyDescent="0.25">
      <c r="A192" s="255"/>
      <c r="B192" s="174" t="s">
        <v>260</v>
      </c>
      <c r="C192" s="175" t="s">
        <v>261</v>
      </c>
      <c r="D192" s="191" t="s">
        <v>55</v>
      </c>
      <c r="E192" s="31">
        <v>500</v>
      </c>
      <c r="F192" s="26">
        <v>565</v>
      </c>
      <c r="G192" s="9">
        <v>650</v>
      </c>
      <c r="H192" s="177" t="s">
        <v>54</v>
      </c>
      <c r="I192" s="37" t="s">
        <v>371</v>
      </c>
      <c r="J192" s="37" t="s">
        <v>361</v>
      </c>
      <c r="K192" s="10"/>
      <c r="L192" s="255"/>
      <c r="M192" s="11" t="str">
        <f t="shared" si="83"/>
        <v>EVE-F60-PL-INT</v>
      </c>
      <c r="N192" s="57" t="str">
        <f t="shared" si="83"/>
        <v>MINI Countryman S Plastic intake with no scoop</v>
      </c>
      <c r="O192" s="54" t="str">
        <f t="shared" si="83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55"/>
      <c r="U192" s="11" t="str">
        <f t="shared" si="84"/>
        <v>EVE-F60-PL-INT</v>
      </c>
      <c r="V192" s="11" t="str">
        <f t="shared" si="84"/>
        <v>MINI Countryman S Plastic intake with no scoop</v>
      </c>
      <c r="W192" s="54" t="str">
        <f t="shared" si="84"/>
        <v>S</v>
      </c>
      <c r="X192" s="9">
        <v>570</v>
      </c>
      <c r="Y192" s="37" t="str">
        <f t="shared" si="85"/>
        <v>92x22x40</v>
      </c>
      <c r="Z192" s="36" t="str">
        <f t="shared" si="85"/>
        <v>M</v>
      </c>
    </row>
    <row r="193" spans="1:26" x14ac:dyDescent="0.25">
      <c r="A193" s="251"/>
      <c r="B193" s="174" t="s">
        <v>262</v>
      </c>
      <c r="C193" s="175" t="s">
        <v>263</v>
      </c>
      <c r="D193" s="191" t="s">
        <v>55</v>
      </c>
      <c r="E193" s="31">
        <v>500</v>
      </c>
      <c r="F193" s="26">
        <v>565</v>
      </c>
      <c r="G193" s="9">
        <v>650</v>
      </c>
      <c r="H193" s="177" t="s">
        <v>54</v>
      </c>
      <c r="I193" s="37" t="s">
        <v>371</v>
      </c>
      <c r="J193" s="37" t="s">
        <v>361</v>
      </c>
      <c r="K193" s="10"/>
      <c r="L193" s="251"/>
      <c r="M193" s="11" t="str">
        <f t="shared" si="83"/>
        <v>EVE-F60-LCI-PL-INT</v>
      </c>
      <c r="N193" s="57" t="str">
        <f t="shared" si="83"/>
        <v>MINI Countryman S Facelift Plastic intake with no scoop</v>
      </c>
      <c r="O193" s="54" t="str">
        <f t="shared" si="83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51"/>
      <c r="U193" s="11" t="str">
        <f t="shared" si="84"/>
        <v>EVE-F60-LCI-PL-INT</v>
      </c>
      <c r="V193" s="11" t="str">
        <f t="shared" si="84"/>
        <v>MINI Countryman S Facelift Plastic intake with no scoop</v>
      </c>
      <c r="W193" s="54" t="str">
        <f t="shared" si="84"/>
        <v>S</v>
      </c>
      <c r="X193" s="9">
        <v>570</v>
      </c>
      <c r="Y193" s="37" t="str">
        <f t="shared" si="85"/>
        <v>92x22x40</v>
      </c>
      <c r="Z193" s="36" t="str">
        <f t="shared" si="85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98"/>
      <c r="B195" s="99"/>
      <c r="C195" s="99" t="s">
        <v>517</v>
      </c>
      <c r="D195" s="99"/>
      <c r="E195" s="99"/>
      <c r="F195" s="99"/>
      <c r="G195" s="99"/>
      <c r="H195" s="99"/>
      <c r="I195" s="100"/>
      <c r="J195" s="100"/>
      <c r="L195" s="263" t="s">
        <v>517</v>
      </c>
      <c r="M195" s="249"/>
      <c r="N195" s="249"/>
      <c r="O195" s="249"/>
      <c r="P195" s="249"/>
      <c r="Q195" s="249"/>
      <c r="R195" s="253"/>
      <c r="T195" s="263" t="s">
        <v>517</v>
      </c>
      <c r="U195" s="249"/>
      <c r="V195" s="249"/>
      <c r="W195" s="249"/>
      <c r="X195" s="249"/>
      <c r="Y195" s="249"/>
      <c r="Z195" s="253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48"/>
      <c r="I196" s="249"/>
      <c r="J196" s="249"/>
      <c r="L196" s="50"/>
      <c r="M196" s="5"/>
      <c r="N196" s="48"/>
      <c r="O196" s="41"/>
      <c r="P196" s="7"/>
      <c r="Q196" s="79"/>
      <c r="R196" s="79"/>
      <c r="T196" s="50"/>
      <c r="U196" s="6"/>
      <c r="V196" s="6"/>
      <c r="W196" s="41"/>
      <c r="X196" s="7"/>
      <c r="Y196" s="79"/>
      <c r="Z196" s="79"/>
    </row>
    <row r="197" spans="1:26" s="46" customFormat="1" ht="48.6" customHeight="1" x14ac:dyDescent="0.25">
      <c r="A197" s="74"/>
      <c r="B197" s="29" t="s">
        <v>350</v>
      </c>
      <c r="C197" s="29" t="s">
        <v>351</v>
      </c>
      <c r="D197" s="44" t="s">
        <v>6</v>
      </c>
      <c r="E197" s="30" t="s">
        <v>352</v>
      </c>
      <c r="F197" s="30" t="s">
        <v>352</v>
      </c>
      <c r="G197" s="47" t="s">
        <v>354</v>
      </c>
      <c r="H197" s="71" t="s">
        <v>5</v>
      </c>
      <c r="I197" s="169"/>
      <c r="J197" s="72" t="s">
        <v>532</v>
      </c>
      <c r="L197" s="74"/>
      <c r="M197" s="29" t="s">
        <v>350</v>
      </c>
      <c r="N197" s="29" t="s">
        <v>351</v>
      </c>
      <c r="O197" s="44" t="s">
        <v>6</v>
      </c>
      <c r="P197" s="30" t="s">
        <v>352</v>
      </c>
      <c r="Q197" s="71" t="s">
        <v>5</v>
      </c>
      <c r="R197" s="72"/>
      <c r="T197" s="74"/>
      <c r="U197" s="29" t="s">
        <v>350</v>
      </c>
      <c r="V197" s="29" t="s">
        <v>351</v>
      </c>
      <c r="W197" s="44" t="s">
        <v>6</v>
      </c>
      <c r="X197" s="47" t="s">
        <v>354</v>
      </c>
      <c r="Y197" s="80" t="s">
        <v>5</v>
      </c>
      <c r="Z197" s="81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48"/>
      <c r="I198" s="249"/>
      <c r="J198" s="249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79"/>
      <c r="Z198" s="79"/>
    </row>
    <row r="199" spans="1:26" x14ac:dyDescent="0.25">
      <c r="A199" s="75" t="s">
        <v>518</v>
      </c>
      <c r="B199" s="8" t="s">
        <v>264</v>
      </c>
      <c r="C199" s="39" t="s">
        <v>265</v>
      </c>
      <c r="D199" s="43" t="s">
        <v>55</v>
      </c>
      <c r="E199" s="31">
        <v>1700</v>
      </c>
      <c r="F199" s="26">
        <v>1950</v>
      </c>
      <c r="G199" s="9">
        <v>2200</v>
      </c>
      <c r="H199" s="36" t="s">
        <v>14</v>
      </c>
      <c r="I199" s="37" t="s">
        <v>360</v>
      </c>
      <c r="J199" s="37" t="s">
        <v>361</v>
      </c>
      <c r="K199" s="10"/>
      <c r="L199" s="75" t="s">
        <v>518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5" t="s">
        <v>518</v>
      </c>
      <c r="U199" s="11" t="str">
        <f>M199</f>
        <v>EVE-P991T-INT</v>
      </c>
      <c r="V199" s="11" t="str">
        <f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98"/>
      <c r="B201" s="99"/>
      <c r="C201" s="99" t="s">
        <v>519</v>
      </c>
      <c r="D201" s="99"/>
      <c r="E201" s="99"/>
      <c r="F201" s="99"/>
      <c r="G201" s="99"/>
      <c r="H201" s="99"/>
      <c r="I201" s="100"/>
      <c r="J201" s="100"/>
      <c r="L201" s="263" t="s">
        <v>519</v>
      </c>
      <c r="M201" s="249"/>
      <c r="N201" s="249"/>
      <c r="O201" s="249"/>
      <c r="P201" s="249"/>
      <c r="Q201" s="249"/>
      <c r="R201" s="253"/>
      <c r="T201" s="263" t="s">
        <v>519</v>
      </c>
      <c r="U201" s="249"/>
      <c r="V201" s="249"/>
      <c r="W201" s="249"/>
      <c r="X201" s="249"/>
      <c r="Y201" s="249"/>
      <c r="Z201" s="253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48"/>
      <c r="I202" s="249"/>
      <c r="J202" s="249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79"/>
      <c r="Z202" s="79"/>
    </row>
    <row r="203" spans="1:26" s="46" customFormat="1" ht="49.9" customHeight="1" x14ac:dyDescent="0.25">
      <c r="A203" s="74"/>
      <c r="B203" s="29" t="s">
        <v>350</v>
      </c>
      <c r="C203" s="29" t="s">
        <v>351</v>
      </c>
      <c r="D203" s="44" t="s">
        <v>6</v>
      </c>
      <c r="E203" s="30" t="s">
        <v>352</v>
      </c>
      <c r="F203" s="30" t="s">
        <v>352</v>
      </c>
      <c r="G203" s="47" t="s">
        <v>354</v>
      </c>
      <c r="H203" s="71" t="s">
        <v>5</v>
      </c>
      <c r="I203" s="169"/>
      <c r="J203" s="72" t="s">
        <v>532</v>
      </c>
      <c r="L203" s="74"/>
      <c r="M203" s="29" t="s">
        <v>350</v>
      </c>
      <c r="N203" s="29" t="s">
        <v>351</v>
      </c>
      <c r="O203" s="44" t="s">
        <v>6</v>
      </c>
      <c r="P203" s="30" t="s">
        <v>352</v>
      </c>
      <c r="Q203" s="71" t="s">
        <v>5</v>
      </c>
      <c r="R203" s="72"/>
      <c r="T203" s="74"/>
      <c r="U203" s="29" t="s">
        <v>350</v>
      </c>
      <c r="V203" s="29" t="s">
        <v>351</v>
      </c>
      <c r="W203" s="44" t="s">
        <v>6</v>
      </c>
      <c r="X203" s="47" t="s">
        <v>354</v>
      </c>
      <c r="Y203" s="71" t="s">
        <v>5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48"/>
      <c r="I204" s="249"/>
      <c r="J204" s="249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259" t="s">
        <v>542</v>
      </c>
      <c r="B205" s="8" t="s">
        <v>16</v>
      </c>
      <c r="C205" s="39" t="s">
        <v>268</v>
      </c>
      <c r="D205" s="43" t="s">
        <v>11</v>
      </c>
      <c r="E205" s="31">
        <v>658</v>
      </c>
      <c r="F205" s="26">
        <v>756</v>
      </c>
      <c r="G205" s="9">
        <v>855</v>
      </c>
      <c r="H205" s="36" t="s">
        <v>17</v>
      </c>
      <c r="I205" s="37" t="s">
        <v>356</v>
      </c>
      <c r="J205" s="37" t="s">
        <v>55</v>
      </c>
      <c r="K205" s="10"/>
      <c r="L205" s="259"/>
      <c r="M205" s="11" t="str">
        <f t="shared" ref="M205:O206" si="86">B205</f>
        <v>EVE-2TFSI-CF-INT</v>
      </c>
      <c r="N205" s="57" t="str">
        <f t="shared" si="86"/>
        <v>Leon Cupra 2.0 TFSI- Full Black Carbon intake</v>
      </c>
      <c r="O205" s="54" t="str">
        <f t="shared" si="86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59"/>
      <c r="U205" s="11" t="str">
        <f t="shared" ref="U205:W206" si="87">M205</f>
        <v>EVE-2TFSI-CF-INT</v>
      </c>
      <c r="V205" s="57" t="str">
        <f t="shared" si="87"/>
        <v>Leon Cupra 2.0 TFSI- Full Black Carbon intake</v>
      </c>
      <c r="W205" s="54" t="str">
        <f t="shared" si="87"/>
        <v>B</v>
      </c>
      <c r="X205" s="9">
        <v>855</v>
      </c>
      <c r="Y205" s="37" t="str">
        <f>Q205</f>
        <v>38x38x38</v>
      </c>
      <c r="Z205" s="37" t="str">
        <f>R205</f>
        <v>S</v>
      </c>
    </row>
    <row r="206" spans="1:26" x14ac:dyDescent="0.25">
      <c r="A206" s="251"/>
      <c r="B206" s="11" t="s">
        <v>358</v>
      </c>
      <c r="C206" s="39" t="s">
        <v>520</v>
      </c>
      <c r="D206" s="43" t="s">
        <v>11</v>
      </c>
      <c r="E206" s="31">
        <v>788</v>
      </c>
      <c r="F206" s="26">
        <v>907</v>
      </c>
      <c r="G206" s="9">
        <v>1025</v>
      </c>
      <c r="H206" s="36" t="s">
        <v>17</v>
      </c>
      <c r="I206" s="37" t="s">
        <v>356</v>
      </c>
      <c r="J206" s="37" t="s">
        <v>55</v>
      </c>
      <c r="K206" s="10"/>
      <c r="L206" s="251"/>
      <c r="M206" s="11" t="str">
        <f t="shared" si="86"/>
        <v>EVE-2TFSI-KV-INT</v>
      </c>
      <c r="N206" s="57" t="str">
        <f t="shared" si="86"/>
        <v>Leon Cupra 2.0 TFSI Full Kevlar intake</v>
      </c>
      <c r="O206" s="54" t="str">
        <f t="shared" si="86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51"/>
      <c r="U206" s="11" t="str">
        <f t="shared" si="87"/>
        <v>EVE-2TFSI-KV-INT</v>
      </c>
      <c r="V206" s="57" t="str">
        <f t="shared" si="87"/>
        <v>Leon Cupra 2.0 TFSI Full Kevlar intake</v>
      </c>
      <c r="W206" s="54" t="str">
        <f t="shared" si="87"/>
        <v>B</v>
      </c>
      <c r="X206" s="9">
        <v>1025</v>
      </c>
      <c r="Y206" s="37" t="str">
        <f>Q206</f>
        <v>38x38x38</v>
      </c>
      <c r="Z206" s="37" t="str">
        <f>R206</f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customHeight="1" x14ac:dyDescent="0.25">
      <c r="A208" s="98"/>
      <c r="B208" s="99"/>
      <c r="C208" s="99" t="s">
        <v>521</v>
      </c>
      <c r="D208" s="99"/>
      <c r="E208" s="99"/>
      <c r="F208" s="99"/>
      <c r="G208" s="99"/>
      <c r="H208" s="99"/>
      <c r="I208" s="100"/>
      <c r="J208" s="100"/>
      <c r="L208" s="263" t="s">
        <v>521</v>
      </c>
      <c r="M208" s="249"/>
      <c r="N208" s="249"/>
      <c r="O208" s="249"/>
      <c r="P208" s="249"/>
      <c r="Q208" s="249"/>
      <c r="R208" s="253"/>
      <c r="T208" s="263" t="s">
        <v>521</v>
      </c>
      <c r="U208" s="249"/>
      <c r="V208" s="249"/>
      <c r="W208" s="249"/>
      <c r="X208" s="249"/>
      <c r="Y208" s="249"/>
      <c r="Z208" s="253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48"/>
      <c r="I209" s="249"/>
      <c r="J209" s="249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79"/>
      <c r="Z209" s="79"/>
    </row>
    <row r="210" spans="1:26" s="46" customFormat="1" ht="49.15" customHeight="1" x14ac:dyDescent="0.25">
      <c r="A210" s="74"/>
      <c r="B210" s="29" t="s">
        <v>350</v>
      </c>
      <c r="C210" s="29" t="s">
        <v>351</v>
      </c>
      <c r="D210" s="44" t="s">
        <v>6</v>
      </c>
      <c r="E210" s="30" t="s">
        <v>352</v>
      </c>
      <c r="F210" s="30" t="s">
        <v>352</v>
      </c>
      <c r="G210" s="47" t="s">
        <v>354</v>
      </c>
      <c r="H210" s="71" t="s">
        <v>5</v>
      </c>
      <c r="I210" s="169"/>
      <c r="J210" s="72" t="s">
        <v>532</v>
      </c>
      <c r="L210" s="74"/>
      <c r="M210" s="29" t="s">
        <v>350</v>
      </c>
      <c r="N210" s="29" t="s">
        <v>351</v>
      </c>
      <c r="O210" s="44" t="s">
        <v>6</v>
      </c>
      <c r="P210" s="30" t="s">
        <v>352</v>
      </c>
      <c r="Q210" s="71" t="s">
        <v>5</v>
      </c>
      <c r="R210" s="72"/>
      <c r="T210" s="74"/>
      <c r="U210" s="29" t="s">
        <v>350</v>
      </c>
      <c r="V210" s="29" t="s">
        <v>351</v>
      </c>
      <c r="W210" s="44" t="s">
        <v>6</v>
      </c>
      <c r="X210" s="47" t="s">
        <v>354</v>
      </c>
      <c r="Y210" s="80" t="s">
        <v>5</v>
      </c>
      <c r="Z210" s="81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48"/>
      <c r="I211" s="249"/>
      <c r="J211" s="249"/>
      <c r="L211" s="50"/>
      <c r="M211" s="6"/>
      <c r="N211" s="48"/>
      <c r="O211" s="41"/>
      <c r="P211" s="7"/>
      <c r="Q211" s="79"/>
      <c r="R211" s="79"/>
      <c r="T211" s="50"/>
      <c r="U211" s="5"/>
      <c r="V211" s="6"/>
      <c r="W211" s="41"/>
      <c r="X211" s="7"/>
      <c r="Y211" s="79"/>
      <c r="Z211" s="79"/>
    </row>
    <row r="212" spans="1:26" x14ac:dyDescent="0.25">
      <c r="A212" s="250" t="s">
        <v>522</v>
      </c>
      <c r="B212" s="8" t="s">
        <v>271</v>
      </c>
      <c r="C212" s="39" t="s">
        <v>523</v>
      </c>
      <c r="D212" s="43" t="s">
        <v>165</v>
      </c>
      <c r="E212" s="31">
        <v>1041</v>
      </c>
      <c r="F212" s="26">
        <v>1134</v>
      </c>
      <c r="G212" s="9">
        <v>1300</v>
      </c>
      <c r="H212" s="37" t="s">
        <v>17</v>
      </c>
      <c r="I212" s="37" t="s">
        <v>371</v>
      </c>
      <c r="J212" s="37" t="s">
        <v>55</v>
      </c>
      <c r="K212" s="10"/>
      <c r="L212" s="250" t="s">
        <v>522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50" t="s">
        <v>522</v>
      </c>
      <c r="U212" s="11" t="str">
        <f>M212</f>
        <v>EVE-A90-CF-INT</v>
      </c>
      <c r="V212" s="11" t="str">
        <f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55"/>
      <c r="B213" s="8" t="s">
        <v>275</v>
      </c>
      <c r="C213" s="39" t="s">
        <v>276</v>
      </c>
      <c r="D213" s="43"/>
      <c r="E213" s="31">
        <v>477</v>
      </c>
      <c r="F213" s="26">
        <v>539</v>
      </c>
      <c r="G213" s="9">
        <v>600</v>
      </c>
      <c r="H213" s="36" t="s">
        <v>96</v>
      </c>
      <c r="I213" s="37" t="s">
        <v>366</v>
      </c>
      <c r="J213" s="37" t="s">
        <v>361</v>
      </c>
      <c r="K213" s="10"/>
      <c r="L213" s="255"/>
      <c r="M213" s="11"/>
      <c r="N213" s="57"/>
      <c r="O213" s="54"/>
      <c r="P213" s="26"/>
      <c r="Q213" s="36"/>
      <c r="R213" s="36"/>
      <c r="T213" s="255"/>
      <c r="U213" s="11"/>
      <c r="V213" s="11"/>
      <c r="W213" s="54"/>
      <c r="X213" s="9"/>
      <c r="Y213" s="36"/>
      <c r="Z213" s="36"/>
    </row>
    <row r="214" spans="1:26" x14ac:dyDescent="0.25">
      <c r="A214" s="251"/>
      <c r="B214" s="8" t="s">
        <v>273</v>
      </c>
      <c r="C214" s="39" t="s">
        <v>274</v>
      </c>
      <c r="D214" s="43"/>
      <c r="E214" s="31">
        <v>645</v>
      </c>
      <c r="F214" s="26">
        <v>769</v>
      </c>
      <c r="G214" s="9">
        <v>830</v>
      </c>
      <c r="H214" s="36" t="s">
        <v>54</v>
      </c>
      <c r="I214" s="37" t="s">
        <v>371</v>
      </c>
      <c r="J214" s="37" t="s">
        <v>361</v>
      </c>
      <c r="K214" s="10"/>
      <c r="L214" s="251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51"/>
      <c r="U214" s="11" t="str">
        <f>M214</f>
        <v>EVE-A90-CF-HDP</v>
      </c>
      <c r="V214" s="11" t="str">
        <f>N214</f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78"/>
      <c r="B215" s="8"/>
      <c r="C215" s="39"/>
      <c r="D215" s="43"/>
      <c r="E215" s="198"/>
      <c r="F215" s="182"/>
      <c r="G215" s="183"/>
      <c r="H215" s="36"/>
      <c r="I215" s="37"/>
      <c r="J215" s="37"/>
      <c r="K215" s="10"/>
      <c r="L215" s="194"/>
      <c r="M215" s="11"/>
      <c r="N215" s="57"/>
      <c r="O215" s="54"/>
      <c r="P215" s="26"/>
      <c r="Q215" s="36"/>
      <c r="R215" s="36"/>
      <c r="T215" s="195"/>
      <c r="U215" s="11"/>
      <c r="V215" s="11"/>
      <c r="W215" s="54"/>
      <c r="X215" s="9"/>
      <c r="Y215" s="36"/>
      <c r="Z215" s="36"/>
    </row>
    <row r="216" spans="1:26" x14ac:dyDescent="0.25">
      <c r="A216" s="250" t="s">
        <v>543</v>
      </c>
      <c r="B216" s="8" t="s">
        <v>281</v>
      </c>
      <c r="C216" s="39" t="s">
        <v>282</v>
      </c>
      <c r="D216" s="43" t="s">
        <v>24</v>
      </c>
      <c r="E216" s="31">
        <v>1040</v>
      </c>
      <c r="F216" s="196">
        <v>1220</v>
      </c>
      <c r="G216" s="197">
        <v>1400</v>
      </c>
      <c r="H216" s="37" t="s">
        <v>14</v>
      </c>
      <c r="I216" s="37" t="s">
        <v>360</v>
      </c>
      <c r="J216" s="37" t="s">
        <v>361</v>
      </c>
      <c r="K216" s="10"/>
      <c r="L216" s="194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5"/>
      <c r="U216" s="11" t="str">
        <f>M216</f>
        <v>EVE-GR4-CF-INT</v>
      </c>
      <c r="V216" s="11" t="str">
        <f>N216</f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51"/>
      <c r="B217" s="8" t="s">
        <v>283</v>
      </c>
      <c r="C217" s="39" t="s">
        <v>284</v>
      </c>
      <c r="D217" s="43" t="s">
        <v>24</v>
      </c>
      <c r="E217" s="31">
        <v>1040</v>
      </c>
      <c r="F217" s="196">
        <v>1220</v>
      </c>
      <c r="G217" s="197">
        <v>1400</v>
      </c>
      <c r="H217" s="37" t="s">
        <v>14</v>
      </c>
      <c r="I217" s="37" t="s">
        <v>360</v>
      </c>
      <c r="J217" s="37" t="s">
        <v>361</v>
      </c>
      <c r="K217" s="10"/>
      <c r="L217" s="194"/>
      <c r="M217" s="11"/>
      <c r="N217" s="57"/>
      <c r="O217" s="54"/>
      <c r="P217" s="26"/>
      <c r="Q217" s="36"/>
      <c r="R217" s="36"/>
      <c r="T217" s="195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263" t="s">
        <v>524</v>
      </c>
      <c r="U218" s="249"/>
      <c r="V218" s="249"/>
      <c r="W218" s="249"/>
      <c r="X218" s="249"/>
      <c r="Y218" s="249"/>
      <c r="Z218" s="253"/>
    </row>
    <row r="219" spans="1:26" ht="21" customHeight="1" x14ac:dyDescent="0.25">
      <c r="A219" s="98"/>
      <c r="B219" s="99"/>
      <c r="C219" s="99" t="s">
        <v>524</v>
      </c>
      <c r="D219" s="99"/>
      <c r="E219" s="99"/>
      <c r="F219" s="99"/>
      <c r="G219" s="99"/>
      <c r="H219" s="99"/>
      <c r="I219" s="100"/>
      <c r="J219" s="100"/>
      <c r="L219" s="263" t="s">
        <v>524</v>
      </c>
      <c r="M219" s="249"/>
      <c r="N219" s="249"/>
      <c r="O219" s="249"/>
      <c r="P219" s="249"/>
      <c r="Q219" s="249"/>
      <c r="R219" s="253"/>
      <c r="T219" s="263" t="s">
        <v>524</v>
      </c>
      <c r="U219" s="249"/>
      <c r="V219" s="249"/>
      <c r="W219" s="249"/>
      <c r="X219" s="249"/>
      <c r="Y219" s="249"/>
      <c r="Z219" s="253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48"/>
      <c r="I220" s="249"/>
      <c r="J220" s="249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79"/>
      <c r="Z220" s="79"/>
    </row>
    <row r="221" spans="1:26" s="46" customFormat="1" ht="45" customHeight="1" x14ac:dyDescent="0.25">
      <c r="A221" s="74"/>
      <c r="B221" s="29" t="s">
        <v>350</v>
      </c>
      <c r="C221" s="29" t="s">
        <v>351</v>
      </c>
      <c r="D221" s="44" t="s">
        <v>6</v>
      </c>
      <c r="E221" s="30" t="s">
        <v>352</v>
      </c>
      <c r="F221" s="30" t="s">
        <v>352</v>
      </c>
      <c r="G221" s="47" t="s">
        <v>354</v>
      </c>
      <c r="H221" s="71" t="s">
        <v>5</v>
      </c>
      <c r="I221" s="169"/>
      <c r="J221" s="72" t="s">
        <v>532</v>
      </c>
      <c r="L221" s="74"/>
      <c r="M221" s="29" t="s">
        <v>350</v>
      </c>
      <c r="N221" s="29" t="s">
        <v>351</v>
      </c>
      <c r="O221" s="44" t="s">
        <v>6</v>
      </c>
      <c r="P221" s="30" t="s">
        <v>352</v>
      </c>
      <c r="Q221" s="71" t="s">
        <v>5</v>
      </c>
      <c r="R221" s="72"/>
      <c r="T221" s="74"/>
      <c r="U221" s="29" t="s">
        <v>350</v>
      </c>
      <c r="V221" s="29" t="s">
        <v>351</v>
      </c>
      <c r="W221" s="44" t="s">
        <v>6</v>
      </c>
      <c r="X221" s="47" t="s">
        <v>354</v>
      </c>
      <c r="Y221" s="80" t="s">
        <v>5</v>
      </c>
      <c r="Z221" s="81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48"/>
      <c r="I222" s="249"/>
      <c r="J222" s="249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79"/>
      <c r="Z222" s="79"/>
    </row>
    <row r="223" spans="1:26" x14ac:dyDescent="0.25">
      <c r="A223" s="259" t="s">
        <v>544</v>
      </c>
      <c r="B223" s="8" t="s">
        <v>16</v>
      </c>
      <c r="C223" s="39" t="s">
        <v>525</v>
      </c>
      <c r="D223" s="43" t="s">
        <v>11</v>
      </c>
      <c r="E223" s="31">
        <v>658</v>
      </c>
      <c r="F223" s="26">
        <v>756</v>
      </c>
      <c r="G223" s="9">
        <v>855</v>
      </c>
      <c r="H223" s="36" t="s">
        <v>17</v>
      </c>
      <c r="I223" s="37" t="s">
        <v>356</v>
      </c>
      <c r="J223" s="37" t="s">
        <v>55</v>
      </c>
      <c r="K223" s="10"/>
      <c r="L223" s="259"/>
      <c r="M223" s="8" t="str">
        <f t="shared" ref="M223:O224" si="88">B223</f>
        <v>EVE-2TFSI-CF-INT</v>
      </c>
      <c r="N223" s="49" t="str">
        <f t="shared" si="88"/>
        <v>Golf MK7 GTi, R Full Black Carbon intake</v>
      </c>
      <c r="O223" s="43" t="str">
        <f t="shared" si="88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59"/>
      <c r="U223" s="8" t="str">
        <f t="shared" ref="U223:W224" si="89">M223</f>
        <v>EVE-2TFSI-CF-INT</v>
      </c>
      <c r="V223" s="49" t="str">
        <f t="shared" si="89"/>
        <v>Golf MK7 GTi, R Full Black Carbon intake</v>
      </c>
      <c r="W223" s="43" t="str">
        <f t="shared" si="89"/>
        <v>B</v>
      </c>
      <c r="X223" s="9">
        <v>855</v>
      </c>
      <c r="Y223" s="37" t="str">
        <f>Q223</f>
        <v>38x38x38</v>
      </c>
      <c r="Z223" s="37" t="str">
        <f>R223</f>
        <v>S</v>
      </c>
    </row>
    <row r="224" spans="1:26" x14ac:dyDescent="0.25">
      <c r="A224" s="251"/>
      <c r="B224" s="11" t="s">
        <v>358</v>
      </c>
      <c r="C224" s="39" t="s">
        <v>526</v>
      </c>
      <c r="D224" s="43" t="s">
        <v>11</v>
      </c>
      <c r="E224" s="31">
        <v>788</v>
      </c>
      <c r="F224" s="26">
        <v>907</v>
      </c>
      <c r="G224" s="9">
        <v>1025</v>
      </c>
      <c r="H224" s="36" t="s">
        <v>17</v>
      </c>
      <c r="I224" s="37" t="s">
        <v>356</v>
      </c>
      <c r="J224" s="37" t="s">
        <v>55</v>
      </c>
      <c r="K224" s="10"/>
      <c r="L224" s="251"/>
      <c r="M224" s="11" t="str">
        <f t="shared" si="88"/>
        <v>EVE-2TFSI-KV-INT</v>
      </c>
      <c r="N224" s="57" t="str">
        <f t="shared" si="88"/>
        <v>Golf MK7 GTi, R Full Kevlar intake</v>
      </c>
      <c r="O224" s="54" t="str">
        <f t="shared" si="88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51"/>
      <c r="U224" s="11" t="str">
        <f t="shared" si="89"/>
        <v>EVE-2TFSI-KV-INT</v>
      </c>
      <c r="V224" s="57" t="str">
        <f t="shared" si="89"/>
        <v>Golf MK7 GTi, R Full Kevlar intake</v>
      </c>
      <c r="W224" s="54" t="str">
        <f t="shared" si="89"/>
        <v>B</v>
      </c>
      <c r="X224" s="9">
        <v>1025</v>
      </c>
      <c r="Y224" s="37" t="str">
        <f>Q224</f>
        <v>38x38x38</v>
      </c>
      <c r="Z224" s="37" t="str">
        <f>R224</f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263" t="s">
        <v>527</v>
      </c>
      <c r="B226" s="249"/>
      <c r="C226" s="249"/>
      <c r="D226" s="249"/>
      <c r="E226" s="249"/>
      <c r="F226" s="249"/>
      <c r="G226" s="249"/>
      <c r="H226" s="249"/>
      <c r="I226" s="249"/>
      <c r="J226" s="253"/>
      <c r="L226" s="263" t="s">
        <v>527</v>
      </c>
      <c r="M226" s="249"/>
      <c r="N226" s="249"/>
      <c r="O226" s="249"/>
      <c r="P226" s="249"/>
      <c r="Q226" s="249"/>
      <c r="R226" s="253"/>
      <c r="T226" s="263" t="s">
        <v>527</v>
      </c>
      <c r="U226" s="249"/>
      <c r="V226" s="249"/>
      <c r="W226" s="249"/>
      <c r="X226" s="249"/>
      <c r="Y226" s="249"/>
      <c r="Z226" s="253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48"/>
      <c r="I227" s="249"/>
      <c r="J227" s="249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79"/>
      <c r="Z227" s="79"/>
    </row>
    <row r="228" spans="1:26" s="46" customFormat="1" ht="43.9" customHeight="1" x14ac:dyDescent="0.25">
      <c r="A228" s="74"/>
      <c r="B228" s="29" t="s">
        <v>350</v>
      </c>
      <c r="C228" s="29" t="s">
        <v>351</v>
      </c>
      <c r="D228" s="44" t="s">
        <v>6</v>
      </c>
      <c r="E228" s="30" t="s">
        <v>352</v>
      </c>
      <c r="F228" s="30" t="s">
        <v>352</v>
      </c>
      <c r="G228" s="47" t="s">
        <v>354</v>
      </c>
      <c r="H228" s="71" t="s">
        <v>5</v>
      </c>
      <c r="I228" s="169"/>
      <c r="J228" s="72" t="s">
        <v>532</v>
      </c>
      <c r="L228" s="74"/>
      <c r="M228" s="29" t="s">
        <v>350</v>
      </c>
      <c r="N228" s="29" t="s">
        <v>351</v>
      </c>
      <c r="O228" s="44" t="s">
        <v>6</v>
      </c>
      <c r="P228" s="30" t="s">
        <v>352</v>
      </c>
      <c r="Q228" s="71" t="s">
        <v>5</v>
      </c>
      <c r="R228" s="72"/>
      <c r="T228" s="74"/>
      <c r="U228" s="29" t="s">
        <v>350</v>
      </c>
      <c r="V228" s="29" t="s">
        <v>351</v>
      </c>
      <c r="W228" s="44" t="s">
        <v>6</v>
      </c>
      <c r="X228" s="47" t="s">
        <v>354</v>
      </c>
      <c r="Y228" s="80" t="s">
        <v>5</v>
      </c>
      <c r="Z228" s="81"/>
    </row>
    <row r="229" spans="1:26" x14ac:dyDescent="0.25">
      <c r="A229" s="89"/>
      <c r="B229" s="17" t="s">
        <v>295</v>
      </c>
      <c r="C229" s="258" t="s">
        <v>296</v>
      </c>
      <c r="D229" s="253"/>
      <c r="E229" s="34">
        <v>21.67</v>
      </c>
      <c r="F229" s="26">
        <v>27</v>
      </c>
      <c r="G229" s="16">
        <v>30</v>
      </c>
      <c r="H229" s="36" t="s">
        <v>103</v>
      </c>
      <c r="I229" s="37" t="s">
        <v>369</v>
      </c>
      <c r="J229" s="37" t="s">
        <v>55</v>
      </c>
      <c r="L229" s="89"/>
      <c r="M229" s="17" t="str">
        <f t="shared" ref="M229:N233" si="90">B229</f>
        <v>EVE-FLC</v>
      </c>
      <c r="N229" s="258" t="str">
        <f t="shared" si="90"/>
        <v>Filter Cleaning Kit</v>
      </c>
      <c r="O229" s="253"/>
      <c r="P229" s="26">
        <v>27</v>
      </c>
      <c r="Q229" s="15" t="str">
        <f t="shared" ref="Q229:Q239" si="91">H229</f>
        <v>TBC</v>
      </c>
      <c r="R229" s="64" t="str">
        <f t="shared" ref="R229:R239" si="92">J229</f>
        <v>S</v>
      </c>
      <c r="T229" s="89"/>
      <c r="U229" s="17" t="str">
        <f t="shared" ref="U229:V233" si="93">M229</f>
        <v>EVE-FLC</v>
      </c>
      <c r="V229" s="258" t="str">
        <f t="shared" si="93"/>
        <v>Filter Cleaning Kit</v>
      </c>
      <c r="W229" s="253"/>
      <c r="X229" s="16">
        <v>30</v>
      </c>
      <c r="Y229" s="15" t="str">
        <f t="shared" ref="Y229:Y239" si="94">Q229</f>
        <v>TBC</v>
      </c>
      <c r="Z229" s="64" t="str">
        <f t="shared" ref="Z229:Z239" si="95">R229</f>
        <v>S</v>
      </c>
    </row>
    <row r="230" spans="1:26" x14ac:dyDescent="0.25">
      <c r="A230" s="75"/>
      <c r="B230" s="8" t="s">
        <v>297</v>
      </c>
      <c r="C230" s="39" t="s">
        <v>298</v>
      </c>
      <c r="D230" s="43" t="s">
        <v>55</v>
      </c>
      <c r="E230" s="34">
        <v>52</v>
      </c>
      <c r="F230" s="26">
        <v>59</v>
      </c>
      <c r="G230" s="21">
        <v>70</v>
      </c>
      <c r="H230" s="36" t="s">
        <v>299</v>
      </c>
      <c r="I230" s="42" t="s">
        <v>369</v>
      </c>
      <c r="J230" s="42" t="s">
        <v>55</v>
      </c>
      <c r="L230" s="75"/>
      <c r="M230" s="8" t="str">
        <f t="shared" si="90"/>
        <v>EVE-151-G2-FTR</v>
      </c>
      <c r="N230" s="269" t="str">
        <f t="shared" si="90"/>
        <v>Replacement Filter TYPE S</v>
      </c>
      <c r="O230" s="253"/>
      <c r="P230" s="26">
        <v>59</v>
      </c>
      <c r="Q230" s="15" t="str">
        <f t="shared" si="91"/>
        <v>19x16x16</v>
      </c>
      <c r="R230" s="91" t="str">
        <f t="shared" si="92"/>
        <v>S</v>
      </c>
      <c r="T230" s="75"/>
      <c r="U230" s="8" t="str">
        <f t="shared" si="93"/>
        <v>EVE-151-G2-FTR</v>
      </c>
      <c r="V230" s="269" t="str">
        <f t="shared" si="93"/>
        <v>Replacement Filter TYPE S</v>
      </c>
      <c r="W230" s="253"/>
      <c r="X230" s="21">
        <v>70</v>
      </c>
      <c r="Y230" s="15" t="str">
        <f t="shared" si="94"/>
        <v>19x16x16</v>
      </c>
      <c r="Z230" s="91" t="str">
        <f t="shared" si="95"/>
        <v>S</v>
      </c>
    </row>
    <row r="231" spans="1:26" x14ac:dyDescent="0.25">
      <c r="A231" s="75"/>
      <c r="B231" s="8" t="s">
        <v>300</v>
      </c>
      <c r="C231" s="39" t="s">
        <v>301</v>
      </c>
      <c r="D231" s="43" t="s">
        <v>11</v>
      </c>
      <c r="E231" s="34">
        <v>52</v>
      </c>
      <c r="F231" s="26">
        <v>59</v>
      </c>
      <c r="G231" s="21">
        <v>70</v>
      </c>
      <c r="H231" s="36" t="s">
        <v>302</v>
      </c>
      <c r="I231" s="42" t="s">
        <v>369</v>
      </c>
      <c r="J231" s="42" t="s">
        <v>55</v>
      </c>
      <c r="L231" s="75"/>
      <c r="M231" s="8" t="str">
        <f t="shared" si="90"/>
        <v>EVE-661-G2-FTR</v>
      </c>
      <c r="N231" s="269" t="str">
        <f t="shared" si="90"/>
        <v>Replacement Filter TYPE B</v>
      </c>
      <c r="O231" s="253"/>
      <c r="P231" s="26">
        <v>59</v>
      </c>
      <c r="Q231" s="15" t="str">
        <f t="shared" si="91"/>
        <v>19x18x18</v>
      </c>
      <c r="R231" s="91" t="str">
        <f t="shared" si="92"/>
        <v>S</v>
      </c>
      <c r="T231" s="75"/>
      <c r="U231" s="8" t="str">
        <f t="shared" si="93"/>
        <v>EVE-661-G2-FTR</v>
      </c>
      <c r="V231" s="269" t="str">
        <f t="shared" si="93"/>
        <v>Replacement Filter TYPE B</v>
      </c>
      <c r="W231" s="253"/>
      <c r="X231" s="21">
        <v>70</v>
      </c>
      <c r="Y231" s="36" t="str">
        <f t="shared" si="94"/>
        <v>19x18x18</v>
      </c>
      <c r="Z231" s="42" t="str">
        <f t="shared" si="95"/>
        <v>S</v>
      </c>
    </row>
    <row r="232" spans="1:26" x14ac:dyDescent="0.25">
      <c r="A232" s="78"/>
      <c r="B232" s="18" t="s">
        <v>303</v>
      </c>
      <c r="C232" s="39" t="s">
        <v>304</v>
      </c>
      <c r="D232" s="43" t="s">
        <v>108</v>
      </c>
      <c r="E232" s="34">
        <v>52</v>
      </c>
      <c r="F232" s="26">
        <v>59</v>
      </c>
      <c r="G232" s="20">
        <v>70</v>
      </c>
      <c r="H232" s="36" t="s">
        <v>139</v>
      </c>
      <c r="I232" s="37" t="s">
        <v>369</v>
      </c>
      <c r="J232" s="37" t="s">
        <v>55</v>
      </c>
      <c r="L232" s="78"/>
      <c r="M232" s="18" t="str">
        <f t="shared" si="90"/>
        <v xml:space="preserve">EVE-991-FTR </v>
      </c>
      <c r="N232" s="268" t="str">
        <f t="shared" si="90"/>
        <v>Replacement Filter TYPE E</v>
      </c>
      <c r="O232" s="253"/>
      <c r="P232" s="26">
        <v>59</v>
      </c>
      <c r="Q232" s="15" t="str">
        <f t="shared" si="91"/>
        <v>26x26x26</v>
      </c>
      <c r="R232" s="64" t="str">
        <f t="shared" si="92"/>
        <v>S</v>
      </c>
      <c r="T232" s="78"/>
      <c r="U232" s="18" t="str">
        <f t="shared" si="93"/>
        <v xml:space="preserve">EVE-991-FTR </v>
      </c>
      <c r="V232" s="268" t="str">
        <f t="shared" si="93"/>
        <v>Replacement Filter TYPE E</v>
      </c>
      <c r="W232" s="253"/>
      <c r="X232" s="20">
        <v>70</v>
      </c>
      <c r="Y232" s="36" t="str">
        <f t="shared" si="94"/>
        <v>26x26x26</v>
      </c>
      <c r="Z232" s="37" t="str">
        <f t="shared" si="95"/>
        <v>S</v>
      </c>
    </row>
    <row r="233" spans="1:26" x14ac:dyDescent="0.25">
      <c r="A233" s="78"/>
      <c r="B233" s="18" t="s">
        <v>305</v>
      </c>
      <c r="C233" s="39" t="s">
        <v>306</v>
      </c>
      <c r="D233" s="43" t="s">
        <v>24</v>
      </c>
      <c r="E233" s="34">
        <v>65</v>
      </c>
      <c r="F233" s="26">
        <v>72</v>
      </c>
      <c r="G233" s="20">
        <v>80</v>
      </c>
      <c r="H233" s="36" t="s">
        <v>307</v>
      </c>
      <c r="I233" s="37" t="s">
        <v>369</v>
      </c>
      <c r="J233" s="37" t="s">
        <v>55</v>
      </c>
      <c r="L233" s="78"/>
      <c r="M233" s="18" t="str">
        <f t="shared" si="90"/>
        <v xml:space="preserve">EVE-W210-FTR </v>
      </c>
      <c r="N233" s="268" t="str">
        <f t="shared" si="90"/>
        <v>Replacement Filter TYPE D</v>
      </c>
      <c r="O233" s="253"/>
      <c r="P233" s="26">
        <v>72</v>
      </c>
      <c r="Q233" s="36" t="str">
        <f t="shared" si="91"/>
        <v>25x24x20</v>
      </c>
      <c r="R233" s="37" t="str">
        <f t="shared" si="92"/>
        <v>S</v>
      </c>
      <c r="T233" s="78"/>
      <c r="U233" s="18" t="str">
        <f t="shared" si="93"/>
        <v xml:space="preserve">EVE-W210-FTR </v>
      </c>
      <c r="V233" s="268" t="str">
        <f t="shared" si="93"/>
        <v>Replacement Filter TYPE D</v>
      </c>
      <c r="W233" s="253"/>
      <c r="X233" s="20">
        <v>80</v>
      </c>
      <c r="Y233" s="36" t="str">
        <f t="shared" si="94"/>
        <v>25x24x20</v>
      </c>
      <c r="Z233" s="37" t="str">
        <f t="shared" si="95"/>
        <v>S</v>
      </c>
    </row>
    <row r="234" spans="1:26" x14ac:dyDescent="0.25">
      <c r="A234" s="78"/>
      <c r="B234" s="18" t="s">
        <v>308</v>
      </c>
      <c r="C234" s="39" t="s">
        <v>309</v>
      </c>
      <c r="D234" s="43" t="s">
        <v>165</v>
      </c>
      <c r="E234" s="34">
        <v>52</v>
      </c>
      <c r="F234" s="26">
        <v>59</v>
      </c>
      <c r="G234" s="20">
        <v>70</v>
      </c>
      <c r="H234" s="36" t="s">
        <v>310</v>
      </c>
      <c r="I234" s="37" t="s">
        <v>369</v>
      </c>
      <c r="J234" s="37" t="s">
        <v>55</v>
      </c>
      <c r="L234" s="78"/>
      <c r="M234" s="18" t="str">
        <f t="shared" ref="M234:M239" si="96">B234</f>
        <v>EVE-15144-G2-FTR</v>
      </c>
      <c r="N234" s="65" t="s">
        <v>309</v>
      </c>
      <c r="O234" s="102"/>
      <c r="P234" s="26">
        <v>59</v>
      </c>
      <c r="Q234" s="36" t="str">
        <f t="shared" si="91"/>
        <v>24x18x17</v>
      </c>
      <c r="R234" s="37" t="str">
        <f t="shared" si="92"/>
        <v>S</v>
      </c>
      <c r="T234" s="78"/>
      <c r="U234" s="18" t="str">
        <f t="shared" ref="U234:U239" si="97">M234</f>
        <v>EVE-15144-G2-FTR</v>
      </c>
      <c r="V234" s="65" t="s">
        <v>309</v>
      </c>
      <c r="W234" s="102"/>
      <c r="X234" s="20">
        <v>70</v>
      </c>
      <c r="Y234" s="36" t="str">
        <f t="shared" si="94"/>
        <v>24x18x17</v>
      </c>
      <c r="Z234" s="37" t="str">
        <f t="shared" si="95"/>
        <v>S</v>
      </c>
    </row>
    <row r="235" spans="1:26" x14ac:dyDescent="0.25">
      <c r="A235" s="78"/>
      <c r="B235" s="8" t="s">
        <v>329</v>
      </c>
      <c r="C235" s="39" t="s">
        <v>330</v>
      </c>
      <c r="D235" s="43" t="s">
        <v>239</v>
      </c>
      <c r="E235" s="34">
        <v>96</v>
      </c>
      <c r="F235" s="26">
        <v>104</v>
      </c>
      <c r="G235" s="20">
        <v>120</v>
      </c>
      <c r="H235" s="36" t="s">
        <v>331</v>
      </c>
      <c r="I235" s="37" t="s">
        <v>369</v>
      </c>
      <c r="J235" s="37" t="s">
        <v>55</v>
      </c>
      <c r="L235" s="78"/>
      <c r="M235" s="18" t="str">
        <f t="shared" si="96"/>
        <v>EVE-C63-FTR</v>
      </c>
      <c r="N235" s="65" t="str">
        <f>C235</f>
        <v>Panel Filter for Eventuri GLC63S / C63S Intake set of 2</v>
      </c>
      <c r="O235" s="102"/>
      <c r="P235" s="26">
        <v>104</v>
      </c>
      <c r="Q235" s="36" t="str">
        <f t="shared" si="91"/>
        <v>30x20x8</v>
      </c>
      <c r="R235" s="37" t="str">
        <f t="shared" si="92"/>
        <v>S</v>
      </c>
      <c r="T235" s="78"/>
      <c r="U235" s="18" t="str">
        <f t="shared" si="97"/>
        <v>EVE-C63-FTR</v>
      </c>
      <c r="V235" s="65" t="str">
        <f>N235</f>
        <v>Panel Filter for Eventuri GLC63S / C63S Intake set of 2</v>
      </c>
      <c r="W235" s="102"/>
      <c r="X235" s="20">
        <v>120</v>
      </c>
      <c r="Y235" s="36" t="str">
        <f t="shared" si="94"/>
        <v>30x20x8</v>
      </c>
      <c r="Z235" s="37" t="str">
        <f t="shared" si="95"/>
        <v>S</v>
      </c>
    </row>
    <row r="236" spans="1:26" x14ac:dyDescent="0.25">
      <c r="A236" s="78"/>
      <c r="B236" s="18" t="s">
        <v>334</v>
      </c>
      <c r="C236" s="268" t="s">
        <v>335</v>
      </c>
      <c r="D236" s="253"/>
      <c r="E236" s="34">
        <v>8</v>
      </c>
      <c r="F236" s="26">
        <v>10</v>
      </c>
      <c r="G236" s="20">
        <v>15</v>
      </c>
      <c r="H236" s="36" t="s">
        <v>336</v>
      </c>
      <c r="I236" s="37" t="s">
        <v>369</v>
      </c>
      <c r="J236" s="37" t="s">
        <v>55</v>
      </c>
      <c r="L236" s="78"/>
      <c r="M236" s="18" t="str">
        <f t="shared" si="96"/>
        <v>EVE-Vbadge</v>
      </c>
      <c r="N236" s="268" t="str">
        <f>C236</f>
        <v>V Badge</v>
      </c>
      <c r="O236" s="253"/>
      <c r="P236" s="26">
        <v>59</v>
      </c>
      <c r="Q236" s="36" t="str">
        <f t="shared" si="91"/>
        <v>18x18x2</v>
      </c>
      <c r="R236" s="37" t="str">
        <f t="shared" si="92"/>
        <v>S</v>
      </c>
      <c r="T236" s="78"/>
      <c r="U236" s="18" t="str">
        <f t="shared" si="97"/>
        <v>EVE-Vbadge</v>
      </c>
      <c r="V236" s="268" t="str">
        <f>N236</f>
        <v>V Badge</v>
      </c>
      <c r="W236" s="253"/>
      <c r="X236" s="20">
        <v>70</v>
      </c>
      <c r="Y236" s="36" t="str">
        <f t="shared" si="94"/>
        <v>18x18x2</v>
      </c>
      <c r="Z236" s="37" t="str">
        <f t="shared" si="95"/>
        <v>S</v>
      </c>
    </row>
    <row r="237" spans="1:26" x14ac:dyDescent="0.25">
      <c r="A237" s="90"/>
      <c r="B237" s="64" t="s">
        <v>528</v>
      </c>
      <c r="C237" s="39" t="s">
        <v>529</v>
      </c>
      <c r="D237" s="43" t="s">
        <v>372</v>
      </c>
      <c r="E237" s="32">
        <v>38</v>
      </c>
      <c r="F237" s="27">
        <v>43</v>
      </c>
      <c r="G237" s="9">
        <v>50</v>
      </c>
      <c r="H237" s="36" t="s">
        <v>302</v>
      </c>
      <c r="I237" s="37" t="s">
        <v>369</v>
      </c>
      <c r="J237" s="37" t="s">
        <v>55</v>
      </c>
      <c r="L237" s="90"/>
      <c r="M237" s="15" t="str">
        <f t="shared" si="96"/>
        <v>EVE-FK8 SLC</v>
      </c>
      <c r="N237" s="59" t="str">
        <f>C237</f>
        <v>FK8 Civic Type R Upgraded silicon</v>
      </c>
      <c r="O237" s="36" t="str">
        <f>D237</f>
        <v>n/a</v>
      </c>
      <c r="P237" s="27">
        <v>43</v>
      </c>
      <c r="Q237" s="36" t="str">
        <f t="shared" si="91"/>
        <v>19x18x18</v>
      </c>
      <c r="R237" s="37" t="str">
        <f t="shared" si="92"/>
        <v>S</v>
      </c>
      <c r="T237" s="90"/>
      <c r="U237" s="15" t="str">
        <f t="shared" si="97"/>
        <v>EVE-FK8 SLC</v>
      </c>
      <c r="V237" s="59" t="str">
        <f>N237</f>
        <v>FK8 Civic Type R Upgraded silicon</v>
      </c>
      <c r="W237" s="36" t="str">
        <f>O237</f>
        <v>n/a</v>
      </c>
      <c r="X237" s="9">
        <v>50</v>
      </c>
      <c r="Y237" s="15" t="str">
        <f t="shared" si="94"/>
        <v>19x18x18</v>
      </c>
      <c r="Z237" s="64" t="str">
        <f t="shared" si="95"/>
        <v>S</v>
      </c>
    </row>
    <row r="238" spans="1:26" x14ac:dyDescent="0.25">
      <c r="A238" s="90"/>
      <c r="B238" s="64" t="s">
        <v>337</v>
      </c>
      <c r="C238" s="39" t="s">
        <v>338</v>
      </c>
      <c r="D238" s="43" t="s">
        <v>372</v>
      </c>
      <c r="E238" s="32">
        <v>58</v>
      </c>
      <c r="F238" s="27">
        <v>65</v>
      </c>
      <c r="G238" s="9">
        <v>75</v>
      </c>
      <c r="H238" s="36" t="s">
        <v>39</v>
      </c>
      <c r="I238" s="37" t="s">
        <v>369</v>
      </c>
      <c r="J238" s="37" t="s">
        <v>55</v>
      </c>
      <c r="L238" s="90"/>
      <c r="M238" s="15" t="str">
        <f t="shared" si="96"/>
        <v>EVE-F56-MAF</v>
      </c>
      <c r="N238" s="59" t="str">
        <f>C238</f>
        <v>Mini Cooper S/JCW MAF tube</v>
      </c>
      <c r="O238" s="36" t="str">
        <f>D238</f>
        <v>n/a</v>
      </c>
      <c r="P238" s="27">
        <v>65</v>
      </c>
      <c r="Q238" s="64" t="str">
        <f t="shared" si="91"/>
        <v>10x10x10</v>
      </c>
      <c r="R238" s="64" t="str">
        <f t="shared" si="92"/>
        <v>S</v>
      </c>
      <c r="T238" s="90"/>
      <c r="U238" s="15" t="str">
        <f t="shared" si="97"/>
        <v>EVE-F56-MAF</v>
      </c>
      <c r="V238" s="59" t="str">
        <f>N238</f>
        <v>Mini Cooper S/JCW MAF tube</v>
      </c>
      <c r="W238" s="36" t="str">
        <f>O238</f>
        <v>n/a</v>
      </c>
      <c r="X238" s="9">
        <v>75</v>
      </c>
      <c r="Y238" s="37" t="str">
        <f t="shared" si="94"/>
        <v>10x10x10</v>
      </c>
      <c r="Z238" s="37" t="str">
        <f t="shared" si="95"/>
        <v>S</v>
      </c>
    </row>
    <row r="239" spans="1:26" x14ac:dyDescent="0.25">
      <c r="A239" s="90"/>
      <c r="B239" s="64" t="s">
        <v>339</v>
      </c>
      <c r="C239" s="39" t="s">
        <v>340</v>
      </c>
      <c r="D239" s="43" t="s">
        <v>372</v>
      </c>
      <c r="E239" s="32">
        <v>58</v>
      </c>
      <c r="F239" s="27">
        <v>65</v>
      </c>
      <c r="G239" s="9">
        <v>75</v>
      </c>
      <c r="H239" s="36" t="s">
        <v>39</v>
      </c>
      <c r="I239" s="37" t="s">
        <v>369</v>
      </c>
      <c r="J239" s="37" t="s">
        <v>55</v>
      </c>
      <c r="L239" s="90"/>
      <c r="M239" s="15" t="str">
        <f t="shared" si="96"/>
        <v>EVE-F56-LCI-MAF</v>
      </c>
      <c r="N239" s="59" t="str">
        <f>C239</f>
        <v>Mini Cooper S/JCW Facelift MAF tube</v>
      </c>
      <c r="O239" s="36" t="str">
        <f>D239</f>
        <v>n/a</v>
      </c>
      <c r="P239" s="27">
        <v>65</v>
      </c>
      <c r="Q239" s="64" t="str">
        <f t="shared" si="91"/>
        <v>10x10x10</v>
      </c>
      <c r="R239" s="64" t="str">
        <f t="shared" si="92"/>
        <v>S</v>
      </c>
      <c r="T239" s="90"/>
      <c r="U239" s="15" t="str">
        <f t="shared" si="97"/>
        <v>EVE-F56-LCI-MAF</v>
      </c>
      <c r="V239" s="59" t="str">
        <f>N239</f>
        <v>Mini Cooper S/JCW Facelift MAF tube</v>
      </c>
      <c r="W239" s="36" t="str">
        <f>O239</f>
        <v>n/a</v>
      </c>
      <c r="X239" s="9">
        <v>75</v>
      </c>
      <c r="Y239" s="37" t="str">
        <f t="shared" si="94"/>
        <v>10x10x10</v>
      </c>
      <c r="Z239" s="37" t="str">
        <f t="shared" si="95"/>
        <v>S</v>
      </c>
    </row>
    <row r="247" spans="17:18" x14ac:dyDescent="0.25">
      <c r="Q247" s="19"/>
      <c r="R247" s="19"/>
    </row>
  </sheetData>
  <mergeCells count="201">
    <mergeCell ref="V236:W236"/>
    <mergeCell ref="H130:J130"/>
    <mergeCell ref="T107:T108"/>
    <mergeCell ref="T172:T173"/>
    <mergeCell ref="C236:D236"/>
    <mergeCell ref="L23:L24"/>
    <mergeCell ref="A223:A224"/>
    <mergeCell ref="L172:L173"/>
    <mergeCell ref="H145:J145"/>
    <mergeCell ref="T131:T132"/>
    <mergeCell ref="L56:L57"/>
    <mergeCell ref="T140:T141"/>
    <mergeCell ref="H106:J106"/>
    <mergeCell ref="T23:T24"/>
    <mergeCell ref="L125:L129"/>
    <mergeCell ref="T134:T138"/>
    <mergeCell ref="L81:L84"/>
    <mergeCell ref="H209:J209"/>
    <mergeCell ref="H91:J91"/>
    <mergeCell ref="A190:A193"/>
    <mergeCell ref="T115:T116"/>
    <mergeCell ref="T118:Z118"/>
    <mergeCell ref="H227:J227"/>
    <mergeCell ref="L118:R118"/>
    <mergeCell ref="H146:J146"/>
    <mergeCell ref="H211:J211"/>
    <mergeCell ref="L110:L113"/>
    <mergeCell ref="H220:J220"/>
    <mergeCell ref="T5:U5"/>
    <mergeCell ref="L201:R201"/>
    <mergeCell ref="T29:T32"/>
    <mergeCell ref="L59:L63"/>
    <mergeCell ref="X4:Y5"/>
    <mergeCell ref="L67:L76"/>
    <mergeCell ref="L205:L206"/>
    <mergeCell ref="L92:L93"/>
    <mergeCell ref="H28:J28"/>
    <mergeCell ref="L122:L123"/>
    <mergeCell ref="H80:J80"/>
    <mergeCell ref="H37:J37"/>
    <mergeCell ref="L86:L88"/>
    <mergeCell ref="L17:L18"/>
    <mergeCell ref="H121:J121"/>
    <mergeCell ref="H9:J9"/>
    <mergeCell ref="H152:J152"/>
    <mergeCell ref="A51:A54"/>
    <mergeCell ref="A172:A173"/>
    <mergeCell ref="H133:J133"/>
    <mergeCell ref="T166:T167"/>
    <mergeCell ref="A8:J8"/>
    <mergeCell ref="H85:J85"/>
    <mergeCell ref="L78:L79"/>
    <mergeCell ref="H94:J94"/>
    <mergeCell ref="A86:A88"/>
    <mergeCell ref="N231:O231"/>
    <mergeCell ref="A104:A105"/>
    <mergeCell ref="T51:T54"/>
    <mergeCell ref="A122:A123"/>
    <mergeCell ref="L41:L42"/>
    <mergeCell ref="L134:L138"/>
    <mergeCell ref="A185:A188"/>
    <mergeCell ref="A29:A32"/>
    <mergeCell ref="L115:L116"/>
    <mergeCell ref="A81:A84"/>
    <mergeCell ref="T212:T214"/>
    <mergeCell ref="T44:Z44"/>
    <mergeCell ref="H165:J165"/>
    <mergeCell ref="N230:O230"/>
    <mergeCell ref="A38:A39"/>
    <mergeCell ref="L223:L224"/>
    <mergeCell ref="H50:J50"/>
    <mergeCell ref="H55:J55"/>
    <mergeCell ref="T201:Z201"/>
    <mergeCell ref="L162:R162"/>
    <mergeCell ref="L107:L108"/>
    <mergeCell ref="H13:J13"/>
    <mergeCell ref="H47:J47"/>
    <mergeCell ref="T104:T105"/>
    <mergeCell ref="L104:L105"/>
    <mergeCell ref="H139:J139"/>
    <mergeCell ref="A59:A63"/>
    <mergeCell ref="B143:J143"/>
    <mergeCell ref="A14:A15"/>
    <mergeCell ref="L208:R208"/>
    <mergeCell ref="L8:R8"/>
    <mergeCell ref="A92:A93"/>
    <mergeCell ref="A25:A27"/>
    <mergeCell ref="H180:J180"/>
    <mergeCell ref="T219:Z219"/>
    <mergeCell ref="L169:L170"/>
    <mergeCell ref="A107:A108"/>
    <mergeCell ref="H114:J114"/>
    <mergeCell ref="C229:D229"/>
    <mergeCell ref="T185:T188"/>
    <mergeCell ref="T122:T123"/>
    <mergeCell ref="L131:L132"/>
    <mergeCell ref="H89:J89"/>
    <mergeCell ref="A110:A113"/>
    <mergeCell ref="T8:Z8"/>
    <mergeCell ref="H178:J178"/>
    <mergeCell ref="A78:A79"/>
    <mergeCell ref="T67:T76"/>
    <mergeCell ref="T14:T15"/>
    <mergeCell ref="A41:A42"/>
    <mergeCell ref="H144:J144"/>
    <mergeCell ref="T95:T102"/>
    <mergeCell ref="A125:A129"/>
    <mergeCell ref="H45:J45"/>
    <mergeCell ref="H35:J35"/>
    <mergeCell ref="T110:T113"/>
    <mergeCell ref="T25:T27"/>
    <mergeCell ref="A115:A116"/>
    <mergeCell ref="T177:Z177"/>
    <mergeCell ref="L195:R195"/>
    <mergeCell ref="T190:T193"/>
    <mergeCell ref="T226:Z226"/>
    <mergeCell ref="H196:J196"/>
    <mergeCell ref="H103:J103"/>
    <mergeCell ref="A67:A76"/>
    <mergeCell ref="A205:A206"/>
    <mergeCell ref="N236:O236"/>
    <mergeCell ref="T208:Z208"/>
    <mergeCell ref="A44:J44"/>
    <mergeCell ref="H16:J16"/>
    <mergeCell ref="N232:O232"/>
    <mergeCell ref="A56:A57"/>
    <mergeCell ref="L219:R219"/>
    <mergeCell ref="H155:J155"/>
    <mergeCell ref="T17:T18"/>
    <mergeCell ref="H149:J149"/>
    <mergeCell ref="A226:J226"/>
    <mergeCell ref="H124:J124"/>
    <mergeCell ref="H77:J77"/>
    <mergeCell ref="H204:J204"/>
    <mergeCell ref="H33:J33"/>
    <mergeCell ref="V232:W232"/>
    <mergeCell ref="L51:L54"/>
    <mergeCell ref="A17:A18"/>
    <mergeCell ref="A131:A132"/>
    <mergeCell ref="V229:W229"/>
    <mergeCell ref="T162:Z162"/>
    <mergeCell ref="A140:A141"/>
    <mergeCell ref="A23:A24"/>
    <mergeCell ref="A95:A102"/>
    <mergeCell ref="A166:A167"/>
    <mergeCell ref="L177:R177"/>
    <mergeCell ref="A48:A49"/>
    <mergeCell ref="T38:T39"/>
    <mergeCell ref="L95:L102"/>
    <mergeCell ref="A216:A217"/>
    <mergeCell ref="T218:Z218"/>
    <mergeCell ref="H163:J163"/>
    <mergeCell ref="A134:A138"/>
    <mergeCell ref="N233:O233"/>
    <mergeCell ref="H109:J109"/>
    <mergeCell ref="L14:L15"/>
    <mergeCell ref="H22:J22"/>
    <mergeCell ref="H66:J66"/>
    <mergeCell ref="T92:T93"/>
    <mergeCell ref="H19:J19"/>
    <mergeCell ref="L166:L167"/>
    <mergeCell ref="T223:T224"/>
    <mergeCell ref="H158:J158"/>
    <mergeCell ref="T86:T88"/>
    <mergeCell ref="H198:J198"/>
    <mergeCell ref="T195:Z195"/>
    <mergeCell ref="L185:L188"/>
    <mergeCell ref="L29:L32"/>
    <mergeCell ref="T125:T129"/>
    <mergeCell ref="T41:T42"/>
    <mergeCell ref="N229:O229"/>
    <mergeCell ref="L38:L39"/>
    <mergeCell ref="T169:T170"/>
    <mergeCell ref="T56:T57"/>
    <mergeCell ref="T81:T84"/>
    <mergeCell ref="T59:T63"/>
    <mergeCell ref="V233:W233"/>
    <mergeCell ref="L212:L214"/>
    <mergeCell ref="L44:R44"/>
    <mergeCell ref="H222:J222"/>
    <mergeCell ref="A169:A170"/>
    <mergeCell ref="V231:W231"/>
    <mergeCell ref="T78:T79"/>
    <mergeCell ref="L25:L27"/>
    <mergeCell ref="E4:H5"/>
    <mergeCell ref="T205:T206"/>
    <mergeCell ref="H119:J119"/>
    <mergeCell ref="L190:L193"/>
    <mergeCell ref="L226:R226"/>
    <mergeCell ref="H11:J11"/>
    <mergeCell ref="V230:W230"/>
    <mergeCell ref="H174:J174"/>
    <mergeCell ref="L5:M5"/>
    <mergeCell ref="P4:Q5"/>
    <mergeCell ref="A20:A21"/>
    <mergeCell ref="A212:A214"/>
    <mergeCell ref="H202:J202"/>
    <mergeCell ref="H58:J58"/>
    <mergeCell ref="H40:J40"/>
    <mergeCell ref="L140:L141"/>
    <mergeCell ref="H64:J64"/>
  </mergeCells>
  <hyperlinks>
    <hyperlink ref="E4" r:id="rId1" xr:uid="{00000000-0004-0000-0200-000000000000}"/>
    <hyperlink ref="P4" r:id="rId2" xr:uid="{00000000-0004-0000-0200-000001000000}"/>
    <hyperlink ref="X4" r:id="rId3" xr:uid="{00000000-0004-0000-0200-000002000000}"/>
  </hyperlinks>
  <pageMargins left="0.23622047244094491" right="0.23622047244094491" top="0.55118110236220474" bottom="0.55118110236220474" header="0" footer="0"/>
  <pageSetup paperSize="9" scale="76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/>
    <col min="25" max="25" width="9.140625" style="1" customWidth="1"/>
    <col min="26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343</v>
      </c>
      <c r="C4" s="23"/>
      <c r="D4" s="40"/>
      <c r="E4" s="260" t="s">
        <v>344</v>
      </c>
      <c r="F4" s="261"/>
      <c r="G4" s="40"/>
      <c r="I4" s="22" t="s">
        <v>345</v>
      </c>
      <c r="L4" s="40"/>
      <c r="M4" s="260" t="s">
        <v>344</v>
      </c>
      <c r="N4" s="261"/>
      <c r="O4" s="40"/>
      <c r="P4" s="40"/>
      <c r="Q4" s="22" t="s">
        <v>346</v>
      </c>
      <c r="T4" s="40"/>
      <c r="U4" s="260" t="s">
        <v>344</v>
      </c>
      <c r="V4" s="261"/>
      <c r="W4" s="40"/>
    </row>
    <row r="5" spans="1:23" ht="15.6" customHeight="1" x14ac:dyDescent="0.25">
      <c r="A5" s="45" t="s">
        <v>545</v>
      </c>
      <c r="C5" s="23"/>
      <c r="D5" s="40"/>
      <c r="E5" s="262"/>
      <c r="F5" s="261"/>
      <c r="G5" s="40"/>
      <c r="I5" s="265" t="s">
        <v>546</v>
      </c>
      <c r="J5" s="266"/>
      <c r="L5" s="40"/>
      <c r="M5" s="262"/>
      <c r="N5" s="261"/>
      <c r="O5" s="40"/>
      <c r="P5" s="40"/>
      <c r="Q5" s="265" t="str">
        <f>I5</f>
        <v>MARCH 2021</v>
      </c>
      <c r="R5" s="266"/>
      <c r="T5" s="40"/>
      <c r="U5" s="262"/>
      <c r="V5" s="261"/>
      <c r="W5" s="40"/>
    </row>
    <row r="6" spans="1:23" ht="13.15" customHeight="1" x14ac:dyDescent="0.25">
      <c r="A6" s="23" t="s">
        <v>348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customHeight="1" x14ac:dyDescent="0.25">
      <c r="A8" s="263" t="s">
        <v>349</v>
      </c>
      <c r="B8" s="249"/>
      <c r="C8" s="249"/>
      <c r="D8" s="249"/>
      <c r="E8" s="249"/>
      <c r="F8" s="249"/>
      <c r="G8" s="253"/>
      <c r="I8" s="263" t="s">
        <v>349</v>
      </c>
      <c r="J8" s="249"/>
      <c r="K8" s="249"/>
      <c r="L8" s="249"/>
      <c r="M8" s="249"/>
      <c r="N8" s="249"/>
      <c r="O8" s="253"/>
      <c r="P8" s="173"/>
      <c r="Q8" s="263" t="s">
        <v>349</v>
      </c>
      <c r="R8" s="249"/>
      <c r="S8" s="249"/>
      <c r="T8" s="249"/>
      <c r="U8" s="249"/>
      <c r="V8" s="249"/>
      <c r="W8" s="253"/>
    </row>
    <row r="9" spans="1:23" ht="4.5" customHeight="1" x14ac:dyDescent="0.25">
      <c r="A9" s="50"/>
      <c r="B9" s="5"/>
      <c r="C9" s="6"/>
      <c r="D9" s="41"/>
      <c r="E9" s="7"/>
      <c r="F9" s="248"/>
      <c r="G9" s="249"/>
      <c r="I9" s="50"/>
      <c r="J9" s="5"/>
      <c r="K9" s="48"/>
      <c r="L9" s="41"/>
      <c r="M9" s="7"/>
      <c r="N9" s="248"/>
      <c r="O9" s="249"/>
      <c r="P9" s="249"/>
      <c r="Q9" s="50"/>
      <c r="R9" s="5"/>
      <c r="S9" s="6"/>
      <c r="T9" s="41"/>
      <c r="U9" s="7"/>
      <c r="V9" s="79"/>
      <c r="W9" s="79"/>
    </row>
    <row r="10" spans="1:23" s="46" customFormat="1" ht="41.45" customHeight="1" x14ac:dyDescent="0.25">
      <c r="A10" s="74"/>
      <c r="B10" s="29" t="s">
        <v>350</v>
      </c>
      <c r="C10" s="29" t="s">
        <v>351</v>
      </c>
      <c r="D10" s="44" t="s">
        <v>6</v>
      </c>
      <c r="E10" s="30" t="s">
        <v>352</v>
      </c>
      <c r="F10" s="264" t="s">
        <v>5</v>
      </c>
      <c r="G10" s="253"/>
      <c r="I10" s="74"/>
      <c r="J10" s="29" t="s">
        <v>350</v>
      </c>
      <c r="K10" s="29" t="s">
        <v>351</v>
      </c>
      <c r="L10" s="44" t="s">
        <v>6</v>
      </c>
      <c r="M10" s="30" t="s">
        <v>352</v>
      </c>
      <c r="N10" s="71" t="s">
        <v>5</v>
      </c>
      <c r="O10" s="169"/>
      <c r="P10" s="72" t="s">
        <v>532</v>
      </c>
      <c r="Q10" s="74"/>
      <c r="R10" s="29" t="s">
        <v>350</v>
      </c>
      <c r="S10" s="29" t="s">
        <v>351</v>
      </c>
      <c r="T10" s="44" t="s">
        <v>6</v>
      </c>
      <c r="U10" s="47" t="s">
        <v>354</v>
      </c>
      <c r="V10" s="80" t="s">
        <v>5</v>
      </c>
      <c r="W10" s="81"/>
    </row>
    <row r="11" spans="1:23" ht="4.5" customHeight="1" x14ac:dyDescent="0.25">
      <c r="A11" s="50"/>
      <c r="B11" s="5"/>
      <c r="C11" s="6"/>
      <c r="D11" s="41"/>
      <c r="E11" s="25"/>
      <c r="F11" s="248"/>
      <c r="G11" s="249"/>
      <c r="I11" s="50"/>
      <c r="J11" s="5"/>
      <c r="K11" s="48"/>
      <c r="L11" s="41"/>
      <c r="M11" s="7"/>
      <c r="N11" s="248"/>
      <c r="O11" s="249"/>
      <c r="P11" s="249"/>
      <c r="Q11" s="50"/>
      <c r="R11" s="5"/>
      <c r="S11" s="6"/>
      <c r="T11" s="41"/>
      <c r="U11" s="7"/>
      <c r="V11" s="79"/>
      <c r="W11" s="79"/>
    </row>
    <row r="12" spans="1:23" x14ac:dyDescent="0.25">
      <c r="A12" s="75" t="s">
        <v>355</v>
      </c>
      <c r="B12" s="8" t="s">
        <v>8</v>
      </c>
      <c r="C12" s="39" t="s">
        <v>9</v>
      </c>
      <c r="D12" s="37" t="s">
        <v>11</v>
      </c>
      <c r="E12" s="31">
        <v>446</v>
      </c>
      <c r="F12" s="37" t="s">
        <v>547</v>
      </c>
      <c r="G12" s="37" t="s">
        <v>356</v>
      </c>
      <c r="H12" s="10"/>
      <c r="I12" s="75" t="s">
        <v>355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10</v>
      </c>
      <c r="O12" s="37" t="s">
        <v>356</v>
      </c>
      <c r="P12" s="37" t="s">
        <v>55</v>
      </c>
      <c r="Q12" s="75" t="s">
        <v>355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48"/>
      <c r="G13" s="249"/>
      <c r="I13" s="50"/>
      <c r="J13" s="5"/>
      <c r="K13" s="56"/>
      <c r="L13" s="41"/>
      <c r="M13" s="25"/>
      <c r="N13" s="248"/>
      <c r="O13" s="249"/>
      <c r="P13" s="249"/>
      <c r="Q13" s="50"/>
      <c r="R13" s="5"/>
      <c r="S13" s="56"/>
      <c r="T13" s="41"/>
      <c r="U13" s="7"/>
      <c r="V13" s="79"/>
      <c r="W13" s="79"/>
    </row>
    <row r="14" spans="1:23" x14ac:dyDescent="0.25">
      <c r="A14" s="259"/>
      <c r="B14" s="11" t="s">
        <v>16</v>
      </c>
      <c r="C14" s="39" t="s">
        <v>357</v>
      </c>
      <c r="D14" s="37" t="s">
        <v>11</v>
      </c>
      <c r="E14" s="31">
        <v>658</v>
      </c>
      <c r="F14" s="37" t="s">
        <v>547</v>
      </c>
      <c r="G14" s="37" t="s">
        <v>548</v>
      </c>
      <c r="H14" s="10"/>
      <c r="I14" s="259" t="s">
        <v>533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17</v>
      </c>
      <c r="O14" s="37" t="s">
        <v>356</v>
      </c>
      <c r="P14" s="37" t="s">
        <v>55</v>
      </c>
      <c r="Q14" s="259"/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tr">
        <f>N14</f>
        <v>38x38x38</v>
      </c>
      <c r="W14" s="37" t="str">
        <f>O14</f>
        <v>3 Kg</v>
      </c>
    </row>
    <row r="15" spans="1:23" x14ac:dyDescent="0.25">
      <c r="A15" s="251"/>
      <c r="B15" s="11" t="s">
        <v>358</v>
      </c>
      <c r="C15" s="39" t="s">
        <v>359</v>
      </c>
      <c r="D15" s="37" t="s">
        <v>11</v>
      </c>
      <c r="E15" s="31">
        <v>788</v>
      </c>
      <c r="F15" s="37" t="s">
        <v>547</v>
      </c>
      <c r="G15" s="37" t="s">
        <v>548</v>
      </c>
      <c r="H15" s="10"/>
      <c r="I15" s="251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17</v>
      </c>
      <c r="O15" s="37" t="s">
        <v>356</v>
      </c>
      <c r="P15" s="37" t="s">
        <v>55</v>
      </c>
      <c r="Q15" s="251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tr">
        <f>N15</f>
        <v>38x38x38</v>
      </c>
      <c r="W15" s="37" t="str">
        <f>O15</f>
        <v>3 Kg</v>
      </c>
    </row>
    <row r="16" spans="1:23" ht="4.5" customHeight="1" x14ac:dyDescent="0.25">
      <c r="A16" s="50"/>
      <c r="B16" s="5"/>
      <c r="C16" s="48"/>
      <c r="D16" s="41"/>
      <c r="E16" s="25"/>
      <c r="F16" s="248"/>
      <c r="G16" s="249"/>
      <c r="I16" s="50"/>
      <c r="J16" s="5"/>
      <c r="K16" s="56"/>
      <c r="L16" s="41"/>
      <c r="M16" s="25"/>
      <c r="N16" s="248"/>
      <c r="O16" s="249"/>
      <c r="P16" s="249"/>
      <c r="Q16" s="50"/>
      <c r="R16" s="5"/>
      <c r="S16" s="56"/>
      <c r="T16" s="41"/>
      <c r="U16" s="7"/>
      <c r="V16" s="79"/>
      <c r="W16" s="79"/>
    </row>
    <row r="17" spans="1:23" x14ac:dyDescent="0.25">
      <c r="A17" s="279"/>
      <c r="B17" s="8" t="s">
        <v>18</v>
      </c>
      <c r="C17" s="39" t="s">
        <v>19</v>
      </c>
      <c r="D17" s="42" t="s">
        <v>11</v>
      </c>
      <c r="E17" s="31">
        <v>1170</v>
      </c>
      <c r="F17" s="37" t="s">
        <v>481</v>
      </c>
      <c r="G17" s="37" t="s">
        <v>360</v>
      </c>
      <c r="I17" s="279" t="s">
        <v>534</v>
      </c>
      <c r="J17" s="129" t="str">
        <f t="shared" ref="J17:L18" si="2">B17</f>
        <v>EVE-8VRS3-CF-LHD-INT</v>
      </c>
      <c r="K17" s="130" t="str">
        <f t="shared" si="2"/>
        <v>Audi 8V RS3 LHD Full Black Carbon intake Gen 1</v>
      </c>
      <c r="L17" s="121" t="str">
        <f t="shared" si="2"/>
        <v>B</v>
      </c>
      <c r="M17" s="127">
        <v>1435</v>
      </c>
      <c r="N17" s="124" t="s">
        <v>14</v>
      </c>
      <c r="O17" s="118" t="s">
        <v>360</v>
      </c>
      <c r="P17" s="118" t="s">
        <v>361</v>
      </c>
      <c r="Q17" s="279"/>
      <c r="R17" s="12" t="str">
        <f t="shared" ref="R17:T18" si="3">J17</f>
        <v>EVE-8VRS3-CF-LHD-INT</v>
      </c>
      <c r="S17" s="58" t="str">
        <f t="shared" si="3"/>
        <v>Audi 8V RS3 LHD Full Black Carbon intake Gen 1</v>
      </c>
      <c r="T17" s="60" t="str">
        <f t="shared" si="3"/>
        <v>B</v>
      </c>
      <c r="U17" s="9">
        <v>1500</v>
      </c>
      <c r="V17" s="36" t="str">
        <f>N17</f>
        <v>92x31x40</v>
      </c>
      <c r="W17" s="37" t="str">
        <f>O17</f>
        <v>6 Kg</v>
      </c>
    </row>
    <row r="18" spans="1:23" x14ac:dyDescent="0.25">
      <c r="A18" s="255"/>
      <c r="B18" s="8" t="s">
        <v>20</v>
      </c>
      <c r="C18" s="39" t="s">
        <v>21</v>
      </c>
      <c r="D18" s="42" t="s">
        <v>11</v>
      </c>
      <c r="E18" s="31">
        <v>1170</v>
      </c>
      <c r="F18" s="37" t="s">
        <v>481</v>
      </c>
      <c r="G18" s="37" t="s">
        <v>360</v>
      </c>
      <c r="I18" s="255"/>
      <c r="J18" s="129" t="str">
        <f t="shared" si="2"/>
        <v>EVE-8VRS3-CF-RHD-INT</v>
      </c>
      <c r="K18" s="130" t="str">
        <f t="shared" si="2"/>
        <v>Audi 8V RS3 RHD Full Black Carbon intake Gen 1</v>
      </c>
      <c r="L18" s="121" t="str">
        <f t="shared" si="2"/>
        <v>B</v>
      </c>
      <c r="M18" s="127">
        <v>1435</v>
      </c>
      <c r="N18" s="124" t="s">
        <v>14</v>
      </c>
      <c r="O18" s="118" t="s">
        <v>360</v>
      </c>
      <c r="P18" s="118" t="s">
        <v>361</v>
      </c>
      <c r="Q18" s="255"/>
      <c r="R18" s="12" t="str">
        <f t="shared" si="3"/>
        <v>EVE-8VRS3-CF-RHD-INT</v>
      </c>
      <c r="S18" s="58" t="str">
        <f t="shared" si="3"/>
        <v>Audi 8V RS3 RHD Full Black Carbon intake Gen 1</v>
      </c>
      <c r="T18" s="60" t="str">
        <f t="shared" si="3"/>
        <v>B</v>
      </c>
      <c r="U18" s="9">
        <v>1500</v>
      </c>
      <c r="V18" s="36" t="str">
        <f>N18</f>
        <v>92x31x40</v>
      </c>
      <c r="W18" s="37" t="str">
        <f>O18</f>
        <v>6 Kg</v>
      </c>
    </row>
    <row r="19" spans="1:23" ht="4.5" customHeight="1" x14ac:dyDescent="0.25">
      <c r="A19" s="50"/>
      <c r="B19" s="5"/>
      <c r="C19" s="48"/>
      <c r="D19" s="41"/>
      <c r="E19" s="25"/>
      <c r="F19" s="248"/>
      <c r="G19" s="249"/>
      <c r="I19" s="50"/>
      <c r="J19" s="5"/>
      <c r="K19" s="56"/>
      <c r="L19" s="41"/>
      <c r="M19" s="25"/>
      <c r="N19" s="248"/>
      <c r="O19" s="249"/>
      <c r="P19" s="249"/>
      <c r="Q19" s="50"/>
      <c r="R19" s="5"/>
      <c r="S19" s="56"/>
      <c r="T19" s="41"/>
      <c r="U19" s="7"/>
      <c r="V19" s="79"/>
      <c r="W19" s="79"/>
    </row>
    <row r="20" spans="1:23" ht="21.6" customHeight="1" x14ac:dyDescent="0.25">
      <c r="A20" s="250" t="s">
        <v>535</v>
      </c>
      <c r="B20" s="8" t="s">
        <v>22</v>
      </c>
      <c r="C20" s="39" t="s">
        <v>363</v>
      </c>
      <c r="D20" s="42" t="s">
        <v>24</v>
      </c>
      <c r="E20" s="31">
        <v>1250</v>
      </c>
      <c r="F20" s="37" t="s">
        <v>481</v>
      </c>
      <c r="G20" s="37" t="s">
        <v>360</v>
      </c>
      <c r="I20" s="250" t="s">
        <v>362</v>
      </c>
      <c r="J20" s="114" t="str">
        <f>B20</f>
        <v>EVE-ST38V8S-CF-INT</v>
      </c>
      <c r="K20" s="120" t="str">
        <f>C20</f>
        <v>Audi RS3 Gen 2 / TTRS 8S stage 3 intake for DAZA and DWNA Engines</v>
      </c>
      <c r="L20" s="121" t="s">
        <v>24</v>
      </c>
      <c r="M20" s="122">
        <v>1515</v>
      </c>
      <c r="N20" s="124" t="s">
        <v>14</v>
      </c>
      <c r="O20" s="118" t="s">
        <v>360</v>
      </c>
      <c r="P20" s="118" t="s">
        <v>361</v>
      </c>
      <c r="Q20" s="250" t="s">
        <v>535</v>
      </c>
      <c r="R20" s="8" t="str">
        <f>J20</f>
        <v>EVE-ST38V8S-CF-INT</v>
      </c>
      <c r="S20" s="49" t="str">
        <f>K20</f>
        <v>Audi RS3 Gen 2 / TTRS 8S stage 3 intake for DAZA and DWNA Engines</v>
      </c>
      <c r="T20" s="60" t="s">
        <v>24</v>
      </c>
      <c r="U20" s="62">
        <v>1600</v>
      </c>
      <c r="V20" s="36" t="str">
        <f>N20</f>
        <v>92x31x40</v>
      </c>
      <c r="W20" s="37" t="str">
        <f>O20</f>
        <v>6 Kg</v>
      </c>
    </row>
    <row r="21" spans="1:23" ht="19.899999999999999" customHeight="1" x14ac:dyDescent="0.25">
      <c r="A21" s="251"/>
      <c r="B21" s="8" t="s">
        <v>27</v>
      </c>
      <c r="C21" s="39" t="s">
        <v>28</v>
      </c>
      <c r="D21" s="42"/>
      <c r="E21" s="31">
        <v>657</v>
      </c>
      <c r="F21" s="37" t="s">
        <v>481</v>
      </c>
      <c r="G21" s="37" t="s">
        <v>360</v>
      </c>
      <c r="I21" s="251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">
        <v>14</v>
      </c>
      <c r="O21" s="37" t="s">
        <v>360</v>
      </c>
      <c r="P21" s="37" t="s">
        <v>361</v>
      </c>
      <c r="Q21" s="251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5"/>
      <c r="B22" s="5"/>
      <c r="C22" s="48"/>
      <c r="D22" s="41"/>
      <c r="E22" s="25"/>
      <c r="F22" s="248"/>
      <c r="G22" s="249"/>
      <c r="I22" s="85"/>
      <c r="J22" s="5"/>
      <c r="K22" s="56"/>
      <c r="L22" s="41"/>
      <c r="M22" s="25"/>
      <c r="N22" s="248"/>
      <c r="O22" s="249"/>
      <c r="P22" s="249"/>
      <c r="Q22" s="85"/>
      <c r="R22" s="5"/>
      <c r="S22" s="56"/>
      <c r="T22" s="41"/>
      <c r="U22" s="7"/>
      <c r="V22" s="68"/>
      <c r="W22" s="68"/>
    </row>
    <row r="23" spans="1:23" ht="14.45" customHeight="1" x14ac:dyDescent="0.25">
      <c r="A23" s="257" t="s">
        <v>364</v>
      </c>
      <c r="B23" s="84" t="s">
        <v>32</v>
      </c>
      <c r="C23" s="39" t="s">
        <v>365</v>
      </c>
      <c r="D23" s="42" t="s">
        <v>11</v>
      </c>
      <c r="E23" s="31">
        <v>480</v>
      </c>
      <c r="F23" s="37" t="s">
        <v>549</v>
      </c>
      <c r="G23" s="37" t="s">
        <v>417</v>
      </c>
      <c r="I23" s="257" t="s">
        <v>364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36" t="s">
        <v>34</v>
      </c>
      <c r="O23" s="37" t="s">
        <v>366</v>
      </c>
      <c r="P23" s="37" t="s">
        <v>55</v>
      </c>
      <c r="Q23" s="257" t="s">
        <v>364</v>
      </c>
      <c r="R23" s="8" t="str">
        <f t="shared" ref="R23:S27" si="5">J23</f>
        <v xml:space="preserve">EVE-TRB8V8S-LHD-NIL </v>
      </c>
      <c r="S23" s="49" t="str">
        <f t="shared" si="5"/>
        <v>Audi RS3 / TTRS Gen 2 LHD Carbon turbo inlet with NO FLANGE</v>
      </c>
      <c r="T23" s="60"/>
      <c r="U23" s="62">
        <v>600</v>
      </c>
      <c r="V23" s="36" t="str">
        <f t="shared" ref="V23:W27" si="6">N23</f>
        <v>42x30x13</v>
      </c>
      <c r="W23" s="37" t="str">
        <f t="shared" si="6"/>
        <v>2 Kg</v>
      </c>
    </row>
    <row r="24" spans="1:23" x14ac:dyDescent="0.25">
      <c r="A24" s="255"/>
      <c r="B24" s="84" t="s">
        <v>35</v>
      </c>
      <c r="C24" s="39" t="s">
        <v>367</v>
      </c>
      <c r="D24" s="42" t="s">
        <v>11</v>
      </c>
      <c r="E24" s="31">
        <v>480</v>
      </c>
      <c r="F24" s="37" t="s">
        <v>549</v>
      </c>
      <c r="G24" s="37" t="s">
        <v>417</v>
      </c>
      <c r="I24" s="255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">
        <v>34</v>
      </c>
      <c r="O24" s="37" t="s">
        <v>366</v>
      </c>
      <c r="P24" s="37" t="s">
        <v>55</v>
      </c>
      <c r="Q24" s="255"/>
      <c r="R24" s="8" t="str">
        <f t="shared" si="5"/>
        <v xml:space="preserve">EVE-TRB8V8S-RHD-NIL </v>
      </c>
      <c r="S24" s="49" t="str">
        <f t="shared" si="5"/>
        <v>Audi RS3 / TTRS Gen 2 RHD Carbon turbo inlet with NO FLANGE</v>
      </c>
      <c r="T24" s="60"/>
      <c r="U24" s="62">
        <v>600</v>
      </c>
      <c r="V24" s="15" t="str">
        <f t="shared" si="6"/>
        <v>42x30x13</v>
      </c>
      <c r="W24" s="64" t="str">
        <f t="shared" si="6"/>
        <v>2 Kg</v>
      </c>
    </row>
    <row r="25" spans="1:23" x14ac:dyDescent="0.25">
      <c r="A25" s="256" t="s">
        <v>368</v>
      </c>
      <c r="B25" s="84" t="s">
        <v>37</v>
      </c>
      <c r="C25" s="39" t="s">
        <v>38</v>
      </c>
      <c r="D25" s="42" t="s">
        <v>11</v>
      </c>
      <c r="E25" s="31">
        <v>40</v>
      </c>
      <c r="F25" s="43" t="s">
        <v>372</v>
      </c>
      <c r="G25" s="43" t="s">
        <v>372</v>
      </c>
      <c r="I25" s="256" t="s">
        <v>368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">
        <v>39</v>
      </c>
      <c r="O25" s="43" t="s">
        <v>369</v>
      </c>
      <c r="P25" s="43" t="s">
        <v>55</v>
      </c>
      <c r="Q25" s="256" t="s">
        <v>368</v>
      </c>
      <c r="R25" s="8" t="str">
        <f t="shared" si="5"/>
        <v>EVE-TRB8V8S-FLG-STK</v>
      </c>
      <c r="S25" s="49" t="str">
        <f t="shared" si="5"/>
        <v>Stock Turbo Flange for RS3/TTRS Carbon Turbo Inlet</v>
      </c>
      <c r="T25" s="60"/>
      <c r="U25" s="62">
        <v>50</v>
      </c>
      <c r="V25" s="36" t="str">
        <f t="shared" si="6"/>
        <v>10x10x10</v>
      </c>
      <c r="W25" s="37" t="str">
        <f t="shared" si="6"/>
        <v>0.5 Kg</v>
      </c>
    </row>
    <row r="26" spans="1:23" ht="14.45" customHeight="1" x14ac:dyDescent="0.25">
      <c r="A26" s="255"/>
      <c r="B26" s="84" t="s">
        <v>40</v>
      </c>
      <c r="C26" s="39" t="s">
        <v>41</v>
      </c>
      <c r="D26" s="42" t="s">
        <v>11</v>
      </c>
      <c r="E26" s="31">
        <v>40</v>
      </c>
      <c r="F26" s="43" t="s">
        <v>372</v>
      </c>
      <c r="G26" s="43" t="s">
        <v>372</v>
      </c>
      <c r="I26" s="255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">
        <v>39</v>
      </c>
      <c r="O26" s="43" t="s">
        <v>369</v>
      </c>
      <c r="P26" s="43" t="s">
        <v>55</v>
      </c>
      <c r="Q26" s="255"/>
      <c r="R26" s="8" t="str">
        <f t="shared" si="5"/>
        <v>EVE-TRB8V8S-FLG-TTE</v>
      </c>
      <c r="S26" s="49" t="str">
        <f t="shared" si="5"/>
        <v>TTE700/625 Turbo Flange for RS3/TTRS Carbon Turbo Inlet</v>
      </c>
      <c r="T26" s="60"/>
      <c r="U26" s="62">
        <v>50</v>
      </c>
      <c r="V26" s="36" t="str">
        <f t="shared" si="6"/>
        <v>10x10x10</v>
      </c>
      <c r="W26" s="37" t="str">
        <f t="shared" si="6"/>
        <v>0.5 Kg</v>
      </c>
    </row>
    <row r="27" spans="1:23" x14ac:dyDescent="0.25">
      <c r="A27" s="251"/>
      <c r="B27" s="84" t="s">
        <v>42</v>
      </c>
      <c r="C27" s="39" t="s">
        <v>43</v>
      </c>
      <c r="D27" s="42" t="s">
        <v>11</v>
      </c>
      <c r="E27" s="31">
        <v>40</v>
      </c>
      <c r="F27" s="43" t="s">
        <v>372</v>
      </c>
      <c r="G27" s="43" t="s">
        <v>372</v>
      </c>
      <c r="I27" s="251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">
        <v>39</v>
      </c>
      <c r="O27" s="43" t="s">
        <v>369</v>
      </c>
      <c r="P27" s="43" t="s">
        <v>55</v>
      </c>
      <c r="Q27" s="251"/>
      <c r="R27" s="8" t="str">
        <f t="shared" si="5"/>
        <v>EVE-TRB8V8S-FLG-SRM</v>
      </c>
      <c r="S27" s="49" t="str">
        <f t="shared" si="5"/>
        <v>SRM GTX Turbo Flange for RS3/TTRS Carbon Turbo Inlet</v>
      </c>
      <c r="T27" s="60"/>
      <c r="U27" s="62">
        <v>50</v>
      </c>
      <c r="V27" s="36" t="str">
        <f t="shared" si="6"/>
        <v>10x10x10</v>
      </c>
      <c r="W27" s="37" t="str">
        <f t="shared" si="6"/>
        <v>0.5 Kg</v>
      </c>
    </row>
    <row r="28" spans="1:23" ht="4.5" customHeight="1" x14ac:dyDescent="0.25">
      <c r="A28" s="86"/>
      <c r="B28" s="5"/>
      <c r="C28" s="48"/>
      <c r="D28" s="41"/>
      <c r="E28" s="25"/>
      <c r="F28" s="248"/>
      <c r="G28" s="249"/>
      <c r="I28" s="86"/>
      <c r="J28" s="5"/>
      <c r="K28" s="56"/>
      <c r="L28" s="41"/>
      <c r="M28" s="25"/>
      <c r="N28" s="248"/>
      <c r="O28" s="249"/>
      <c r="P28" s="249"/>
      <c r="Q28" s="86"/>
      <c r="R28" s="5"/>
      <c r="S28" s="56"/>
      <c r="T28" s="41"/>
      <c r="U28" s="7"/>
      <c r="V28" s="68"/>
      <c r="W28" s="68"/>
    </row>
    <row r="29" spans="1:23" x14ac:dyDescent="0.25">
      <c r="A29" s="250" t="s">
        <v>370</v>
      </c>
      <c r="B29" s="11" t="s">
        <v>52</v>
      </c>
      <c r="C29" s="49" t="s">
        <v>53</v>
      </c>
      <c r="D29" s="43" t="s">
        <v>55</v>
      </c>
      <c r="E29" s="31">
        <v>1750</v>
      </c>
      <c r="F29" s="37" t="s">
        <v>481</v>
      </c>
      <c r="G29" s="37" t="s">
        <v>399</v>
      </c>
      <c r="H29" s="10"/>
      <c r="I29" s="250" t="s">
        <v>370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">
        <v>54</v>
      </c>
      <c r="O29" s="37" t="s">
        <v>371</v>
      </c>
      <c r="P29" s="37" t="s">
        <v>361</v>
      </c>
      <c r="Q29" s="250" t="s">
        <v>370</v>
      </c>
      <c r="R29" s="11" t="str">
        <f t="shared" ref="R29:T32" si="8">J29</f>
        <v>EVE-RS5-INT</v>
      </c>
      <c r="S29" s="57" t="str">
        <f t="shared" si="8"/>
        <v>Audi B8 RS5/RS4 Black Carbon intake</v>
      </c>
      <c r="T29" s="54" t="str">
        <f t="shared" si="8"/>
        <v>S</v>
      </c>
      <c r="U29" s="9">
        <v>2500</v>
      </c>
      <c r="V29" s="36" t="str">
        <f t="shared" ref="V29:W32" si="9">N29</f>
        <v>92x22x40</v>
      </c>
      <c r="W29" s="37" t="str">
        <f t="shared" si="9"/>
        <v>5 Kg</v>
      </c>
    </row>
    <row r="30" spans="1:23" x14ac:dyDescent="0.25">
      <c r="A30" s="255"/>
      <c r="B30" s="8" t="s">
        <v>56</v>
      </c>
      <c r="C30" s="49" t="s">
        <v>57</v>
      </c>
      <c r="D30" s="43" t="s">
        <v>372</v>
      </c>
      <c r="E30" s="32">
        <v>600</v>
      </c>
      <c r="F30" s="37" t="s">
        <v>550</v>
      </c>
      <c r="G30" s="37" t="s">
        <v>551</v>
      </c>
      <c r="I30" s="255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37" t="s">
        <v>58</v>
      </c>
      <c r="O30" s="37" t="s">
        <v>356</v>
      </c>
      <c r="P30" s="37" t="s">
        <v>361</v>
      </c>
      <c r="Q30" s="255"/>
      <c r="R30" s="8" t="str">
        <f t="shared" si="8"/>
        <v>EVE-RS4-CF-SLM</v>
      </c>
      <c r="S30" s="49" t="str">
        <f t="shared" si="8"/>
        <v>Audi B8 RS4 Black Carbon Slam Panel Cover</v>
      </c>
      <c r="T30" s="43" t="str">
        <f t="shared" si="8"/>
        <v>n/a</v>
      </c>
      <c r="U30" s="9">
        <v>850</v>
      </c>
      <c r="V30" s="37" t="str">
        <f t="shared" si="9"/>
        <v>121x30x12</v>
      </c>
      <c r="W30" s="37" t="str">
        <f t="shared" si="9"/>
        <v>3 Kg</v>
      </c>
    </row>
    <row r="31" spans="1:23" x14ac:dyDescent="0.25">
      <c r="A31" s="255"/>
      <c r="B31" s="11" t="s">
        <v>59</v>
      </c>
      <c r="C31" s="49" t="s">
        <v>60</v>
      </c>
      <c r="D31" s="43" t="s">
        <v>372</v>
      </c>
      <c r="E31" s="32">
        <v>600</v>
      </c>
      <c r="F31" s="37" t="s">
        <v>550</v>
      </c>
      <c r="G31" s="37" t="s">
        <v>551</v>
      </c>
      <c r="I31" s="255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37" t="s">
        <v>58</v>
      </c>
      <c r="O31" s="37" t="s">
        <v>356</v>
      </c>
      <c r="P31" s="37" t="s">
        <v>361</v>
      </c>
      <c r="Q31" s="255"/>
      <c r="R31" s="11" t="str">
        <f t="shared" si="8"/>
        <v>EVE-RS5-CF-SLM</v>
      </c>
      <c r="S31" s="57" t="str">
        <f t="shared" si="8"/>
        <v>Audi B8 RS5 Black Carbon Facelift Slam Panel Cover</v>
      </c>
      <c r="T31" s="54" t="str">
        <f t="shared" si="8"/>
        <v>n/a</v>
      </c>
      <c r="U31" s="9">
        <v>850</v>
      </c>
      <c r="V31" s="37" t="str">
        <f t="shared" si="9"/>
        <v>121x30x12</v>
      </c>
      <c r="W31" s="37" t="str">
        <f t="shared" si="9"/>
        <v>3 Kg</v>
      </c>
    </row>
    <row r="32" spans="1:23" x14ac:dyDescent="0.25">
      <c r="A32" s="251"/>
      <c r="B32" s="11" t="s">
        <v>61</v>
      </c>
      <c r="C32" s="49" t="s">
        <v>62</v>
      </c>
      <c r="D32" s="43" t="s">
        <v>372</v>
      </c>
      <c r="E32" s="32">
        <v>550</v>
      </c>
      <c r="F32" s="37" t="s">
        <v>552</v>
      </c>
      <c r="G32" s="37" t="s">
        <v>551</v>
      </c>
      <c r="I32" s="251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">
        <v>46</v>
      </c>
      <c r="O32" s="37" t="s">
        <v>366</v>
      </c>
      <c r="P32" s="37" t="s">
        <v>55</v>
      </c>
      <c r="Q32" s="251"/>
      <c r="R32" s="11" t="str">
        <f t="shared" si="8"/>
        <v>EVE-RS5-CF-ENG</v>
      </c>
      <c r="S32" s="57" t="str">
        <f t="shared" si="8"/>
        <v>Audi B8 RS5/RS4 Black Carbon Engine Cover</v>
      </c>
      <c r="T32" s="54" t="str">
        <f t="shared" si="8"/>
        <v>n/a</v>
      </c>
      <c r="U32" s="9">
        <v>800</v>
      </c>
      <c r="V32" s="37" t="str">
        <f t="shared" si="9"/>
        <v>68x38x15</v>
      </c>
      <c r="W32" s="37" t="str">
        <f t="shared" si="9"/>
        <v>2 Kg</v>
      </c>
    </row>
    <row r="33" spans="1:23" ht="4.5" customHeight="1" x14ac:dyDescent="0.25">
      <c r="A33" s="50"/>
      <c r="B33" s="5"/>
      <c r="C33" s="48"/>
      <c r="D33" s="41"/>
      <c r="E33" s="25"/>
      <c r="F33" s="248"/>
      <c r="G33" s="249"/>
      <c r="I33" s="50"/>
      <c r="J33" s="5"/>
      <c r="K33" s="56"/>
      <c r="L33" s="41"/>
      <c r="M33" s="25"/>
      <c r="N33" s="248"/>
      <c r="O33" s="249"/>
      <c r="P33" s="249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373</v>
      </c>
      <c r="B34" s="8" t="s">
        <v>63</v>
      </c>
      <c r="C34" s="39" t="s">
        <v>64</v>
      </c>
      <c r="D34" s="43" t="s">
        <v>11</v>
      </c>
      <c r="E34" s="31">
        <v>1075</v>
      </c>
      <c r="F34" s="37" t="s">
        <v>553</v>
      </c>
      <c r="G34" s="37" t="s">
        <v>554</v>
      </c>
      <c r="H34" s="10"/>
      <c r="I34" s="58" t="s">
        <v>373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17</v>
      </c>
      <c r="O34" s="37" t="s">
        <v>356</v>
      </c>
      <c r="P34" s="37" t="s">
        <v>55</v>
      </c>
      <c r="Q34" s="58" t="s">
        <v>373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48"/>
      <c r="G35" s="249"/>
      <c r="I35" s="50"/>
      <c r="J35" s="5"/>
      <c r="K35" s="56"/>
      <c r="L35" s="41"/>
      <c r="M35" s="25"/>
      <c r="N35" s="248"/>
      <c r="O35" s="249"/>
      <c r="P35" s="249"/>
      <c r="Q35" s="50"/>
      <c r="R35" s="5"/>
      <c r="S35" s="56"/>
      <c r="T35" s="41"/>
      <c r="U35" s="7"/>
      <c r="V35" s="68"/>
      <c r="W35" s="68"/>
    </row>
    <row r="36" spans="1:23" ht="30" customHeight="1" x14ac:dyDescent="0.25">
      <c r="A36" s="97" t="s">
        <v>374</v>
      </c>
      <c r="B36" s="8" t="s">
        <v>65</v>
      </c>
      <c r="C36" s="39" t="s">
        <v>66</v>
      </c>
      <c r="D36" s="43" t="s">
        <v>11</v>
      </c>
      <c r="E36" s="31">
        <v>1225</v>
      </c>
      <c r="F36" s="37" t="s">
        <v>481</v>
      </c>
      <c r="G36" s="37" t="s">
        <v>371</v>
      </c>
      <c r="H36" s="10"/>
      <c r="I36" s="97" t="s">
        <v>374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14</v>
      </c>
      <c r="O36" s="37" t="s">
        <v>360</v>
      </c>
      <c r="P36" s="37" t="s">
        <v>361</v>
      </c>
      <c r="Q36" s="97" t="s">
        <v>374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48"/>
      <c r="G37" s="249"/>
      <c r="I37" s="50"/>
      <c r="J37" s="5"/>
      <c r="K37" s="56"/>
      <c r="L37" s="41"/>
      <c r="M37" s="25"/>
      <c r="N37" s="248"/>
      <c r="O37" s="249"/>
      <c r="P37" s="249"/>
      <c r="Q37" s="50"/>
      <c r="R37" s="5"/>
      <c r="S37" s="56"/>
      <c r="T37" s="41"/>
      <c r="U37" s="7"/>
      <c r="V37" s="68"/>
      <c r="W37" s="68"/>
    </row>
    <row r="38" spans="1:23" x14ac:dyDescent="0.25">
      <c r="A38" s="250" t="s">
        <v>375</v>
      </c>
      <c r="B38" s="8" t="s">
        <v>67</v>
      </c>
      <c r="C38" s="39" t="s">
        <v>68</v>
      </c>
      <c r="D38" s="37" t="s">
        <v>55</v>
      </c>
      <c r="E38" s="31">
        <v>1750</v>
      </c>
      <c r="F38" s="37" t="s">
        <v>481</v>
      </c>
      <c r="G38" s="37" t="s">
        <v>360</v>
      </c>
      <c r="I38" s="250" t="s">
        <v>375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">
        <v>14</v>
      </c>
      <c r="O38" s="37" t="s">
        <v>360</v>
      </c>
      <c r="P38" s="37" t="s">
        <v>361</v>
      </c>
      <c r="Q38" s="250" t="s">
        <v>375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51"/>
      <c r="B39" s="8" t="s">
        <v>376</v>
      </c>
      <c r="C39" s="39" t="s">
        <v>377</v>
      </c>
      <c r="D39" s="37" t="s">
        <v>55</v>
      </c>
      <c r="E39" s="31">
        <v>2100</v>
      </c>
      <c r="F39" s="37" t="s">
        <v>481</v>
      </c>
      <c r="G39" s="37" t="s">
        <v>360</v>
      </c>
      <c r="I39" s="251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">
        <v>14</v>
      </c>
      <c r="O39" s="37" t="s">
        <v>360</v>
      </c>
      <c r="P39" s="37" t="s">
        <v>361</v>
      </c>
      <c r="Q39" s="251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48"/>
      <c r="G40" s="249"/>
      <c r="I40" s="50"/>
      <c r="J40" s="5"/>
      <c r="K40" s="56"/>
      <c r="L40" s="41"/>
      <c r="M40" s="25"/>
      <c r="N40" s="248"/>
      <c r="O40" s="249"/>
      <c r="P40" s="249"/>
      <c r="Q40" s="50"/>
      <c r="R40" s="5"/>
      <c r="S40" s="56"/>
      <c r="T40" s="41"/>
      <c r="U40" s="7"/>
      <c r="V40" s="68"/>
      <c r="W40" s="68"/>
    </row>
    <row r="41" spans="1:23" x14ac:dyDescent="0.25">
      <c r="A41" s="250" t="s">
        <v>378</v>
      </c>
      <c r="B41" s="8" t="s">
        <v>72</v>
      </c>
      <c r="C41" s="39" t="s">
        <v>73</v>
      </c>
      <c r="D41" s="37" t="s">
        <v>55</v>
      </c>
      <c r="E41" s="31">
        <v>1750</v>
      </c>
      <c r="F41" s="37" t="s">
        <v>481</v>
      </c>
      <c r="G41" s="37" t="s">
        <v>360</v>
      </c>
      <c r="I41" s="250" t="s">
        <v>378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">
        <v>14</v>
      </c>
      <c r="O41" s="37" t="s">
        <v>360</v>
      </c>
      <c r="P41" s="37" t="s">
        <v>361</v>
      </c>
      <c r="Q41" s="250" t="s">
        <v>378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51"/>
      <c r="B42" s="8" t="s">
        <v>379</v>
      </c>
      <c r="C42" s="39" t="s">
        <v>380</v>
      </c>
      <c r="D42" s="37" t="s">
        <v>55</v>
      </c>
      <c r="E42" s="31">
        <v>2100</v>
      </c>
      <c r="F42" s="37" t="s">
        <v>481</v>
      </c>
      <c r="G42" s="37" t="s">
        <v>360</v>
      </c>
      <c r="I42" s="251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">
        <v>14</v>
      </c>
      <c r="O42" s="37" t="s">
        <v>360</v>
      </c>
      <c r="P42" s="37" t="s">
        <v>361</v>
      </c>
      <c r="Q42" s="251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customHeight="1" x14ac:dyDescent="0.25">
      <c r="A44" s="263" t="s">
        <v>381</v>
      </c>
      <c r="B44" s="249"/>
      <c r="C44" s="249"/>
      <c r="D44" s="249"/>
      <c r="E44" s="249"/>
      <c r="F44" s="249"/>
      <c r="G44" s="253"/>
      <c r="I44" s="263" t="s">
        <v>381</v>
      </c>
      <c r="J44" s="249"/>
      <c r="K44" s="249"/>
      <c r="L44" s="249"/>
      <c r="M44" s="249"/>
      <c r="N44" s="249"/>
      <c r="O44" s="253"/>
      <c r="P44" s="173"/>
      <c r="Q44" s="263" t="s">
        <v>381</v>
      </c>
      <c r="R44" s="249"/>
      <c r="S44" s="249"/>
      <c r="T44" s="249"/>
      <c r="U44" s="249"/>
      <c r="V44" s="249"/>
      <c r="W44" s="253"/>
    </row>
    <row r="45" spans="1:23" ht="4.5" customHeight="1" x14ac:dyDescent="0.25">
      <c r="A45" s="50"/>
      <c r="B45" s="5"/>
      <c r="C45" s="6"/>
      <c r="D45" s="41"/>
      <c r="E45" s="7"/>
      <c r="F45" s="248"/>
      <c r="G45" s="249"/>
      <c r="I45" s="50"/>
      <c r="J45" s="5"/>
      <c r="K45" s="48"/>
      <c r="L45" s="41"/>
      <c r="M45" s="7"/>
      <c r="N45" s="248"/>
      <c r="O45" s="249"/>
      <c r="P45" s="249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4"/>
      <c r="B46" s="29" t="s">
        <v>350</v>
      </c>
      <c r="C46" s="29" t="s">
        <v>351</v>
      </c>
      <c r="D46" s="44" t="s">
        <v>6</v>
      </c>
      <c r="E46" s="30" t="s">
        <v>352</v>
      </c>
      <c r="F46" s="264" t="s">
        <v>5</v>
      </c>
      <c r="G46" s="253"/>
      <c r="I46" s="74"/>
      <c r="J46" s="29" t="s">
        <v>350</v>
      </c>
      <c r="K46" s="29" t="s">
        <v>351</v>
      </c>
      <c r="L46" s="44" t="s">
        <v>6</v>
      </c>
      <c r="M46" s="30" t="s">
        <v>352</v>
      </c>
      <c r="N46" s="71" t="s">
        <v>5</v>
      </c>
      <c r="O46" s="169"/>
      <c r="P46" s="72" t="s">
        <v>532</v>
      </c>
      <c r="Q46" s="74"/>
      <c r="R46" s="29" t="s">
        <v>350</v>
      </c>
      <c r="S46" s="29" t="s">
        <v>351</v>
      </c>
      <c r="T46" s="44" t="s">
        <v>6</v>
      </c>
      <c r="U46" s="47" t="s">
        <v>354</v>
      </c>
      <c r="V46" s="80" t="s">
        <v>5</v>
      </c>
      <c r="W46" s="81"/>
    </row>
    <row r="47" spans="1:23" ht="4.5" customHeight="1" x14ac:dyDescent="0.25">
      <c r="A47" s="50"/>
      <c r="B47" s="5"/>
      <c r="C47" s="6"/>
      <c r="D47" s="41"/>
      <c r="E47" s="25"/>
      <c r="F47" s="280"/>
      <c r="G47" s="281"/>
      <c r="I47" s="50"/>
      <c r="J47" s="5"/>
      <c r="K47" s="48"/>
      <c r="L47" s="41"/>
      <c r="M47" s="7"/>
      <c r="N47" s="248"/>
      <c r="O47" s="249"/>
      <c r="P47" s="249"/>
      <c r="Q47" s="50"/>
      <c r="R47" s="5"/>
      <c r="S47" s="6"/>
      <c r="T47" s="41"/>
      <c r="U47" s="7"/>
      <c r="V47" s="83"/>
      <c r="W47" s="83"/>
    </row>
    <row r="48" spans="1:23" x14ac:dyDescent="0.25">
      <c r="A48" s="250" t="s">
        <v>382</v>
      </c>
      <c r="B48" s="11" t="s">
        <v>92</v>
      </c>
      <c r="C48" s="39" t="s">
        <v>383</v>
      </c>
      <c r="D48" s="43" t="s">
        <v>11</v>
      </c>
      <c r="E48" s="31">
        <v>900</v>
      </c>
      <c r="F48" s="37" t="s">
        <v>481</v>
      </c>
      <c r="G48" s="37" t="s">
        <v>371</v>
      </c>
      <c r="I48" s="250" t="s">
        <v>555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7" t="s">
        <v>14</v>
      </c>
      <c r="O48" s="37" t="s">
        <v>360</v>
      </c>
      <c r="P48" s="37" t="s">
        <v>361</v>
      </c>
      <c r="Q48" s="75" t="s">
        <v>384</v>
      </c>
      <c r="R48" s="11" t="str">
        <f t="shared" ref="R48:T49" si="15">J48</f>
        <v>EVE-B58-CF-INT</v>
      </c>
      <c r="S48" s="57" t="str">
        <f t="shared" si="15"/>
        <v>BMW B58 F Series M140i, M240i, M340i Black Carbon intake</v>
      </c>
      <c r="T48" s="54" t="str">
        <f t="shared" si="15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51"/>
      <c r="B49" s="11" t="s">
        <v>94</v>
      </c>
      <c r="C49" s="39" t="s">
        <v>385</v>
      </c>
      <c r="D49" s="43" t="s">
        <v>11</v>
      </c>
      <c r="E49" s="31">
        <v>508</v>
      </c>
      <c r="F49" s="37" t="str">
        <f>F96</f>
        <v>91x30x39</v>
      </c>
      <c r="G49" s="37" t="s">
        <v>548</v>
      </c>
      <c r="I49" s="251"/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7" t="s">
        <v>96</v>
      </c>
      <c r="O49" s="37" t="s">
        <v>366</v>
      </c>
      <c r="P49" s="37" t="s">
        <v>361</v>
      </c>
      <c r="Q49" s="75" t="s">
        <v>384</v>
      </c>
      <c r="R49" s="11" t="str">
        <f t="shared" si="15"/>
        <v>EVE-B58F-CF-ENG</v>
      </c>
      <c r="S49" s="57" t="str">
        <f t="shared" si="15"/>
        <v>BMW B58 F Series M140i, M240i, M340i Carbon Engine Cover</v>
      </c>
      <c r="T49" s="54" t="str">
        <f t="shared" si="15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282"/>
      <c r="G50" s="261"/>
      <c r="I50" s="50"/>
      <c r="J50" s="5"/>
      <c r="K50" s="56"/>
      <c r="L50" s="41"/>
      <c r="M50" s="25"/>
      <c r="N50" s="248"/>
      <c r="O50" s="249"/>
      <c r="P50" s="249"/>
      <c r="Q50" s="50"/>
      <c r="R50" s="5"/>
      <c r="S50" s="56"/>
      <c r="T50" s="41"/>
      <c r="U50" s="7"/>
      <c r="V50" s="82"/>
      <c r="W50" s="82"/>
    </row>
    <row r="51" spans="1:23" x14ac:dyDescent="0.25">
      <c r="A51" s="250" t="s">
        <v>386</v>
      </c>
      <c r="B51" s="8" t="s">
        <v>99</v>
      </c>
      <c r="C51" s="49" t="s">
        <v>100</v>
      </c>
      <c r="D51" s="43" t="s">
        <v>11</v>
      </c>
      <c r="E51" s="31">
        <v>620</v>
      </c>
      <c r="F51" s="37" t="s">
        <v>547</v>
      </c>
      <c r="G51" s="37" t="s">
        <v>356</v>
      </c>
      <c r="H51" s="10"/>
      <c r="I51" s="250" t="s">
        <v>386</v>
      </c>
      <c r="J51" s="8" t="str">
        <f t="shared" ref="J51:L53" si="16">B51</f>
        <v>EVE-E46-INT</v>
      </c>
      <c r="K51" s="49" t="str">
        <f t="shared" si="16"/>
        <v>BMW E46 M3 Black Carbon intake</v>
      </c>
      <c r="L51" s="43" t="str">
        <f t="shared" si="16"/>
        <v>B</v>
      </c>
      <c r="M51" s="26">
        <v>775</v>
      </c>
      <c r="N51" s="37" t="s">
        <v>17</v>
      </c>
      <c r="O51" s="37" t="s">
        <v>356</v>
      </c>
      <c r="P51" s="37" t="s">
        <v>55</v>
      </c>
      <c r="Q51" s="250" t="s">
        <v>386</v>
      </c>
      <c r="R51" s="8" t="str">
        <f t="shared" ref="R51:T54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tr">
        <f t="shared" ref="V51:W54" si="18">N51</f>
        <v>38x38x38</v>
      </c>
      <c r="W51" s="37" t="str">
        <f t="shared" si="18"/>
        <v>3 Kg</v>
      </c>
    </row>
    <row r="52" spans="1:23" x14ac:dyDescent="0.25">
      <c r="A52" s="255"/>
      <c r="B52" s="8" t="s">
        <v>387</v>
      </c>
      <c r="C52" s="49" t="s">
        <v>388</v>
      </c>
      <c r="D52" s="43" t="s">
        <v>11</v>
      </c>
      <c r="E52" s="31">
        <v>744</v>
      </c>
      <c r="F52" s="37" t="s">
        <v>547</v>
      </c>
      <c r="G52" s="37" t="s">
        <v>356</v>
      </c>
      <c r="H52" s="10"/>
      <c r="I52" s="255"/>
      <c r="J52" s="8" t="str">
        <f t="shared" si="16"/>
        <v>EVE-E46-KV-INT</v>
      </c>
      <c r="K52" s="49" t="str">
        <f t="shared" si="16"/>
        <v>BMW E46 M3 Kevlar intake</v>
      </c>
      <c r="L52" s="43" t="str">
        <f t="shared" si="16"/>
        <v>B</v>
      </c>
      <c r="M52" s="26">
        <v>930</v>
      </c>
      <c r="N52" s="37" t="s">
        <v>17</v>
      </c>
      <c r="O52" s="37" t="s">
        <v>356</v>
      </c>
      <c r="P52" s="37" t="s">
        <v>55</v>
      </c>
      <c r="Q52" s="255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64" t="str">
        <f t="shared" si="18"/>
        <v>38x38x38</v>
      </c>
      <c r="W52" s="64" t="str">
        <f t="shared" si="18"/>
        <v>3 Kg</v>
      </c>
    </row>
    <row r="53" spans="1:23" x14ac:dyDescent="0.25">
      <c r="A53" s="255"/>
      <c r="B53" s="11" t="s">
        <v>101</v>
      </c>
      <c r="C53" s="49" t="s">
        <v>389</v>
      </c>
      <c r="D53" s="43" t="s">
        <v>372</v>
      </c>
      <c r="E53" s="31">
        <v>145</v>
      </c>
      <c r="F53" s="36" t="s">
        <v>103</v>
      </c>
      <c r="G53" s="37" t="s">
        <v>369</v>
      </c>
      <c r="H53" s="10"/>
      <c r="I53" s="255"/>
      <c r="J53" s="11" t="str">
        <f t="shared" si="16"/>
        <v>EVE-E46-SC</v>
      </c>
      <c r="K53" s="57" t="str">
        <f t="shared" si="16"/>
        <v xml:space="preserve">BMW E46 M3 Carbon/Kevlar Scoop </v>
      </c>
      <c r="L53" s="54" t="str">
        <f t="shared" si="16"/>
        <v>n/a</v>
      </c>
      <c r="M53" s="26">
        <v>165</v>
      </c>
      <c r="N53" s="36" t="s">
        <v>103</v>
      </c>
      <c r="O53" s="37" t="s">
        <v>103</v>
      </c>
      <c r="P53" s="37"/>
      <c r="Q53" s="255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15" t="str">
        <f t="shared" si="18"/>
        <v>TBC</v>
      </c>
      <c r="W53" s="64" t="str">
        <f t="shared" si="18"/>
        <v>TBC</v>
      </c>
    </row>
    <row r="54" spans="1:23" x14ac:dyDescent="0.25">
      <c r="A54" s="251"/>
      <c r="B54" s="8" t="s">
        <v>315</v>
      </c>
      <c r="C54" s="65" t="s">
        <v>316</v>
      </c>
      <c r="D54" s="43" t="s">
        <v>372</v>
      </c>
      <c r="E54" s="31">
        <v>44</v>
      </c>
      <c r="F54" s="36" t="s">
        <v>103</v>
      </c>
      <c r="G54" s="37" t="s">
        <v>369</v>
      </c>
      <c r="H54" s="19"/>
      <c r="I54" s="251"/>
      <c r="J54" s="8" t="str">
        <f>B54</f>
        <v>EVE-E46-PF</v>
      </c>
      <c r="K54" s="65" t="s">
        <v>536</v>
      </c>
      <c r="L54" s="43" t="str">
        <f>D54</f>
        <v>n/a</v>
      </c>
      <c r="M54" s="26">
        <v>54</v>
      </c>
      <c r="N54" s="36" t="s">
        <v>317</v>
      </c>
      <c r="O54" s="37" t="s">
        <v>369</v>
      </c>
      <c r="P54" s="37" t="s">
        <v>55</v>
      </c>
      <c r="Q54" s="251"/>
      <c r="R54" s="8" t="str">
        <f t="shared" si="17"/>
        <v>EVE-E46-PF</v>
      </c>
      <c r="S54" s="49" t="str">
        <f t="shared" si="17"/>
        <v>BMW E46 M3 Panel Filter For stock airbox</v>
      </c>
      <c r="T54" s="43" t="str">
        <f t="shared" si="17"/>
        <v>n/a</v>
      </c>
      <c r="U54" s="20">
        <v>62</v>
      </c>
      <c r="V54" s="36" t="str">
        <f t="shared" si="18"/>
        <v>30x21x4</v>
      </c>
      <c r="W54" s="37" t="str">
        <f t="shared" si="18"/>
        <v>0.5 Kg</v>
      </c>
    </row>
    <row r="55" spans="1:23" ht="4.5" customHeight="1" x14ac:dyDescent="0.25">
      <c r="A55" s="50"/>
      <c r="B55" s="5"/>
      <c r="C55" s="48"/>
      <c r="D55" s="41"/>
      <c r="E55" s="33"/>
      <c r="F55" s="248"/>
      <c r="G55" s="249"/>
      <c r="I55" s="50"/>
      <c r="J55" s="5"/>
      <c r="K55" s="56"/>
      <c r="L55" s="41"/>
      <c r="M55" s="25"/>
      <c r="N55" s="272"/>
      <c r="O55" s="249"/>
      <c r="P55" s="249"/>
      <c r="Q55" s="50"/>
      <c r="R55" s="5"/>
      <c r="S55" s="56"/>
      <c r="T55" s="41"/>
      <c r="U55" s="7"/>
      <c r="V55" s="68"/>
      <c r="W55" s="68"/>
    </row>
    <row r="56" spans="1:23" x14ac:dyDescent="0.25">
      <c r="A56" s="250" t="s">
        <v>391</v>
      </c>
      <c r="B56" s="11" t="s">
        <v>104</v>
      </c>
      <c r="C56" s="49" t="s">
        <v>105</v>
      </c>
      <c r="D56" s="43" t="s">
        <v>11</v>
      </c>
      <c r="E56" s="31">
        <v>935</v>
      </c>
      <c r="F56" s="37" t="s">
        <v>547</v>
      </c>
      <c r="G56" s="37" t="s">
        <v>554</v>
      </c>
      <c r="H56" s="10"/>
      <c r="I56" s="250" t="s">
        <v>391</v>
      </c>
      <c r="J56" s="11" t="str">
        <f t="shared" ref="J56:L57" si="19">B56</f>
        <v>EVE-E60-CF-INT</v>
      </c>
      <c r="K56" s="57" t="str">
        <f t="shared" si="19"/>
        <v>BMW E6X M5/M6 Black Carbon intake</v>
      </c>
      <c r="L56" s="54" t="str">
        <f t="shared" si="19"/>
        <v>B</v>
      </c>
      <c r="M56" s="26">
        <v>1169</v>
      </c>
      <c r="N56" s="36" t="s">
        <v>17</v>
      </c>
      <c r="O56" s="37" t="s">
        <v>356</v>
      </c>
      <c r="P56" s="37" t="s">
        <v>55</v>
      </c>
      <c r="Q56" s="250" t="s">
        <v>391</v>
      </c>
      <c r="R56" s="11" t="str">
        <f t="shared" ref="R56:T57" si="20">J56</f>
        <v>EVE-E60-CF-INT</v>
      </c>
      <c r="S56" s="57" t="str">
        <f t="shared" si="20"/>
        <v>BMW E6X M5/M6 Black Carbon intake</v>
      </c>
      <c r="T56" s="54" t="str">
        <f t="shared" si="20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51"/>
      <c r="B57" s="8" t="s">
        <v>392</v>
      </c>
      <c r="C57" s="49" t="s">
        <v>393</v>
      </c>
      <c r="D57" s="43" t="s">
        <v>11</v>
      </c>
      <c r="E57" s="31">
        <v>1122</v>
      </c>
      <c r="F57" s="37" t="s">
        <v>547</v>
      </c>
      <c r="G57" s="37" t="s">
        <v>554</v>
      </c>
      <c r="H57" s="10"/>
      <c r="I57" s="251"/>
      <c r="J57" s="8" t="str">
        <f t="shared" si="19"/>
        <v>EVE-E60-KV-INT</v>
      </c>
      <c r="K57" s="49" t="str">
        <f t="shared" si="19"/>
        <v>BMW E6X M5/M6 Kevlar intake</v>
      </c>
      <c r="L57" s="43" t="str">
        <f t="shared" si="19"/>
        <v>B</v>
      </c>
      <c r="M57" s="26">
        <v>1402.8</v>
      </c>
      <c r="N57" s="36" t="s">
        <v>17</v>
      </c>
      <c r="O57" s="37" t="s">
        <v>356</v>
      </c>
      <c r="P57" s="37" t="s">
        <v>55</v>
      </c>
      <c r="Q57" s="251"/>
      <c r="R57" s="8" t="str">
        <f t="shared" si="20"/>
        <v>EVE-E60-KV-INT</v>
      </c>
      <c r="S57" s="49" t="str">
        <f t="shared" si="20"/>
        <v>BMW E6X M5/M6 Kevlar intake</v>
      </c>
      <c r="T57" s="43" t="str">
        <f t="shared" si="20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282"/>
      <c r="G58" s="261"/>
      <c r="I58" s="50"/>
      <c r="J58" s="5"/>
      <c r="K58" s="56"/>
      <c r="L58" s="41"/>
      <c r="M58" s="25"/>
      <c r="N58" s="248"/>
      <c r="O58" s="249"/>
      <c r="P58" s="249"/>
      <c r="Q58" s="50"/>
      <c r="R58" s="5"/>
      <c r="S58" s="56"/>
      <c r="T58" s="41"/>
      <c r="U58" s="7"/>
      <c r="V58" s="96"/>
      <c r="W58" s="96"/>
    </row>
    <row r="59" spans="1:23" x14ac:dyDescent="0.25">
      <c r="A59" s="250" t="s">
        <v>394</v>
      </c>
      <c r="B59" s="8" t="s">
        <v>106</v>
      </c>
      <c r="C59" s="49" t="s">
        <v>395</v>
      </c>
      <c r="D59" s="43" t="s">
        <v>108</v>
      </c>
      <c r="E59" s="31">
        <v>665</v>
      </c>
      <c r="F59" s="37" t="s">
        <v>547</v>
      </c>
      <c r="G59" s="37" t="s">
        <v>356</v>
      </c>
      <c r="H59" s="10"/>
      <c r="I59" s="250" t="s">
        <v>394</v>
      </c>
      <c r="J59" s="8" t="str">
        <f t="shared" ref="J59:L60" si="21">B59</f>
        <v>EVE-E9X-CF-INT</v>
      </c>
      <c r="K59" s="49" t="str">
        <f t="shared" si="21"/>
        <v>BMW E9X M3 Black Carbon intake</v>
      </c>
      <c r="L59" s="43" t="str">
        <f t="shared" si="21"/>
        <v>E</v>
      </c>
      <c r="M59" s="26">
        <v>755</v>
      </c>
      <c r="N59" s="36" t="s">
        <v>10</v>
      </c>
      <c r="O59" s="37" t="s">
        <v>356</v>
      </c>
      <c r="P59" s="37" t="s">
        <v>55</v>
      </c>
      <c r="Q59" s="250" t="s">
        <v>394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7" t="str">
        <f t="shared" ref="V59:W63" si="23">N59</f>
        <v>38x38x30</v>
      </c>
      <c r="W59" s="37" t="str">
        <f t="shared" si="23"/>
        <v>3 Kg</v>
      </c>
    </row>
    <row r="60" spans="1:23" x14ac:dyDescent="0.25">
      <c r="A60" s="255"/>
      <c r="B60" s="8" t="s">
        <v>396</v>
      </c>
      <c r="C60" s="49" t="s">
        <v>397</v>
      </c>
      <c r="D60" s="43" t="s">
        <v>108</v>
      </c>
      <c r="E60" s="31">
        <v>798</v>
      </c>
      <c r="F60" s="37" t="s">
        <v>547</v>
      </c>
      <c r="G60" s="37" t="s">
        <v>356</v>
      </c>
      <c r="H60" s="10"/>
      <c r="I60" s="255"/>
      <c r="J60" s="8" t="str">
        <f t="shared" si="21"/>
        <v>EVE-E9X-KV-INT</v>
      </c>
      <c r="K60" s="49" t="str">
        <f t="shared" si="21"/>
        <v>BMW E9X M3 Kevlar intake</v>
      </c>
      <c r="L60" s="43" t="str">
        <f t="shared" si="21"/>
        <v>E</v>
      </c>
      <c r="M60" s="26">
        <v>906</v>
      </c>
      <c r="N60" s="36" t="s">
        <v>10</v>
      </c>
      <c r="O60" s="37" t="s">
        <v>356</v>
      </c>
      <c r="P60" s="37" t="s">
        <v>55</v>
      </c>
      <c r="Q60" s="255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64" t="str">
        <f t="shared" si="23"/>
        <v>38x38x30</v>
      </c>
      <c r="W60" s="64" t="str">
        <f t="shared" si="23"/>
        <v>3 Kg</v>
      </c>
    </row>
    <row r="61" spans="1:23" x14ac:dyDescent="0.25">
      <c r="A61" s="255"/>
      <c r="B61" s="8" t="s">
        <v>111</v>
      </c>
      <c r="C61" s="49" t="s">
        <v>398</v>
      </c>
      <c r="D61" s="43"/>
      <c r="E61" s="31">
        <v>1375</v>
      </c>
      <c r="F61" s="36" t="s">
        <v>556</v>
      </c>
      <c r="G61" s="37" t="s">
        <v>399</v>
      </c>
      <c r="H61" s="10"/>
      <c r="I61" s="255"/>
      <c r="J61" s="114" t="str">
        <f t="shared" ref="J61:K63" si="24">B61</f>
        <v>EVE-E9X-CF-PLM</v>
      </c>
      <c r="K61" s="120" t="str">
        <f t="shared" si="24"/>
        <v>BMW E9X M3 Carbon Inlet Plenum</v>
      </c>
      <c r="L61" s="125"/>
      <c r="M61" s="127">
        <v>1825</v>
      </c>
      <c r="N61" s="124" t="s">
        <v>113</v>
      </c>
      <c r="O61" s="37" t="s">
        <v>399</v>
      </c>
      <c r="P61" s="37" t="s">
        <v>165</v>
      </c>
      <c r="Q61" s="255"/>
      <c r="R61" s="8" t="str">
        <f t="shared" ref="R61:S63" si="25">J61</f>
        <v>EVE-E9X-CF-PLM</v>
      </c>
      <c r="S61" s="49" t="str">
        <f t="shared" si="25"/>
        <v>BMW E9X M3 Carbon Inlet Plenum</v>
      </c>
      <c r="T61" s="43"/>
      <c r="U61" s="9">
        <v>1800</v>
      </c>
      <c r="V61" s="36" t="str">
        <f t="shared" si="23"/>
        <v>77x27x67</v>
      </c>
      <c r="W61" s="37" t="str">
        <f t="shared" si="23"/>
        <v>8 Kg</v>
      </c>
    </row>
    <row r="62" spans="1:23" x14ac:dyDescent="0.25">
      <c r="A62" s="255"/>
      <c r="B62" s="8" t="s">
        <v>116</v>
      </c>
      <c r="C62" s="49" t="s">
        <v>400</v>
      </c>
      <c r="D62" s="43" t="s">
        <v>372</v>
      </c>
      <c r="E62" s="31">
        <v>458</v>
      </c>
      <c r="F62" s="37" t="s">
        <v>552</v>
      </c>
      <c r="G62" s="37" t="s">
        <v>551</v>
      </c>
      <c r="H62" s="10"/>
      <c r="I62" s="255"/>
      <c r="J62" s="8" t="str">
        <f t="shared" si="24"/>
        <v>EVE-E9X-CF-ARB</v>
      </c>
      <c r="K62" s="49" t="str">
        <f t="shared" si="24"/>
        <v>BMW E9X M3 Black Carbon Airbox Lid</v>
      </c>
      <c r="L62" s="43" t="str">
        <f>D62</f>
        <v>n/a</v>
      </c>
      <c r="M62" s="26">
        <v>545</v>
      </c>
      <c r="N62" s="37" t="s">
        <v>46</v>
      </c>
      <c r="O62" s="37" t="s">
        <v>366</v>
      </c>
      <c r="P62" s="37" t="s">
        <v>55</v>
      </c>
      <c r="Q62" s="255"/>
      <c r="R62" s="8" t="str">
        <f t="shared" si="25"/>
        <v>EVE-E9X-CF-ARB</v>
      </c>
      <c r="S62" s="49" t="str">
        <f t="shared" si="25"/>
        <v>BMW E9X M3 Black Carbon Airbox Lid</v>
      </c>
      <c r="T62" s="43" t="str">
        <f>L62</f>
        <v>n/a</v>
      </c>
      <c r="U62" s="9">
        <v>600</v>
      </c>
      <c r="V62" s="37" t="str">
        <f t="shared" si="23"/>
        <v>68x38x15</v>
      </c>
      <c r="W62" s="37" t="str">
        <f t="shared" si="23"/>
        <v>2 Kg</v>
      </c>
    </row>
    <row r="63" spans="1:23" x14ac:dyDescent="0.25">
      <c r="A63" s="251"/>
      <c r="B63" s="8" t="s">
        <v>401</v>
      </c>
      <c r="C63" s="49" t="s">
        <v>402</v>
      </c>
      <c r="D63" s="43" t="s">
        <v>372</v>
      </c>
      <c r="E63" s="31">
        <f>E62*1.2</f>
        <v>549.6</v>
      </c>
      <c r="F63" s="37" t="s">
        <v>552</v>
      </c>
      <c r="G63" s="37" t="s">
        <v>551</v>
      </c>
      <c r="H63" s="10"/>
      <c r="I63" s="251"/>
      <c r="J63" s="8" t="str">
        <f t="shared" si="24"/>
        <v>EVE-E9X-KV-ARB</v>
      </c>
      <c r="K63" s="49" t="str">
        <f t="shared" si="24"/>
        <v>BMW E9X M3 Kevlar Airbox Lid</v>
      </c>
      <c r="L63" s="43" t="str">
        <f>D63</f>
        <v>n/a</v>
      </c>
      <c r="M63" s="26">
        <f>M62*1.2</f>
        <v>654</v>
      </c>
      <c r="N63" s="37" t="s">
        <v>46</v>
      </c>
      <c r="O63" s="37" t="s">
        <v>366</v>
      </c>
      <c r="P63" s="37" t="s">
        <v>55</v>
      </c>
      <c r="Q63" s="251"/>
      <c r="R63" s="8" t="str">
        <f t="shared" si="25"/>
        <v>EVE-E9X-KV-ARB</v>
      </c>
      <c r="S63" s="49" t="str">
        <f t="shared" si="25"/>
        <v>BMW E9X M3 Kevlar Airbox Lid</v>
      </c>
      <c r="T63" s="43" t="str">
        <f>L63</f>
        <v>n/a</v>
      </c>
      <c r="U63" s="9">
        <f>U62*1.2</f>
        <v>720</v>
      </c>
      <c r="V63" s="64" t="str">
        <f t="shared" si="23"/>
        <v>68x38x15</v>
      </c>
      <c r="W63" s="64" t="str">
        <f t="shared" si="23"/>
        <v>2 Kg</v>
      </c>
    </row>
    <row r="64" spans="1:23" ht="4.5" customHeight="1" x14ac:dyDescent="0.25">
      <c r="A64" s="50"/>
      <c r="B64" s="5"/>
      <c r="C64" s="48"/>
      <c r="D64" s="41"/>
      <c r="E64" s="25"/>
      <c r="F64" s="248"/>
      <c r="G64" s="249"/>
      <c r="I64" s="50"/>
      <c r="J64" s="5"/>
      <c r="K64" s="56"/>
      <c r="L64" s="41"/>
      <c r="M64" s="25"/>
      <c r="N64" s="248"/>
      <c r="O64" s="249"/>
      <c r="P64" s="249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5" t="s">
        <v>403</v>
      </c>
      <c r="B65" s="8" t="s">
        <v>125</v>
      </c>
      <c r="C65" s="49" t="s">
        <v>126</v>
      </c>
      <c r="D65" s="43"/>
      <c r="E65" s="31">
        <v>665</v>
      </c>
      <c r="F65" s="37" t="s">
        <v>557</v>
      </c>
      <c r="G65" s="37" t="s">
        <v>548</v>
      </c>
      <c r="H65" s="10"/>
      <c r="I65" s="75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122</v>
      </c>
      <c r="O65" s="37" t="s">
        <v>366</v>
      </c>
      <c r="P65" s="37" t="s">
        <v>55</v>
      </c>
      <c r="Q65" s="75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48"/>
      <c r="G66" s="249"/>
      <c r="I66" s="50"/>
      <c r="J66" s="5"/>
      <c r="K66" s="56"/>
      <c r="L66" s="41"/>
      <c r="M66" s="25"/>
      <c r="N66" s="248"/>
      <c r="O66" s="249"/>
      <c r="P66" s="249"/>
      <c r="Q66" s="50"/>
      <c r="R66" s="5"/>
      <c r="S66" s="56"/>
      <c r="T66" s="41"/>
      <c r="U66" s="7"/>
      <c r="V66" s="68"/>
      <c r="W66" s="68"/>
    </row>
    <row r="67" spans="1:23" ht="30" customHeight="1" x14ac:dyDescent="0.25">
      <c r="A67" s="259"/>
      <c r="B67" s="11" t="s">
        <v>129</v>
      </c>
      <c r="C67" s="49" t="s">
        <v>130</v>
      </c>
      <c r="D67" s="43" t="s">
        <v>55</v>
      </c>
      <c r="E67" s="31">
        <v>1925</v>
      </c>
      <c r="F67" s="37" t="s">
        <v>558</v>
      </c>
      <c r="G67" s="37" t="s">
        <v>540</v>
      </c>
      <c r="H67" s="10"/>
      <c r="I67" s="259" t="s">
        <v>537</v>
      </c>
      <c r="J67" s="11" t="str">
        <f t="shared" ref="J67:J76" si="26">B67</f>
        <v>EVE-F8XMV2-CF-INT</v>
      </c>
      <c r="K67" s="57" t="str">
        <f t="shared" ref="K67:K76" si="27">C67</f>
        <v>BMW F8X M3/M4 V2 Full Black Carbon intake with SEALED Carbon ducts</v>
      </c>
      <c r="L67" s="54" t="str">
        <f t="shared" ref="L67:L76" si="28">D67</f>
        <v>S</v>
      </c>
      <c r="M67" s="26">
        <v>2210</v>
      </c>
      <c r="N67" s="37" t="s">
        <v>14</v>
      </c>
      <c r="O67" s="37" t="s">
        <v>360</v>
      </c>
      <c r="P67" s="37" t="s">
        <v>361</v>
      </c>
      <c r="Q67" s="259"/>
      <c r="R67" s="11" t="str">
        <f t="shared" ref="R67:R76" si="29">J67</f>
        <v>EVE-F8XMV2-CF-INT</v>
      </c>
      <c r="S67" s="57" t="str">
        <f t="shared" ref="S67:S76" si="30">K67</f>
        <v>BMW F8X M3/M4 V2 Full Black Carbon intake with SEALED Carbon ducts</v>
      </c>
      <c r="T67" s="54" t="str">
        <f t="shared" ref="T67:T76" si="31">L67</f>
        <v>S</v>
      </c>
      <c r="U67" s="9">
        <v>2500</v>
      </c>
      <c r="V67" s="64" t="str">
        <f t="shared" ref="V67:V76" si="32">N67</f>
        <v>92x31x40</v>
      </c>
      <c r="W67" s="64" t="str">
        <f t="shared" ref="W67:W76" si="33">O67</f>
        <v>6 Kg</v>
      </c>
    </row>
    <row r="68" spans="1:23" x14ac:dyDescent="0.25">
      <c r="A68" s="255"/>
      <c r="B68" s="8" t="s">
        <v>404</v>
      </c>
      <c r="C68" s="49" t="s">
        <v>405</v>
      </c>
      <c r="D68" s="43" t="s">
        <v>55</v>
      </c>
      <c r="E68" s="31">
        <v>2310</v>
      </c>
      <c r="F68" s="37" t="s">
        <v>558</v>
      </c>
      <c r="G68" s="37" t="s">
        <v>540</v>
      </c>
      <c r="H68" s="10"/>
      <c r="I68" s="255"/>
      <c r="J68" s="8" t="str">
        <f t="shared" si="26"/>
        <v>EVE-F8XMV2-KV-INT</v>
      </c>
      <c r="K68" s="49" t="str">
        <f t="shared" si="27"/>
        <v>BMW F8X M3/M4 V2 Full Kevlar intake with SEALED Kevlar ducts</v>
      </c>
      <c r="L68" s="43" t="str">
        <f t="shared" si="28"/>
        <v>S</v>
      </c>
      <c r="M68" s="26">
        <v>2652</v>
      </c>
      <c r="N68" s="37" t="s">
        <v>14</v>
      </c>
      <c r="O68" s="37" t="s">
        <v>360</v>
      </c>
      <c r="P68" s="37" t="s">
        <v>361</v>
      </c>
      <c r="Q68" s="255"/>
      <c r="R68" s="8" t="str">
        <f t="shared" si="29"/>
        <v>EVE-F8XMV2-KV-INT</v>
      </c>
      <c r="S68" s="49" t="str">
        <f t="shared" si="30"/>
        <v>BMW F8X M3/M4 V2 Full Kevlar intake with SEALED Kevlar ducts</v>
      </c>
      <c r="T68" s="43" t="str">
        <f t="shared" si="31"/>
        <v>S</v>
      </c>
      <c r="U68" s="9">
        <v>3000</v>
      </c>
      <c r="V68" s="37" t="str">
        <f t="shared" si="32"/>
        <v>92x31x40</v>
      </c>
      <c r="W68" s="37" t="str">
        <f t="shared" si="33"/>
        <v>6 Kg</v>
      </c>
    </row>
    <row r="69" spans="1:23" x14ac:dyDescent="0.25">
      <c r="A69" s="255"/>
      <c r="B69" s="8" t="s">
        <v>406</v>
      </c>
      <c r="C69" s="49" t="s">
        <v>407</v>
      </c>
      <c r="D69" s="43" t="s">
        <v>372</v>
      </c>
      <c r="E69" s="31">
        <v>270</v>
      </c>
      <c r="F69" s="37" t="s">
        <v>559</v>
      </c>
      <c r="G69" s="37" t="s">
        <v>366</v>
      </c>
      <c r="H69" s="10"/>
      <c r="I69" s="255"/>
      <c r="J69" s="8" t="str">
        <f t="shared" si="26"/>
        <v>EVE-F8XMV2-CF-DCT</v>
      </c>
      <c r="K69" s="49" t="str">
        <f t="shared" si="27"/>
        <v>BMW F8X M3/M4 Carbon Sealed Duct Upgrade Kit for V1 intake</v>
      </c>
      <c r="L69" s="43" t="str">
        <f t="shared" si="28"/>
        <v>n/a</v>
      </c>
      <c r="M69" s="27">
        <v>320</v>
      </c>
      <c r="N69" s="37" t="s">
        <v>408</v>
      </c>
      <c r="O69" s="37" t="s">
        <v>366</v>
      </c>
      <c r="P69" s="37" t="s">
        <v>55</v>
      </c>
      <c r="Q69" s="255"/>
      <c r="R69" s="8" t="str">
        <f t="shared" si="29"/>
        <v>EVE-F8XMV2-CF-DCT</v>
      </c>
      <c r="S69" s="49" t="str">
        <f t="shared" si="30"/>
        <v>BMW F8X M3/M4 Carbon Sealed Duct Upgrade Kit for V1 intake</v>
      </c>
      <c r="T69" s="43" t="str">
        <f t="shared" si="31"/>
        <v>n/a</v>
      </c>
      <c r="U69" s="9">
        <v>350</v>
      </c>
      <c r="V69" s="37" t="str">
        <f t="shared" si="32"/>
        <v>46x21x27</v>
      </c>
      <c r="W69" s="37" t="str">
        <f t="shared" si="33"/>
        <v>2 Kg</v>
      </c>
    </row>
    <row r="70" spans="1:23" x14ac:dyDescent="0.25">
      <c r="A70" s="255"/>
      <c r="B70" s="8" t="s">
        <v>409</v>
      </c>
      <c r="C70" s="49" t="s">
        <v>410</v>
      </c>
      <c r="D70" s="43" t="s">
        <v>372</v>
      </c>
      <c r="E70" s="31">
        <v>324</v>
      </c>
      <c r="F70" s="37" t="s">
        <v>559</v>
      </c>
      <c r="G70" s="37" t="s">
        <v>366</v>
      </c>
      <c r="H70" s="10"/>
      <c r="I70" s="255"/>
      <c r="J70" s="8" t="str">
        <f t="shared" si="26"/>
        <v>EVE-F8XMV2-KV-DCT</v>
      </c>
      <c r="K70" s="49" t="str">
        <f t="shared" si="27"/>
        <v>BMW F8X M3/M4 Kevlar Sealed Duct Upgrade Kit for V1 intake</v>
      </c>
      <c r="L70" s="43" t="str">
        <f t="shared" si="28"/>
        <v>n/a</v>
      </c>
      <c r="M70" s="27">
        <v>384</v>
      </c>
      <c r="N70" s="37" t="s">
        <v>408</v>
      </c>
      <c r="O70" s="37" t="s">
        <v>366</v>
      </c>
      <c r="P70" s="37" t="s">
        <v>55</v>
      </c>
      <c r="Q70" s="255"/>
      <c r="R70" s="8" t="str">
        <f t="shared" si="29"/>
        <v>EVE-F8XMV2-KV-DCT</v>
      </c>
      <c r="S70" s="49" t="str">
        <f t="shared" si="30"/>
        <v>BMW F8X M3/M4 Kevlar Sealed Duct Upgrade Kit for V1 intake</v>
      </c>
      <c r="T70" s="43" t="str">
        <f t="shared" si="31"/>
        <v>n/a</v>
      </c>
      <c r="U70" s="9">
        <v>420</v>
      </c>
      <c r="V70" s="37" t="str">
        <f t="shared" si="32"/>
        <v>46x21x27</v>
      </c>
      <c r="W70" s="37" t="str">
        <f t="shared" si="33"/>
        <v>2 Kg</v>
      </c>
    </row>
    <row r="71" spans="1:23" x14ac:dyDescent="0.25">
      <c r="A71" s="255"/>
      <c r="B71" s="8" t="s">
        <v>131</v>
      </c>
      <c r="C71" s="49" t="s">
        <v>132</v>
      </c>
      <c r="D71" s="43" t="s">
        <v>372</v>
      </c>
      <c r="E71" s="31">
        <v>785</v>
      </c>
      <c r="F71" s="37" t="s">
        <v>558</v>
      </c>
      <c r="G71" s="37" t="s">
        <v>548</v>
      </c>
      <c r="I71" s="255"/>
      <c r="J71" s="8" t="str">
        <f t="shared" si="26"/>
        <v>EVE-F8XM-CF-SBC</v>
      </c>
      <c r="K71" s="49" t="str">
        <f t="shared" si="27"/>
        <v>BMW F8X M3/M4 Black Carbon Seat Back Covers</v>
      </c>
      <c r="L71" s="43" t="str">
        <f t="shared" si="28"/>
        <v>n/a</v>
      </c>
      <c r="M71" s="27">
        <v>980</v>
      </c>
      <c r="N71" s="37" t="s">
        <v>14</v>
      </c>
      <c r="O71" s="37" t="s">
        <v>360</v>
      </c>
      <c r="P71" s="37" t="s">
        <v>361</v>
      </c>
      <c r="Q71" s="255"/>
      <c r="R71" s="8" t="str">
        <f t="shared" si="29"/>
        <v>EVE-F8XM-CF-SBC</v>
      </c>
      <c r="S71" s="49" t="str">
        <f t="shared" si="30"/>
        <v>BMW F8X M3/M4 Black Carbon Seat Back Covers</v>
      </c>
      <c r="T71" s="43" t="str">
        <f t="shared" si="31"/>
        <v>n/a</v>
      </c>
      <c r="U71" s="9">
        <v>1100</v>
      </c>
      <c r="V71" s="37" t="str">
        <f t="shared" si="32"/>
        <v>92x31x40</v>
      </c>
      <c r="W71" s="37" t="str">
        <f t="shared" si="33"/>
        <v>6 Kg</v>
      </c>
    </row>
    <row r="72" spans="1:23" x14ac:dyDescent="0.25">
      <c r="A72" s="255"/>
      <c r="B72" s="8" t="s">
        <v>411</v>
      </c>
      <c r="C72" s="49" t="s">
        <v>412</v>
      </c>
      <c r="D72" s="43" t="s">
        <v>372</v>
      </c>
      <c r="E72" s="31">
        <v>965</v>
      </c>
      <c r="F72" s="37" t="s">
        <v>558</v>
      </c>
      <c r="G72" s="37" t="s">
        <v>548</v>
      </c>
      <c r="I72" s="255"/>
      <c r="J72" s="8" t="str">
        <f t="shared" si="26"/>
        <v>EVE-F8XM-KV-SBC</v>
      </c>
      <c r="K72" s="49" t="str">
        <f t="shared" si="27"/>
        <v>BMW F8X M3/M4 Kevlar Seat Back Covers</v>
      </c>
      <c r="L72" s="43" t="str">
        <f t="shared" si="28"/>
        <v>n/a</v>
      </c>
      <c r="M72" s="27">
        <v>1200</v>
      </c>
      <c r="N72" s="37" t="s">
        <v>14</v>
      </c>
      <c r="O72" s="37" t="s">
        <v>360</v>
      </c>
      <c r="P72" s="37" t="s">
        <v>361</v>
      </c>
      <c r="Q72" s="255"/>
      <c r="R72" s="8" t="str">
        <f t="shared" si="29"/>
        <v>EVE-F8XM-KV-SBC</v>
      </c>
      <c r="S72" s="49" t="str">
        <f t="shared" si="30"/>
        <v>BMW F8X M3/M4 Kevlar Seat Back Covers</v>
      </c>
      <c r="T72" s="43" t="str">
        <f t="shared" si="31"/>
        <v>n/a</v>
      </c>
      <c r="U72" s="9">
        <v>1350</v>
      </c>
      <c r="V72" s="37" t="str">
        <f t="shared" si="32"/>
        <v>92x31x40</v>
      </c>
      <c r="W72" s="37" t="str">
        <f t="shared" si="33"/>
        <v>6 Kg</v>
      </c>
    </row>
    <row r="73" spans="1:23" x14ac:dyDescent="0.25">
      <c r="A73" s="255"/>
      <c r="B73" s="11" t="s">
        <v>133</v>
      </c>
      <c r="C73" s="49" t="s">
        <v>134</v>
      </c>
      <c r="D73" s="43" t="s">
        <v>372</v>
      </c>
      <c r="E73" s="31">
        <v>483.33</v>
      </c>
      <c r="F73" s="37" t="s">
        <v>552</v>
      </c>
      <c r="G73" s="37" t="s">
        <v>551</v>
      </c>
      <c r="I73" s="255"/>
      <c r="J73" s="11" t="str">
        <f t="shared" si="26"/>
        <v>EVE-F8XM-CF-ENG</v>
      </c>
      <c r="K73" s="57" t="str">
        <f t="shared" si="27"/>
        <v>BMW F8X M3/M4 Black Carbon  Engine Cover</v>
      </c>
      <c r="L73" s="54" t="str">
        <f t="shared" si="28"/>
        <v>n/a</v>
      </c>
      <c r="M73" s="27">
        <v>650</v>
      </c>
      <c r="N73" s="37" t="s">
        <v>46</v>
      </c>
      <c r="O73" s="37" t="s">
        <v>366</v>
      </c>
      <c r="P73" s="37" t="s">
        <v>55</v>
      </c>
      <c r="Q73" s="255"/>
      <c r="R73" s="11" t="str">
        <f t="shared" si="29"/>
        <v>EVE-F8XM-CF-ENG</v>
      </c>
      <c r="S73" s="57" t="str">
        <f t="shared" si="30"/>
        <v>BMW F8X M3/M4 Black Carbon  Engine Cover</v>
      </c>
      <c r="T73" s="54" t="str">
        <f t="shared" si="31"/>
        <v>n/a</v>
      </c>
      <c r="U73" s="9">
        <v>750</v>
      </c>
      <c r="V73" s="64" t="str">
        <f t="shared" si="32"/>
        <v>68x38x15</v>
      </c>
      <c r="W73" s="64" t="str">
        <f t="shared" si="33"/>
        <v>2 Kg</v>
      </c>
    </row>
    <row r="74" spans="1:23" x14ac:dyDescent="0.25">
      <c r="A74" s="255"/>
      <c r="B74" s="8" t="s">
        <v>413</v>
      </c>
      <c r="C74" s="49" t="s">
        <v>414</v>
      </c>
      <c r="D74" s="43" t="s">
        <v>372</v>
      </c>
      <c r="E74" s="31">
        <v>533.33000000000004</v>
      </c>
      <c r="F74" s="37" t="s">
        <v>552</v>
      </c>
      <c r="G74" s="37" t="s">
        <v>551</v>
      </c>
      <c r="I74" s="255"/>
      <c r="J74" s="8" t="str">
        <f t="shared" si="26"/>
        <v>EVE-F8XM-KV-ENG</v>
      </c>
      <c r="K74" s="49" t="str">
        <f t="shared" si="27"/>
        <v xml:space="preserve">BMW F8X M3/M4 Kevlar Engine Cover </v>
      </c>
      <c r="L74" s="43" t="str">
        <f t="shared" si="28"/>
        <v>n/a</v>
      </c>
      <c r="M74" s="27">
        <v>740</v>
      </c>
      <c r="N74" s="37" t="s">
        <v>46</v>
      </c>
      <c r="O74" s="37" t="s">
        <v>366</v>
      </c>
      <c r="P74" s="37" t="s">
        <v>55</v>
      </c>
      <c r="Q74" s="255"/>
      <c r="R74" s="8" t="str">
        <f t="shared" si="29"/>
        <v>EVE-F8XM-KV-ENG</v>
      </c>
      <c r="S74" s="49" t="str">
        <f t="shared" si="30"/>
        <v xml:space="preserve">BMW F8X M3/M4 Kevlar Engine Cover </v>
      </c>
      <c r="T74" s="43" t="str">
        <f t="shared" si="31"/>
        <v>n/a</v>
      </c>
      <c r="U74" s="9">
        <v>825</v>
      </c>
      <c r="V74" s="37" t="str">
        <f t="shared" si="32"/>
        <v>68x38x15</v>
      </c>
      <c r="W74" s="37" t="str">
        <f t="shared" si="33"/>
        <v>2 Kg</v>
      </c>
    </row>
    <row r="75" spans="1:23" x14ac:dyDescent="0.25">
      <c r="A75" s="255"/>
      <c r="B75" s="8" t="s">
        <v>415</v>
      </c>
      <c r="C75" s="49" t="s">
        <v>416</v>
      </c>
      <c r="D75" s="43" t="s">
        <v>372</v>
      </c>
      <c r="E75" s="31">
        <v>415</v>
      </c>
      <c r="F75" s="38" t="s">
        <v>103</v>
      </c>
      <c r="G75" s="37" t="s">
        <v>369</v>
      </c>
      <c r="H75" s="10"/>
      <c r="I75" s="255"/>
      <c r="J75" s="8" t="str">
        <f t="shared" si="26"/>
        <v>EVE-F8XM-SC</v>
      </c>
      <c r="K75" s="49" t="str">
        <f t="shared" si="27"/>
        <v>BMW F8X M3/M4 Carbon/Kevlar Scoop Set</v>
      </c>
      <c r="L75" s="43" t="str">
        <f t="shared" si="28"/>
        <v>n/a</v>
      </c>
      <c r="M75" s="26">
        <v>477.27</v>
      </c>
      <c r="N75" s="36" t="s">
        <v>139</v>
      </c>
      <c r="O75" s="37" t="s">
        <v>417</v>
      </c>
      <c r="P75" s="37" t="s">
        <v>55</v>
      </c>
      <c r="Q75" s="255"/>
      <c r="R75" s="8" t="str">
        <f t="shared" si="29"/>
        <v>EVE-F8XM-SC</v>
      </c>
      <c r="S75" s="49" t="str">
        <f t="shared" si="30"/>
        <v>BMW F8X M3/M4 Carbon/Kevlar Scoop Set</v>
      </c>
      <c r="T75" s="43" t="str">
        <f t="shared" si="31"/>
        <v>n/a</v>
      </c>
      <c r="U75" s="9">
        <v>525</v>
      </c>
      <c r="V75" s="15" t="str">
        <f t="shared" si="32"/>
        <v>26x26x26</v>
      </c>
      <c r="W75" s="64" t="str">
        <f t="shared" si="33"/>
        <v>1 Kg</v>
      </c>
    </row>
    <row r="76" spans="1:23" x14ac:dyDescent="0.25">
      <c r="A76" s="251"/>
      <c r="B76" s="8" t="s">
        <v>318</v>
      </c>
      <c r="C76" s="49" t="s">
        <v>319</v>
      </c>
      <c r="D76" s="43" t="s">
        <v>372</v>
      </c>
      <c r="E76" s="31">
        <v>95.83</v>
      </c>
      <c r="F76" s="38" t="s">
        <v>103</v>
      </c>
      <c r="G76" s="37" t="s">
        <v>369</v>
      </c>
      <c r="H76" s="10"/>
      <c r="I76" s="251"/>
      <c r="J76" s="8" t="str">
        <f t="shared" si="26"/>
        <v>EVE-F8XM-PF</v>
      </c>
      <c r="K76" s="49" t="str">
        <f t="shared" si="27"/>
        <v>BMW F8X M3/M4 Panel Filter Pair</v>
      </c>
      <c r="L76" s="43" t="str">
        <f t="shared" si="28"/>
        <v>n/a</v>
      </c>
      <c r="M76" s="26">
        <v>110</v>
      </c>
      <c r="N76" s="36" t="s">
        <v>320</v>
      </c>
      <c r="O76" s="37" t="s">
        <v>417</v>
      </c>
      <c r="P76" s="37" t="s">
        <v>55</v>
      </c>
      <c r="Q76" s="251"/>
      <c r="R76" s="8" t="str">
        <f t="shared" si="29"/>
        <v>EVE-F8XM-PF</v>
      </c>
      <c r="S76" s="49" t="str">
        <f t="shared" si="30"/>
        <v>BMW F8X M3/M4 Panel Filter Pair</v>
      </c>
      <c r="T76" s="43" t="str">
        <f t="shared" si="31"/>
        <v>n/a</v>
      </c>
      <c r="U76" s="9">
        <v>120</v>
      </c>
      <c r="V76" s="36" t="str">
        <f t="shared" si="32"/>
        <v>45x25x6</v>
      </c>
      <c r="W76" s="37" t="str">
        <f t="shared" si="33"/>
        <v>1 Kg</v>
      </c>
    </row>
    <row r="77" spans="1:23" ht="4.5" customHeight="1" x14ac:dyDescent="0.25">
      <c r="A77" s="50"/>
      <c r="B77" s="5"/>
      <c r="C77" s="48"/>
      <c r="D77" s="41"/>
      <c r="E77" s="25"/>
      <c r="F77" s="248"/>
      <c r="G77" s="249"/>
      <c r="I77" s="50"/>
      <c r="J77" s="5"/>
      <c r="K77" s="56"/>
      <c r="L77" s="41"/>
      <c r="M77" s="25"/>
      <c r="N77" s="248"/>
      <c r="O77" s="249"/>
      <c r="P77" s="249"/>
      <c r="Q77" s="50"/>
      <c r="R77" s="5"/>
      <c r="S77" s="56"/>
      <c r="T77" s="41"/>
      <c r="U77" s="7"/>
      <c r="V77" s="79"/>
      <c r="W77" s="79"/>
    </row>
    <row r="78" spans="1:23" x14ac:dyDescent="0.25">
      <c r="A78" s="250" t="s">
        <v>418</v>
      </c>
      <c r="B78" s="8" t="s">
        <v>135</v>
      </c>
      <c r="C78" s="49" t="s">
        <v>136</v>
      </c>
      <c r="D78" s="43" t="s">
        <v>11</v>
      </c>
      <c r="E78" s="31">
        <v>1691</v>
      </c>
      <c r="F78" s="38" t="s">
        <v>481</v>
      </c>
      <c r="G78" s="37" t="s">
        <v>540</v>
      </c>
      <c r="H78" s="10"/>
      <c r="I78" s="250" t="s">
        <v>418</v>
      </c>
      <c r="J78" s="8" t="str">
        <f t="shared" ref="J78:L79" si="34">B78</f>
        <v>EVE-F9XM5M8-CF-INT</v>
      </c>
      <c r="K78" s="49" t="str">
        <f t="shared" si="34"/>
        <v>BMW F9X M5/M8 Black Carbon intake with shrouds</v>
      </c>
      <c r="L78" s="43" t="str">
        <f t="shared" si="34"/>
        <v>B</v>
      </c>
      <c r="M78" s="26">
        <v>1911</v>
      </c>
      <c r="N78" s="36" t="s">
        <v>14</v>
      </c>
      <c r="O78" s="37" t="s">
        <v>360</v>
      </c>
      <c r="P78" s="37" t="s">
        <v>361</v>
      </c>
      <c r="Q78" s="250" t="s">
        <v>418</v>
      </c>
      <c r="R78" s="8" t="str">
        <f t="shared" ref="R78:T79" si="35">J78</f>
        <v>EVE-F9XM5M8-CF-INT</v>
      </c>
      <c r="S78" s="49" t="str">
        <f t="shared" si="35"/>
        <v>BMW F9X M5/M8 Black Carbon intake with shrouds</v>
      </c>
      <c r="T78" s="43" t="str">
        <f t="shared" si="35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51"/>
      <c r="B79" s="8" t="s">
        <v>137</v>
      </c>
      <c r="C79" s="49" t="s">
        <v>138</v>
      </c>
      <c r="D79" s="43" t="s">
        <v>11</v>
      </c>
      <c r="E79" s="31">
        <v>233</v>
      </c>
      <c r="F79" s="37" t="s">
        <v>560</v>
      </c>
      <c r="G79" s="37" t="s">
        <v>369</v>
      </c>
      <c r="H79" s="10"/>
      <c r="I79" s="251"/>
      <c r="J79" s="8" t="str">
        <f t="shared" si="34"/>
        <v>EVE-F90M5-CF-SHR</v>
      </c>
      <c r="K79" s="49" t="str">
        <f t="shared" si="34"/>
        <v>BMW F9X M5 Shroud set for upgrading V1 intake</v>
      </c>
      <c r="L79" s="43" t="str">
        <f t="shared" si="34"/>
        <v>B</v>
      </c>
      <c r="M79" s="26">
        <v>272</v>
      </c>
      <c r="N79" s="37" t="s">
        <v>139</v>
      </c>
      <c r="O79" s="37" t="s">
        <v>417</v>
      </c>
      <c r="P79" s="37" t="s">
        <v>55</v>
      </c>
      <c r="Q79" s="251"/>
      <c r="R79" s="8" t="str">
        <f t="shared" si="35"/>
        <v>EVE-F90M5-CF-SHR</v>
      </c>
      <c r="S79" s="49" t="str">
        <f t="shared" si="35"/>
        <v>BMW F9X M5 Shroud set for upgrading V1 intake</v>
      </c>
      <c r="T79" s="43" t="str">
        <f t="shared" si="35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48"/>
      <c r="G80" s="249"/>
      <c r="I80" s="50"/>
      <c r="J80" s="5"/>
      <c r="K80" s="56"/>
      <c r="L80" s="41"/>
      <c r="M80" s="25"/>
      <c r="N80" s="248"/>
      <c r="O80" s="249"/>
      <c r="P80" s="249"/>
      <c r="Q80" s="50"/>
      <c r="R80" s="5"/>
      <c r="S80" s="56"/>
      <c r="T80" s="41"/>
      <c r="U80" s="7"/>
      <c r="V80" s="68"/>
      <c r="W80" s="68"/>
    </row>
    <row r="81" spans="1:23" x14ac:dyDescent="0.25">
      <c r="A81" s="250" t="s">
        <v>419</v>
      </c>
      <c r="B81" s="8" t="s">
        <v>142</v>
      </c>
      <c r="C81" s="49" t="s">
        <v>143</v>
      </c>
      <c r="D81" s="43" t="s">
        <v>11</v>
      </c>
      <c r="E81" s="31">
        <v>1580</v>
      </c>
      <c r="F81" s="36" t="s">
        <v>481</v>
      </c>
      <c r="G81" s="37" t="s">
        <v>540</v>
      </c>
      <c r="H81" s="10"/>
      <c r="I81" s="250" t="s">
        <v>419</v>
      </c>
      <c r="J81" s="8" t="str">
        <f t="shared" ref="J81:L84" si="36">B81</f>
        <v>EVE-F10M5-INT</v>
      </c>
      <c r="K81" s="49" t="str">
        <f t="shared" si="36"/>
        <v>BMW F10 M5 Full Black Carbon intake</v>
      </c>
      <c r="L81" s="43" t="str">
        <f t="shared" si="36"/>
        <v>B</v>
      </c>
      <c r="M81" s="26">
        <v>1975</v>
      </c>
      <c r="N81" s="36" t="s">
        <v>14</v>
      </c>
      <c r="O81" s="37" t="s">
        <v>360</v>
      </c>
      <c r="P81" s="37" t="s">
        <v>361</v>
      </c>
      <c r="Q81" s="250" t="s">
        <v>419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tr">
        <f t="shared" ref="V81:W84" si="38">N81</f>
        <v>92x31x40</v>
      </c>
      <c r="W81" s="37" t="str">
        <f t="shared" si="38"/>
        <v>6 Kg</v>
      </c>
    </row>
    <row r="82" spans="1:23" x14ac:dyDescent="0.25">
      <c r="A82" s="255"/>
      <c r="B82" s="8" t="s">
        <v>420</v>
      </c>
      <c r="C82" s="49" t="s">
        <v>421</v>
      </c>
      <c r="D82" s="43" t="s">
        <v>11</v>
      </c>
      <c r="E82" s="31">
        <v>1900</v>
      </c>
      <c r="F82" s="36" t="s">
        <v>481</v>
      </c>
      <c r="G82" s="37" t="s">
        <v>540</v>
      </c>
      <c r="H82" s="10"/>
      <c r="I82" s="255"/>
      <c r="J82" s="8" t="str">
        <f t="shared" si="36"/>
        <v>EVE-F10M5-KV-INT</v>
      </c>
      <c r="K82" s="49" t="str">
        <f t="shared" si="36"/>
        <v>BMW F10 M5 Kevlar intake with Black Tubes</v>
      </c>
      <c r="L82" s="43" t="str">
        <f t="shared" si="36"/>
        <v>B</v>
      </c>
      <c r="M82" s="26">
        <v>2375</v>
      </c>
      <c r="N82" s="36" t="s">
        <v>14</v>
      </c>
      <c r="O82" s="37" t="s">
        <v>360</v>
      </c>
      <c r="P82" s="37" t="s">
        <v>361</v>
      </c>
      <c r="Q82" s="255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15" t="str">
        <f t="shared" si="38"/>
        <v>92x31x40</v>
      </c>
      <c r="W82" s="64" t="str">
        <f t="shared" si="38"/>
        <v>6 Kg</v>
      </c>
    </row>
    <row r="83" spans="1:23" x14ac:dyDescent="0.25">
      <c r="A83" s="255"/>
      <c r="B83" s="8" t="s">
        <v>422</v>
      </c>
      <c r="C83" s="49" t="s">
        <v>423</v>
      </c>
      <c r="D83" s="43" t="s">
        <v>372</v>
      </c>
      <c r="E83" s="31">
        <v>450</v>
      </c>
      <c r="F83" s="38" t="s">
        <v>103</v>
      </c>
      <c r="G83" s="37" t="s">
        <v>369</v>
      </c>
      <c r="H83" s="10"/>
      <c r="I83" s="255"/>
      <c r="J83" s="8" t="str">
        <f t="shared" si="36"/>
        <v>EVE-F10M5-SC</v>
      </c>
      <c r="K83" s="49" t="str">
        <f t="shared" si="36"/>
        <v>BMW F10 M5 Carbon/Kevlar Scoop Set</v>
      </c>
      <c r="L83" s="43" t="str">
        <f t="shared" si="36"/>
        <v>n/a</v>
      </c>
      <c r="M83" s="26">
        <v>518.17999999999995</v>
      </c>
      <c r="N83" s="36" t="s">
        <v>139</v>
      </c>
      <c r="O83" s="37" t="s">
        <v>417</v>
      </c>
      <c r="P83" s="37" t="s">
        <v>55</v>
      </c>
      <c r="Q83" s="255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tr">
        <f t="shared" si="38"/>
        <v>26x26x26</v>
      </c>
      <c r="W83" s="37" t="str">
        <f t="shared" si="38"/>
        <v>1 Kg</v>
      </c>
    </row>
    <row r="84" spans="1:23" x14ac:dyDescent="0.25">
      <c r="A84" s="251"/>
      <c r="B84" s="8" t="s">
        <v>321</v>
      </c>
      <c r="C84" s="49" t="s">
        <v>322</v>
      </c>
      <c r="D84" s="43" t="s">
        <v>372</v>
      </c>
      <c r="E84" s="31">
        <v>95.83</v>
      </c>
      <c r="F84" s="38" t="s">
        <v>103</v>
      </c>
      <c r="G84" s="37" t="s">
        <v>369</v>
      </c>
      <c r="H84" s="10"/>
      <c r="I84" s="251"/>
      <c r="J84" s="8" t="str">
        <f t="shared" si="36"/>
        <v>EVE-F10M5-PF</v>
      </c>
      <c r="K84" s="49" t="str">
        <f t="shared" si="36"/>
        <v>BMW F1X M5/M6 Panel Filter Pair</v>
      </c>
      <c r="L84" s="43" t="str">
        <f t="shared" si="36"/>
        <v>n/a</v>
      </c>
      <c r="M84" s="26">
        <v>110</v>
      </c>
      <c r="N84" s="36" t="s">
        <v>320</v>
      </c>
      <c r="O84" s="37" t="s">
        <v>417</v>
      </c>
      <c r="P84" s="37" t="s">
        <v>55</v>
      </c>
      <c r="Q84" s="251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tr">
        <f t="shared" si="38"/>
        <v>45x25x6</v>
      </c>
      <c r="W84" s="37" t="str">
        <f t="shared" si="38"/>
        <v>1 Kg</v>
      </c>
    </row>
    <row r="85" spans="1:23" ht="4.5" customHeight="1" x14ac:dyDescent="0.25">
      <c r="A85" s="50"/>
      <c r="B85" s="5"/>
      <c r="C85" s="48"/>
      <c r="D85" s="41"/>
      <c r="E85" s="25"/>
      <c r="F85" s="248"/>
      <c r="G85" s="249"/>
      <c r="I85" s="50"/>
      <c r="J85" s="5"/>
      <c r="K85" s="56"/>
      <c r="L85" s="41"/>
      <c r="M85" s="25"/>
      <c r="N85" s="248"/>
      <c r="O85" s="249"/>
      <c r="P85" s="249"/>
      <c r="Q85" s="50"/>
      <c r="R85" s="5"/>
      <c r="S85" s="56"/>
      <c r="T85" s="41"/>
      <c r="U85" s="7"/>
      <c r="V85" s="68"/>
      <c r="W85" s="68"/>
    </row>
    <row r="86" spans="1:23" x14ac:dyDescent="0.25">
      <c r="A86" s="250" t="s">
        <v>424</v>
      </c>
      <c r="B86" s="11" t="s">
        <v>144</v>
      </c>
      <c r="C86" s="49" t="s">
        <v>145</v>
      </c>
      <c r="D86" s="43" t="s">
        <v>11</v>
      </c>
      <c r="E86" s="31">
        <v>1680</v>
      </c>
      <c r="F86" s="36" t="s">
        <v>481</v>
      </c>
      <c r="G86" s="37" t="s">
        <v>540</v>
      </c>
      <c r="H86" s="10"/>
      <c r="I86" s="250" t="s">
        <v>424</v>
      </c>
      <c r="J86" s="11" t="str">
        <f t="shared" ref="J86:L88" si="39">B86</f>
        <v>EVE-F1XM6-INT</v>
      </c>
      <c r="K86" s="57" t="str">
        <f t="shared" si="39"/>
        <v>BMW F1X M6 Full Black Carbon intake</v>
      </c>
      <c r="L86" s="54" t="str">
        <f t="shared" si="39"/>
        <v>B</v>
      </c>
      <c r="M86" s="26">
        <v>2100</v>
      </c>
      <c r="N86" s="36" t="s">
        <v>14</v>
      </c>
      <c r="O86" s="37" t="s">
        <v>360</v>
      </c>
      <c r="P86" s="37" t="s">
        <v>361</v>
      </c>
      <c r="Q86" s="250" t="s">
        <v>424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tr">
        <f t="shared" ref="V86:W88" si="41">N86</f>
        <v>92x31x40</v>
      </c>
      <c r="W86" s="37" t="str">
        <f t="shared" si="41"/>
        <v>6 Kg</v>
      </c>
    </row>
    <row r="87" spans="1:23" x14ac:dyDescent="0.25">
      <c r="A87" s="255"/>
      <c r="B87" s="11" t="s">
        <v>425</v>
      </c>
      <c r="C87" s="49" t="s">
        <v>426</v>
      </c>
      <c r="D87" s="43" t="s">
        <v>11</v>
      </c>
      <c r="E87" s="31">
        <v>2000</v>
      </c>
      <c r="F87" s="36" t="s">
        <v>481</v>
      </c>
      <c r="G87" s="37" t="s">
        <v>540</v>
      </c>
      <c r="H87" s="10"/>
      <c r="I87" s="255"/>
      <c r="J87" s="11" t="str">
        <f t="shared" si="39"/>
        <v>EVE-F1XM6-KV-INT</v>
      </c>
      <c r="K87" s="57" t="str">
        <f t="shared" si="39"/>
        <v>BMW F1X M6 Kevlar intake with Black Tubes</v>
      </c>
      <c r="L87" s="54" t="str">
        <f t="shared" si="39"/>
        <v>B</v>
      </c>
      <c r="M87" s="26">
        <v>2500</v>
      </c>
      <c r="N87" s="36" t="s">
        <v>14</v>
      </c>
      <c r="O87" s="37" t="s">
        <v>360</v>
      </c>
      <c r="P87" s="37" t="s">
        <v>361</v>
      </c>
      <c r="Q87" s="255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15" t="str">
        <f t="shared" si="41"/>
        <v>92x31x40</v>
      </c>
      <c r="W87" s="64" t="str">
        <f t="shared" si="41"/>
        <v>6 Kg</v>
      </c>
    </row>
    <row r="88" spans="1:23" x14ac:dyDescent="0.25">
      <c r="A88" s="251"/>
      <c r="B88" s="8" t="s">
        <v>427</v>
      </c>
      <c r="C88" s="49" t="s">
        <v>428</v>
      </c>
      <c r="D88" s="43" t="s">
        <v>372</v>
      </c>
      <c r="E88" s="31">
        <v>525</v>
      </c>
      <c r="F88" s="38" t="s">
        <v>103</v>
      </c>
      <c r="G88" s="37" t="s">
        <v>369</v>
      </c>
      <c r="H88" s="10"/>
      <c r="I88" s="251"/>
      <c r="J88" s="8" t="str">
        <f t="shared" si="39"/>
        <v>EVE-F1XM6-SC</v>
      </c>
      <c r="K88" s="49" t="str">
        <f t="shared" si="39"/>
        <v>BMW F1X M6 Carbon/Kevlar Scoop Set</v>
      </c>
      <c r="L88" s="43" t="str">
        <f t="shared" si="39"/>
        <v>n/a</v>
      </c>
      <c r="M88" s="26">
        <v>609</v>
      </c>
      <c r="N88" s="36" t="s">
        <v>139</v>
      </c>
      <c r="O88" s="37" t="s">
        <v>417</v>
      </c>
      <c r="P88" s="37" t="s">
        <v>55</v>
      </c>
      <c r="Q88" s="251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tr">
        <f t="shared" si="41"/>
        <v>26x26x26</v>
      </c>
      <c r="W88" s="37" t="str">
        <f t="shared" si="41"/>
        <v>1 Kg</v>
      </c>
    </row>
    <row r="89" spans="1:23" ht="4.5" customHeight="1" x14ac:dyDescent="0.25">
      <c r="A89" s="50"/>
      <c r="B89" s="5"/>
      <c r="C89" s="48"/>
      <c r="D89" s="41"/>
      <c r="E89" s="25"/>
      <c r="F89" s="248"/>
      <c r="G89" s="249"/>
      <c r="I89" s="50"/>
      <c r="J89" s="5"/>
      <c r="K89" s="56"/>
      <c r="L89" s="41"/>
      <c r="M89" s="25"/>
      <c r="N89" s="248"/>
      <c r="O89" s="249"/>
      <c r="P89" s="249"/>
      <c r="Q89" s="50"/>
      <c r="R89" s="5"/>
      <c r="S89" s="56"/>
      <c r="T89" s="41"/>
      <c r="U89" s="7"/>
      <c r="V89" s="68"/>
      <c r="W89" s="68"/>
    </row>
    <row r="90" spans="1:23" x14ac:dyDescent="0.25">
      <c r="A90" s="101" t="s">
        <v>429</v>
      </c>
      <c r="B90" s="8" t="s">
        <v>561</v>
      </c>
      <c r="C90" s="49" t="s">
        <v>147</v>
      </c>
      <c r="D90" s="43" t="s">
        <v>55</v>
      </c>
      <c r="E90" s="31">
        <v>983</v>
      </c>
      <c r="F90" s="37" t="s">
        <v>562</v>
      </c>
      <c r="G90" s="37" t="s">
        <v>548</v>
      </c>
      <c r="H90" s="10"/>
      <c r="I90" s="143" t="s">
        <v>429</v>
      </c>
      <c r="J90" s="114" t="s">
        <v>146</v>
      </c>
      <c r="K90" s="120" t="str">
        <f>C90</f>
        <v>BMW F40 M135i, F44 M235i</v>
      </c>
      <c r="L90" s="125" t="str">
        <f>D90</f>
        <v>S</v>
      </c>
      <c r="M90" s="127">
        <v>1150</v>
      </c>
      <c r="N90" s="118" t="s">
        <v>54</v>
      </c>
      <c r="O90" s="37" t="s">
        <v>371</v>
      </c>
      <c r="P90" s="37" t="s">
        <v>361</v>
      </c>
      <c r="Q90" s="101" t="s">
        <v>429</v>
      </c>
      <c r="R90" s="8" t="str">
        <f>J90</f>
        <v>EVE-F4XB48-CF-INT</v>
      </c>
      <c r="S90" s="49" t="str">
        <f>K90</f>
        <v>BMW F40 M135i, F44 M235i</v>
      </c>
      <c r="T90" s="43" t="str">
        <f>L90</f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48"/>
      <c r="G91" s="249"/>
      <c r="I91" s="144"/>
      <c r="J91" s="5"/>
      <c r="K91" s="56"/>
      <c r="L91" s="41"/>
      <c r="M91" s="25"/>
      <c r="N91" s="248"/>
      <c r="O91" s="249"/>
      <c r="P91" s="249"/>
      <c r="Q91" s="50"/>
      <c r="R91" s="5"/>
      <c r="S91" s="56"/>
      <c r="T91" s="41"/>
      <c r="U91" s="7"/>
      <c r="V91" s="79"/>
      <c r="W91" s="79"/>
    </row>
    <row r="92" spans="1:23" x14ac:dyDescent="0.25">
      <c r="A92" s="250" t="s">
        <v>430</v>
      </c>
      <c r="B92" s="8" t="s">
        <v>148</v>
      </c>
      <c r="C92" s="49" t="s">
        <v>149</v>
      </c>
      <c r="D92" s="43" t="s">
        <v>55</v>
      </c>
      <c r="E92" s="31">
        <v>1495</v>
      </c>
      <c r="F92" s="37" t="s">
        <v>558</v>
      </c>
      <c r="G92" s="37" t="s">
        <v>540</v>
      </c>
      <c r="H92" s="10"/>
      <c r="I92" s="278" t="s">
        <v>430</v>
      </c>
      <c r="J92" s="114" t="str">
        <f t="shared" ref="J92:L93" si="42">B92</f>
        <v>EVE-M2C-CF-INT</v>
      </c>
      <c r="K92" s="120" t="str">
        <f t="shared" si="42"/>
        <v>BMW F87 M2 Competition Black Carbon intake</v>
      </c>
      <c r="L92" s="125" t="str">
        <f t="shared" si="42"/>
        <v>S</v>
      </c>
      <c r="M92" s="127">
        <v>1780</v>
      </c>
      <c r="N92" s="118" t="s">
        <v>54</v>
      </c>
      <c r="O92" s="37" t="s">
        <v>371</v>
      </c>
      <c r="P92" s="37" t="s">
        <v>361</v>
      </c>
      <c r="Q92" s="250" t="s">
        <v>430</v>
      </c>
      <c r="R92" s="8" t="str">
        <f t="shared" ref="R92:T93" si="43">J92</f>
        <v>EVE-M2C-CF-INT</v>
      </c>
      <c r="S92" s="49" t="str">
        <f t="shared" si="43"/>
        <v>BMW F87 M2 Competition Black Carbon intake</v>
      </c>
      <c r="T92" s="43" t="str">
        <f t="shared" si="43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51"/>
      <c r="B93" s="8" t="s">
        <v>431</v>
      </c>
      <c r="C93" s="49" t="s">
        <v>432</v>
      </c>
      <c r="D93" s="43" t="s">
        <v>55</v>
      </c>
      <c r="E93" s="31">
        <f>E92*1.2</f>
        <v>1794</v>
      </c>
      <c r="F93" s="37" t="s">
        <v>558</v>
      </c>
      <c r="G93" s="37" t="s">
        <v>540</v>
      </c>
      <c r="H93" s="10"/>
      <c r="I93" s="251"/>
      <c r="J93" s="114" t="str">
        <f t="shared" si="42"/>
        <v>EVE-M2C-KV-INT</v>
      </c>
      <c r="K93" s="120" t="str">
        <f t="shared" si="42"/>
        <v>BMW F87 M2 Competition Kevlar intake</v>
      </c>
      <c r="L93" s="125" t="str">
        <f t="shared" si="42"/>
        <v>S</v>
      </c>
      <c r="M93" s="127">
        <f>M92*1.2</f>
        <v>2136</v>
      </c>
      <c r="N93" s="118" t="s">
        <v>54</v>
      </c>
      <c r="O93" s="37" t="s">
        <v>371</v>
      </c>
      <c r="P93" s="37" t="s">
        <v>361</v>
      </c>
      <c r="Q93" s="251"/>
      <c r="R93" s="8" t="str">
        <f t="shared" si="43"/>
        <v>EVE-M2C-KV-INT</v>
      </c>
      <c r="S93" s="49" t="str">
        <f t="shared" si="43"/>
        <v>BMW F87 M2 Competition Kevlar intake</v>
      </c>
      <c r="T93" s="43" t="str">
        <f t="shared" si="43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48"/>
      <c r="G94" s="249"/>
      <c r="I94" s="50"/>
      <c r="J94" s="5"/>
      <c r="K94" s="56"/>
      <c r="L94" s="41"/>
      <c r="M94" s="25"/>
      <c r="N94" s="248"/>
      <c r="O94" s="249"/>
      <c r="P94" s="249"/>
      <c r="Q94" s="50"/>
      <c r="R94" s="5"/>
      <c r="S94" s="56"/>
      <c r="T94" s="41"/>
      <c r="U94" s="7"/>
      <c r="V94" s="79"/>
      <c r="W94" s="79"/>
    </row>
    <row r="95" spans="1:23" x14ac:dyDescent="0.25">
      <c r="A95" s="250" t="s">
        <v>433</v>
      </c>
      <c r="B95" s="8" t="s">
        <v>150</v>
      </c>
      <c r="C95" s="39" t="s">
        <v>151</v>
      </c>
      <c r="D95" s="43" t="s">
        <v>11</v>
      </c>
      <c r="E95" s="31">
        <v>1050</v>
      </c>
      <c r="F95" s="36" t="s">
        <v>481</v>
      </c>
      <c r="G95" s="37" t="s">
        <v>371</v>
      </c>
      <c r="H95" s="10"/>
      <c r="I95" s="250" t="s">
        <v>433</v>
      </c>
      <c r="J95" s="11" t="str">
        <f t="shared" ref="J95:L102" si="44">B95</f>
        <v>EVE-N55V2-CF-INT</v>
      </c>
      <c r="K95" s="57" t="str">
        <f t="shared" si="44"/>
        <v>V2 BMW F87 M2, F2X M135i, M235i, F3X 335i, 435i Carbon intake</v>
      </c>
      <c r="L95" s="54" t="str">
        <f t="shared" si="44"/>
        <v>B</v>
      </c>
      <c r="M95" s="26">
        <v>1220</v>
      </c>
      <c r="N95" s="36" t="s">
        <v>14</v>
      </c>
      <c r="O95" s="37" t="s">
        <v>360</v>
      </c>
      <c r="P95" s="37" t="s">
        <v>361</v>
      </c>
      <c r="Q95" s="250" t="s">
        <v>433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tr">
        <f t="shared" ref="V95:W102" si="46">N95</f>
        <v>92x31x40</v>
      </c>
      <c r="W95" s="37" t="str">
        <f t="shared" si="46"/>
        <v>6 Kg</v>
      </c>
    </row>
    <row r="96" spans="1:23" x14ac:dyDescent="0.25">
      <c r="A96" s="255"/>
      <c r="B96" s="8" t="s">
        <v>434</v>
      </c>
      <c r="C96" s="39" t="s">
        <v>435</v>
      </c>
      <c r="D96" s="43" t="s">
        <v>11</v>
      </c>
      <c r="E96" s="31">
        <f>E95*1.2</f>
        <v>1260</v>
      </c>
      <c r="F96" s="36" t="s">
        <v>481</v>
      </c>
      <c r="G96" s="37" t="s">
        <v>371</v>
      </c>
      <c r="H96" s="10"/>
      <c r="I96" s="255"/>
      <c r="J96" s="11" t="str">
        <f t="shared" si="44"/>
        <v>EVE-N55V2-KV-INT</v>
      </c>
      <c r="K96" s="57" t="str">
        <f t="shared" si="44"/>
        <v>V2 BMW F87 M2, F2X M135i, M235i, F3X 335i, 435i Kevlar intake</v>
      </c>
      <c r="L96" s="54" t="str">
        <f t="shared" si="44"/>
        <v>B</v>
      </c>
      <c r="M96" s="26">
        <f>M95*1.2</f>
        <v>1464</v>
      </c>
      <c r="N96" s="36" t="s">
        <v>14</v>
      </c>
      <c r="O96" s="37" t="s">
        <v>360</v>
      </c>
      <c r="P96" s="37" t="s">
        <v>361</v>
      </c>
      <c r="Q96" s="255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tr">
        <f t="shared" si="46"/>
        <v>92x31x40</v>
      </c>
      <c r="W96" s="37" t="str">
        <f t="shared" si="46"/>
        <v>6 Kg</v>
      </c>
    </row>
    <row r="97" spans="1:23" x14ac:dyDescent="0.25">
      <c r="A97" s="255"/>
      <c r="B97" s="8" t="s">
        <v>152</v>
      </c>
      <c r="C97" s="39" t="s">
        <v>153</v>
      </c>
      <c r="D97" s="43" t="s">
        <v>372</v>
      </c>
      <c r="E97" s="31">
        <v>650</v>
      </c>
      <c r="F97" s="36" t="s">
        <v>563</v>
      </c>
      <c r="G97" s="37" t="s">
        <v>548</v>
      </c>
      <c r="I97" s="255"/>
      <c r="J97" s="8" t="str">
        <f t="shared" si="44"/>
        <v>EVE-N55-ENG</v>
      </c>
      <c r="K97" s="49" t="str">
        <f t="shared" si="44"/>
        <v>BMW N55 Black Carbon Engine Cover</v>
      </c>
      <c r="L97" s="43" t="str">
        <f t="shared" si="44"/>
        <v>n/a</v>
      </c>
      <c r="M97" s="27">
        <v>720</v>
      </c>
      <c r="N97" s="36" t="s">
        <v>96</v>
      </c>
      <c r="O97" s="37" t="s">
        <v>366</v>
      </c>
      <c r="P97" s="37" t="s">
        <v>361</v>
      </c>
      <c r="Q97" s="255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tr">
        <f t="shared" si="46"/>
        <v>72x72x21</v>
      </c>
      <c r="W97" s="37" t="str">
        <f t="shared" si="46"/>
        <v>2 Kg</v>
      </c>
    </row>
    <row r="98" spans="1:23" x14ac:dyDescent="0.25">
      <c r="A98" s="255"/>
      <c r="B98" s="11" t="s">
        <v>154</v>
      </c>
      <c r="C98" s="39" t="s">
        <v>155</v>
      </c>
      <c r="D98" s="43" t="s">
        <v>372</v>
      </c>
      <c r="E98" s="31">
        <v>650</v>
      </c>
      <c r="F98" s="36" t="s">
        <v>563</v>
      </c>
      <c r="G98" s="37" t="s">
        <v>548</v>
      </c>
      <c r="I98" s="255"/>
      <c r="J98" s="11" t="str">
        <f t="shared" si="44"/>
        <v>EVE-N55-M2-ENG</v>
      </c>
      <c r="K98" s="57" t="str">
        <f t="shared" si="44"/>
        <v>BMW F87 M2 Black Carbon Engine Cover</v>
      </c>
      <c r="L98" s="54" t="str">
        <f t="shared" si="44"/>
        <v>n/a</v>
      </c>
      <c r="M98" s="27">
        <v>720</v>
      </c>
      <c r="N98" s="36" t="s">
        <v>96</v>
      </c>
      <c r="O98" s="37" t="s">
        <v>366</v>
      </c>
      <c r="P98" s="37" t="s">
        <v>361</v>
      </c>
      <c r="Q98" s="255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tr">
        <f t="shared" si="46"/>
        <v>72x72x21</v>
      </c>
      <c r="W98" s="37" t="str">
        <f t="shared" si="46"/>
        <v>2 Kg</v>
      </c>
    </row>
    <row r="99" spans="1:23" x14ac:dyDescent="0.25">
      <c r="A99" s="255"/>
      <c r="B99" s="8" t="s">
        <v>436</v>
      </c>
      <c r="C99" s="49" t="s">
        <v>437</v>
      </c>
      <c r="D99" s="43" t="s">
        <v>372</v>
      </c>
      <c r="E99" s="31">
        <v>210</v>
      </c>
      <c r="F99" s="38" t="s">
        <v>103</v>
      </c>
      <c r="G99" s="37" t="s">
        <v>369</v>
      </c>
      <c r="H99" s="10"/>
      <c r="I99" s="255"/>
      <c r="J99" s="8" t="str">
        <f t="shared" si="44"/>
        <v>EVE-N55-SC</v>
      </c>
      <c r="K99" s="49" t="str">
        <f t="shared" si="44"/>
        <v xml:space="preserve">BMW N55 Carbon/Kevlar Scoop </v>
      </c>
      <c r="L99" s="43" t="str">
        <f t="shared" si="44"/>
        <v>n/a</v>
      </c>
      <c r="M99" s="26">
        <v>240.91</v>
      </c>
      <c r="N99" s="38" t="s">
        <v>139</v>
      </c>
      <c r="O99" s="37" t="s">
        <v>417</v>
      </c>
      <c r="P99" s="37" t="s">
        <v>55</v>
      </c>
      <c r="Q99" s="255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15" t="str">
        <f t="shared" si="46"/>
        <v>26x26x26</v>
      </c>
      <c r="W99" s="64" t="str">
        <f t="shared" si="46"/>
        <v>1 Kg</v>
      </c>
    </row>
    <row r="100" spans="1:23" x14ac:dyDescent="0.25">
      <c r="A100" s="255"/>
      <c r="B100" s="8" t="s">
        <v>323</v>
      </c>
      <c r="C100" s="49" t="s">
        <v>324</v>
      </c>
      <c r="D100" s="43" t="s">
        <v>372</v>
      </c>
      <c r="E100" s="31">
        <v>68</v>
      </c>
      <c r="F100" s="63" t="s">
        <v>103</v>
      </c>
      <c r="G100" s="37" t="s">
        <v>369</v>
      </c>
      <c r="H100" s="10"/>
      <c r="I100" s="255"/>
      <c r="J100" s="8" t="str">
        <f t="shared" si="44"/>
        <v>EVE-N55-PF</v>
      </c>
      <c r="K100" s="49" t="str">
        <f t="shared" si="44"/>
        <v xml:space="preserve">BMW N55 Panel Filter </v>
      </c>
      <c r="L100" s="43" t="str">
        <f t="shared" si="44"/>
        <v>n/a</v>
      </c>
      <c r="M100" s="26">
        <v>75.63</v>
      </c>
      <c r="N100" s="63" t="s">
        <v>325</v>
      </c>
      <c r="O100" s="37" t="s">
        <v>417</v>
      </c>
      <c r="P100" s="37" t="s">
        <v>55</v>
      </c>
      <c r="Q100" s="255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36" t="str">
        <f t="shared" si="46"/>
        <v>31x27x5</v>
      </c>
      <c r="W100" s="37" t="str">
        <f t="shared" si="46"/>
        <v>1 Kg</v>
      </c>
    </row>
    <row r="101" spans="1:23" x14ac:dyDescent="0.25">
      <c r="A101" s="255"/>
      <c r="B101" s="8" t="s">
        <v>438</v>
      </c>
      <c r="C101" s="39" t="s">
        <v>538</v>
      </c>
      <c r="D101" s="43" t="s">
        <v>11</v>
      </c>
      <c r="E101" s="31">
        <v>100</v>
      </c>
      <c r="F101" s="63" t="s">
        <v>539</v>
      </c>
      <c r="G101" s="37" t="s">
        <v>366</v>
      </c>
      <c r="H101" s="10"/>
      <c r="I101" s="255"/>
      <c r="J101" s="11" t="str">
        <f t="shared" si="44"/>
        <v>EVE-N55-CF-DCT</v>
      </c>
      <c r="K101" s="57" t="str">
        <f t="shared" si="44"/>
        <v>Sealed Carbon Duct for version 1 of N55 intake</v>
      </c>
      <c r="L101" s="54" t="str">
        <f t="shared" si="44"/>
        <v>B</v>
      </c>
      <c r="M101" s="26">
        <v>115</v>
      </c>
      <c r="N101" s="63" t="s">
        <v>408</v>
      </c>
      <c r="O101" s="37" t="s">
        <v>366</v>
      </c>
      <c r="P101" s="37" t="s">
        <v>55</v>
      </c>
      <c r="Q101" s="255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15" t="str">
        <f t="shared" si="46"/>
        <v>46x21x27</v>
      </c>
      <c r="W101" s="64" t="str">
        <f t="shared" si="46"/>
        <v>2 Kg</v>
      </c>
    </row>
    <row r="102" spans="1:23" x14ac:dyDescent="0.25">
      <c r="A102" s="251"/>
      <c r="B102" s="8" t="s">
        <v>441</v>
      </c>
      <c r="C102" s="39" t="s">
        <v>442</v>
      </c>
      <c r="D102" s="43" t="s">
        <v>11</v>
      </c>
      <c r="E102" s="31">
        <f>E101*1.2</f>
        <v>120</v>
      </c>
      <c r="F102" s="63" t="s">
        <v>539</v>
      </c>
      <c r="G102" s="37" t="s">
        <v>366</v>
      </c>
      <c r="H102" s="10"/>
      <c r="I102" s="251"/>
      <c r="J102" s="11" t="str">
        <f t="shared" si="44"/>
        <v>EVE-N55-KV-DCT</v>
      </c>
      <c r="K102" s="57" t="str">
        <f t="shared" si="44"/>
        <v>Sealed Kevlar Duct for version 1 of N55 intake</v>
      </c>
      <c r="L102" s="54" t="str">
        <f t="shared" si="44"/>
        <v>B</v>
      </c>
      <c r="M102" s="26">
        <f>M101*1.2</f>
        <v>138</v>
      </c>
      <c r="N102" s="63" t="s">
        <v>408</v>
      </c>
      <c r="O102" s="37" t="s">
        <v>366</v>
      </c>
      <c r="P102" s="37" t="s">
        <v>55</v>
      </c>
      <c r="Q102" s="251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36" t="str">
        <f t="shared" si="46"/>
        <v>46x21x27</v>
      </c>
      <c r="W102" s="37" t="str">
        <f t="shared" si="46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48"/>
      <c r="G103" s="249"/>
      <c r="I103" s="50"/>
      <c r="J103" s="5"/>
      <c r="K103" s="56"/>
      <c r="L103" s="41"/>
      <c r="M103" s="25"/>
      <c r="N103" s="248"/>
      <c r="O103" s="249"/>
      <c r="P103" s="249"/>
      <c r="Q103" s="50"/>
      <c r="R103" s="5"/>
      <c r="S103" s="56"/>
      <c r="T103" s="41"/>
      <c r="U103" s="7"/>
      <c r="V103" s="68"/>
      <c r="W103" s="68"/>
    </row>
    <row r="104" spans="1:23" x14ac:dyDescent="0.25">
      <c r="A104" s="250" t="s">
        <v>443</v>
      </c>
      <c r="B104" s="8" t="s">
        <v>156</v>
      </c>
      <c r="C104" s="39" t="s">
        <v>157</v>
      </c>
      <c r="D104" s="43"/>
      <c r="E104" s="31">
        <v>1040</v>
      </c>
      <c r="F104" s="36" t="s">
        <v>563</v>
      </c>
      <c r="G104" s="37" t="s">
        <v>371</v>
      </c>
      <c r="H104" s="10"/>
      <c r="I104" s="250" t="s">
        <v>443</v>
      </c>
      <c r="J104" s="8" t="str">
        <f>B104</f>
        <v>EVE-FX34M-CF-INT</v>
      </c>
      <c r="K104" s="49" t="str">
        <f>C104</f>
        <v>BMW F9X X3M/X4M Carbon Intake System</v>
      </c>
      <c r="L104" s="43"/>
      <c r="M104" s="26">
        <v>1200</v>
      </c>
      <c r="N104" s="36" t="s">
        <v>96</v>
      </c>
      <c r="O104" s="37" t="s">
        <v>371</v>
      </c>
      <c r="P104" s="37" t="s">
        <v>361</v>
      </c>
      <c r="Q104" s="250" t="s">
        <v>430</v>
      </c>
      <c r="R104" s="8" t="str">
        <f t="shared" ref="R104:T105" si="47">J104</f>
        <v>EVE-FX34M-CF-INT</v>
      </c>
      <c r="S104" s="49" t="str">
        <f t="shared" si="47"/>
        <v>BMW F9X X3M/X4M Carbon Intake System</v>
      </c>
      <c r="T104" s="43">
        <f t="shared" si="47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51"/>
      <c r="B105" s="8" t="s">
        <v>326</v>
      </c>
      <c r="C105" s="49" t="s">
        <v>327</v>
      </c>
      <c r="D105" s="43"/>
      <c r="E105" s="31">
        <v>162.5</v>
      </c>
      <c r="F105" s="37" t="s">
        <v>103</v>
      </c>
      <c r="G105" s="37" t="s">
        <v>417</v>
      </c>
      <c r="H105" s="10"/>
      <c r="I105" s="251"/>
      <c r="J105" s="8" t="str">
        <f>B105</f>
        <v>EVE-FX34M-PF</v>
      </c>
      <c r="K105" s="49" t="str">
        <f>C105</f>
        <v>BMW F9X X3M/X4M Panel Filter Replacement Set</v>
      </c>
      <c r="L105" s="43"/>
      <c r="M105" s="26">
        <v>184</v>
      </c>
      <c r="N105" s="37" t="s">
        <v>328</v>
      </c>
      <c r="O105" s="37" t="s">
        <v>366</v>
      </c>
      <c r="P105" s="37" t="s">
        <v>55</v>
      </c>
      <c r="Q105" s="251"/>
      <c r="R105" s="8" t="str">
        <f t="shared" si="47"/>
        <v>EVE-FX34M-PF</v>
      </c>
      <c r="S105" s="49" t="str">
        <f t="shared" si="47"/>
        <v>BMW F9X X3M/X4M Panel Filter Replacement Set</v>
      </c>
      <c r="T105" s="43">
        <f t="shared" si="47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48"/>
      <c r="G106" s="249"/>
      <c r="I106" s="50"/>
      <c r="J106" s="5"/>
      <c r="K106" s="56"/>
      <c r="L106" s="41"/>
      <c r="M106" s="25"/>
      <c r="N106" s="248"/>
      <c r="O106" s="249"/>
      <c r="P106" s="249"/>
      <c r="Q106" s="50"/>
      <c r="R106" s="5"/>
      <c r="S106" s="56"/>
      <c r="T106" s="41"/>
      <c r="U106" s="7"/>
      <c r="V106" s="68"/>
      <c r="W106" s="68"/>
    </row>
    <row r="107" spans="1:23" x14ac:dyDescent="0.25">
      <c r="A107" s="250" t="s">
        <v>445</v>
      </c>
      <c r="B107" s="8" t="s">
        <v>161</v>
      </c>
      <c r="C107" s="49" t="s">
        <v>162</v>
      </c>
      <c r="D107" s="43" t="s">
        <v>11</v>
      </c>
      <c r="E107" s="31">
        <v>550</v>
      </c>
      <c r="F107" s="36" t="s">
        <v>547</v>
      </c>
      <c r="G107" s="37" t="s">
        <v>356</v>
      </c>
      <c r="H107" s="10"/>
      <c r="I107" s="250" t="s">
        <v>445</v>
      </c>
      <c r="J107" s="8" t="str">
        <f t="shared" ref="J107:L108" si="48">B107</f>
        <v>EVE-Z4M-INT</v>
      </c>
      <c r="K107" s="49" t="str">
        <f t="shared" si="48"/>
        <v>BMW Z4M Black Carbon intake</v>
      </c>
      <c r="L107" s="43" t="str">
        <f t="shared" si="48"/>
        <v>B</v>
      </c>
      <c r="M107" s="26">
        <v>685</v>
      </c>
      <c r="N107" s="124" t="s">
        <v>17</v>
      </c>
      <c r="O107" s="37" t="s">
        <v>356</v>
      </c>
      <c r="P107" s="37" t="s">
        <v>55</v>
      </c>
      <c r="Q107" s="250" t="s">
        <v>445</v>
      </c>
      <c r="R107" s="8" t="str">
        <f t="shared" ref="R107:T108" si="49">J107</f>
        <v>EVE-Z4M-INT</v>
      </c>
      <c r="S107" s="49" t="str">
        <f t="shared" si="49"/>
        <v>BMW Z4M Black Carbon intake</v>
      </c>
      <c r="T107" s="43" t="str">
        <f t="shared" si="49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51"/>
      <c r="B108" s="8" t="s">
        <v>447</v>
      </c>
      <c r="C108" s="49" t="s">
        <v>448</v>
      </c>
      <c r="D108" s="43" t="s">
        <v>11</v>
      </c>
      <c r="E108" s="31">
        <v>660</v>
      </c>
      <c r="F108" s="37" t="s">
        <v>547</v>
      </c>
      <c r="G108" s="37" t="s">
        <v>356</v>
      </c>
      <c r="H108" s="10"/>
      <c r="I108" s="251"/>
      <c r="J108" s="8" t="str">
        <f t="shared" si="48"/>
        <v>EVE-Z4M-KV-INT</v>
      </c>
      <c r="K108" s="49" t="str">
        <f t="shared" si="48"/>
        <v>BMW Z4M Kevlar intake</v>
      </c>
      <c r="L108" s="43" t="str">
        <f t="shared" si="48"/>
        <v>B</v>
      </c>
      <c r="M108" s="26">
        <v>822</v>
      </c>
      <c r="N108" s="37" t="s">
        <v>17</v>
      </c>
      <c r="O108" s="37" t="s">
        <v>356</v>
      </c>
      <c r="P108" s="37" t="s">
        <v>55</v>
      </c>
      <c r="Q108" s="251"/>
      <c r="R108" s="8" t="str">
        <f t="shared" si="49"/>
        <v>EVE-Z4M-KV-INT</v>
      </c>
      <c r="S108" s="49" t="str">
        <f t="shared" si="49"/>
        <v>BMW Z4M Kevlar intake</v>
      </c>
      <c r="T108" s="43" t="str">
        <f t="shared" si="49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48"/>
      <c r="G109" s="249"/>
      <c r="I109" s="50"/>
      <c r="J109" s="5"/>
      <c r="K109" s="56"/>
      <c r="L109" s="41"/>
      <c r="M109" s="25"/>
      <c r="N109" s="248"/>
      <c r="O109" s="249"/>
      <c r="P109" s="249"/>
      <c r="Q109" s="50"/>
      <c r="R109" s="5"/>
      <c r="S109" s="56"/>
      <c r="T109" s="41"/>
      <c r="U109" s="7"/>
      <c r="V109" s="68"/>
      <c r="W109" s="68"/>
    </row>
    <row r="110" spans="1:23" x14ac:dyDescent="0.25">
      <c r="A110" s="250" t="s">
        <v>449</v>
      </c>
      <c r="B110" s="8" t="s">
        <v>163</v>
      </c>
      <c r="C110" s="106" t="s">
        <v>450</v>
      </c>
      <c r="D110" s="43" t="s">
        <v>165</v>
      </c>
      <c r="E110" s="31">
        <v>1040</v>
      </c>
      <c r="F110" s="36" t="s">
        <v>481</v>
      </c>
      <c r="G110" s="37" t="s">
        <v>371</v>
      </c>
      <c r="H110" s="10"/>
      <c r="I110" s="250" t="s">
        <v>449</v>
      </c>
      <c r="J110" s="8" t="str">
        <f t="shared" ref="J110:L113" si="50">B110</f>
        <v>EVE-G20B48-V1-INT</v>
      </c>
      <c r="K110" s="49" t="str">
        <f t="shared" si="50"/>
        <v>BMW G20 B48 Intake System - Pre 2018 November</v>
      </c>
      <c r="L110" s="43" t="str">
        <f t="shared" si="50"/>
        <v>L</v>
      </c>
      <c r="M110" s="26">
        <v>1176</v>
      </c>
      <c r="N110" s="36" t="s">
        <v>14</v>
      </c>
      <c r="O110" s="37" t="s">
        <v>360</v>
      </c>
      <c r="P110" s="37" t="s">
        <v>361</v>
      </c>
      <c r="Q110" s="250" t="s">
        <v>419</v>
      </c>
      <c r="R110" s="8" t="str">
        <f t="shared" ref="R110:T113" si="51">J110</f>
        <v>EVE-G20B48-V1-INT</v>
      </c>
      <c r="S110" s="49" t="str">
        <f t="shared" si="51"/>
        <v>BMW G20 B48 Intake System - Pre 2018 November</v>
      </c>
      <c r="T110" s="43" t="str">
        <f t="shared" si="51"/>
        <v>L</v>
      </c>
      <c r="U110" s="9">
        <v>1300</v>
      </c>
      <c r="V110" s="36" t="str">
        <f>N110</f>
        <v>92x31x40</v>
      </c>
      <c r="W110" s="37" t="str">
        <f>O110</f>
        <v>6 Kg</v>
      </c>
    </row>
    <row r="111" spans="1:23" x14ac:dyDescent="0.25">
      <c r="A111" s="255"/>
      <c r="B111" s="8" t="s">
        <v>166</v>
      </c>
      <c r="C111" s="106" t="s">
        <v>451</v>
      </c>
      <c r="D111" s="43" t="s">
        <v>165</v>
      </c>
      <c r="E111" s="31">
        <v>1040</v>
      </c>
      <c r="F111" s="36" t="s">
        <v>481</v>
      </c>
      <c r="G111" s="37" t="s">
        <v>371</v>
      </c>
      <c r="H111" s="10"/>
      <c r="I111" s="255"/>
      <c r="J111" s="8" t="str">
        <f t="shared" si="50"/>
        <v>EVE-G20B48-V2-INT</v>
      </c>
      <c r="K111" s="49" t="str">
        <f t="shared" si="50"/>
        <v>BMW G20 B48 Intake System - Post 2018 November</v>
      </c>
      <c r="L111" s="43" t="str">
        <f t="shared" si="50"/>
        <v>L</v>
      </c>
      <c r="M111" s="26">
        <v>1176</v>
      </c>
      <c r="N111" s="36" t="s">
        <v>14</v>
      </c>
      <c r="O111" s="37" t="s">
        <v>360</v>
      </c>
      <c r="P111" s="37" t="s">
        <v>361</v>
      </c>
      <c r="Q111" s="255"/>
      <c r="R111" s="8" t="str">
        <f t="shared" si="51"/>
        <v>EVE-G20B48-V2-INT</v>
      </c>
      <c r="S111" s="49" t="str">
        <f t="shared" si="51"/>
        <v>BMW G20 B48 Intake System - Post 2018 November</v>
      </c>
      <c r="T111" s="43" t="str">
        <f t="shared" si="51"/>
        <v>L</v>
      </c>
      <c r="U111" s="9">
        <v>1300</v>
      </c>
      <c r="V111" s="15" t="str">
        <f>N111</f>
        <v>92x31x40</v>
      </c>
      <c r="W111" s="64" t="str">
        <f>O111</f>
        <v>6 Kg</v>
      </c>
    </row>
    <row r="112" spans="1:23" x14ac:dyDescent="0.25">
      <c r="A112" s="255"/>
      <c r="B112" s="8" t="s">
        <v>168</v>
      </c>
      <c r="C112" s="106" t="s">
        <v>169</v>
      </c>
      <c r="D112" s="43" t="s">
        <v>165</v>
      </c>
      <c r="E112" s="31">
        <v>1040</v>
      </c>
      <c r="F112" s="36" t="s">
        <v>481</v>
      </c>
      <c r="G112" s="37" t="s">
        <v>371</v>
      </c>
      <c r="H112" s="10"/>
      <c r="I112" s="255"/>
      <c r="J112" s="8" t="str">
        <f t="shared" si="50"/>
        <v>EVE-G20B58-V1-INT</v>
      </c>
      <c r="K112" s="49" t="str">
        <f t="shared" si="50"/>
        <v>BMW G20 B58 Intake System - Pre 2018 November</v>
      </c>
      <c r="L112" s="43" t="str">
        <f t="shared" si="50"/>
        <v>L</v>
      </c>
      <c r="M112" s="26">
        <v>1176</v>
      </c>
      <c r="N112" s="36" t="s">
        <v>14</v>
      </c>
      <c r="O112" s="37" t="s">
        <v>360</v>
      </c>
      <c r="P112" s="37" t="s">
        <v>361</v>
      </c>
      <c r="Q112" s="255"/>
      <c r="R112" s="8" t="str">
        <f t="shared" si="51"/>
        <v>EVE-G20B58-V1-INT</v>
      </c>
      <c r="S112" s="49" t="str">
        <f t="shared" si="51"/>
        <v>BMW G20 B58 Intake System - Pre 2018 November</v>
      </c>
      <c r="T112" s="43" t="str">
        <f t="shared" si="51"/>
        <v>L</v>
      </c>
      <c r="U112" s="9">
        <v>1300</v>
      </c>
      <c r="V112" s="36" t="str">
        <f>N112</f>
        <v>92x31x40</v>
      </c>
      <c r="W112" s="37" t="s">
        <v>371</v>
      </c>
    </row>
    <row r="113" spans="1:23" x14ac:dyDescent="0.25">
      <c r="A113" s="251"/>
      <c r="B113" s="8" t="s">
        <v>170</v>
      </c>
      <c r="C113" s="106" t="s">
        <v>452</v>
      </c>
      <c r="D113" s="43" t="s">
        <v>165</v>
      </c>
      <c r="E113" s="31">
        <v>1040</v>
      </c>
      <c r="F113" s="36" t="s">
        <v>481</v>
      </c>
      <c r="G113" s="37" t="s">
        <v>371</v>
      </c>
      <c r="H113" s="10"/>
      <c r="I113" s="251"/>
      <c r="J113" s="8" t="str">
        <f t="shared" si="50"/>
        <v>EVE-G20B58-V2-INT</v>
      </c>
      <c r="K113" s="49" t="str">
        <f t="shared" si="50"/>
        <v>BMW G20 B58 Intake System - Post 2018 November</v>
      </c>
      <c r="L113" s="43" t="str">
        <f t="shared" si="50"/>
        <v>L</v>
      </c>
      <c r="M113" s="26">
        <v>1176</v>
      </c>
      <c r="N113" s="36" t="s">
        <v>14</v>
      </c>
      <c r="O113" s="37" t="s">
        <v>360</v>
      </c>
      <c r="P113" s="37" t="s">
        <v>361</v>
      </c>
      <c r="Q113" s="251"/>
      <c r="R113" s="8" t="str">
        <f t="shared" si="51"/>
        <v>EVE-G20B58-V2-INT</v>
      </c>
      <c r="S113" s="49" t="str">
        <f t="shared" si="51"/>
        <v>BMW G20 B58 Intake System - Post 2018 November</v>
      </c>
      <c r="T113" s="43" t="str">
        <f t="shared" si="51"/>
        <v>L</v>
      </c>
      <c r="U113" s="9">
        <v>1300</v>
      </c>
      <c r="V113" s="36" t="str">
        <f>N113</f>
        <v>92x31x40</v>
      </c>
      <c r="W113" s="37" t="str">
        <f>O113</f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48"/>
      <c r="G114" s="249"/>
      <c r="I114" s="50"/>
      <c r="J114" s="5"/>
      <c r="K114" s="56"/>
      <c r="L114" s="41"/>
      <c r="M114" s="25"/>
      <c r="N114" s="248"/>
      <c r="O114" s="249"/>
      <c r="P114" s="249"/>
      <c r="Q114" s="50"/>
      <c r="R114" s="5"/>
      <c r="S114" s="56"/>
      <c r="T114" s="41"/>
      <c r="U114" s="7"/>
      <c r="V114" s="68"/>
      <c r="W114" s="68"/>
    </row>
    <row r="115" spans="1:23" x14ac:dyDescent="0.25">
      <c r="A115" s="250" t="s">
        <v>453</v>
      </c>
      <c r="B115" s="8" t="s">
        <v>174</v>
      </c>
      <c r="C115" s="49" t="s">
        <v>454</v>
      </c>
      <c r="D115" s="43" t="s">
        <v>11</v>
      </c>
      <c r="E115" s="31">
        <v>1041</v>
      </c>
      <c r="F115" s="37" t="s">
        <v>553</v>
      </c>
      <c r="G115" s="37" t="s">
        <v>548</v>
      </c>
      <c r="H115" s="10"/>
      <c r="I115" s="250" t="s">
        <v>453</v>
      </c>
      <c r="J115" s="8" t="str">
        <f>B115</f>
        <v>EVE-Z4B58-CF-INT</v>
      </c>
      <c r="K115" s="49" t="str">
        <f>C115</f>
        <v>BMW BMW G29 Z4 M40i B58 Carbon Intake</v>
      </c>
      <c r="L115" s="43" t="s">
        <v>165</v>
      </c>
      <c r="M115" s="26">
        <v>1134</v>
      </c>
      <c r="N115" s="37" t="s">
        <v>14</v>
      </c>
      <c r="O115" s="37" t="s">
        <v>360</v>
      </c>
      <c r="P115" s="37" t="s">
        <v>361</v>
      </c>
      <c r="Q115" s="250" t="s">
        <v>453</v>
      </c>
      <c r="R115" s="8" t="str">
        <f t="shared" ref="R115:T116" si="52">J115</f>
        <v>EVE-Z4B58-CF-INT</v>
      </c>
      <c r="S115" s="49" t="str">
        <f t="shared" si="52"/>
        <v>BMW BMW G29 Z4 M40i B58 Carbon Intake</v>
      </c>
      <c r="T115" s="43" t="str">
        <f t="shared" si="52"/>
        <v>L</v>
      </c>
      <c r="U115" s="9">
        <v>1300</v>
      </c>
      <c r="V115" s="37" t="str">
        <f>N115</f>
        <v>92x31x40</v>
      </c>
      <c r="W115" s="37" t="str">
        <f>O115</f>
        <v>6 Kg</v>
      </c>
    </row>
    <row r="116" spans="1:23" x14ac:dyDescent="0.25">
      <c r="A116" s="251"/>
      <c r="B116" s="8" t="s">
        <v>455</v>
      </c>
      <c r="C116" s="49" t="s">
        <v>456</v>
      </c>
      <c r="D116" s="43" t="s">
        <v>11</v>
      </c>
      <c r="E116" s="31">
        <v>477</v>
      </c>
      <c r="F116" s="36" t="s">
        <v>563</v>
      </c>
      <c r="G116" s="37" t="s">
        <v>548</v>
      </c>
      <c r="H116" s="10"/>
      <c r="I116" s="251"/>
      <c r="J116" s="8" t="str">
        <f>B116</f>
        <v>EVE-Z4B58-CF-ENG</v>
      </c>
      <c r="K116" s="49" t="str">
        <f>C116</f>
        <v>BMW G29 Z4 M40i B58 Carbon Engine Cover</v>
      </c>
      <c r="L116" s="43"/>
      <c r="M116" s="26">
        <v>539</v>
      </c>
      <c r="N116" s="36" t="s">
        <v>96</v>
      </c>
      <c r="O116" s="37" t="s">
        <v>366</v>
      </c>
      <c r="P116" s="37" t="s">
        <v>361</v>
      </c>
      <c r="Q116" s="251"/>
      <c r="R116" s="8" t="str">
        <f t="shared" si="52"/>
        <v>EVE-Z4B58-CF-ENG</v>
      </c>
      <c r="S116" s="49" t="str">
        <f t="shared" si="52"/>
        <v>BMW G29 Z4 M40i B58 Carbon Engine Cover</v>
      </c>
      <c r="T116" s="43">
        <f t="shared" si="52"/>
        <v>0</v>
      </c>
      <c r="U116" s="9">
        <v>600</v>
      </c>
      <c r="V116" s="37" t="str">
        <f>N116</f>
        <v>72x72x21</v>
      </c>
      <c r="W116" s="37" t="str">
        <f>O116</f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customHeight="1" x14ac:dyDescent="0.25">
      <c r="A118" s="263" t="s">
        <v>457</v>
      </c>
      <c r="B118" s="249"/>
      <c r="C118" s="249"/>
      <c r="D118" s="249"/>
      <c r="E118" s="249"/>
      <c r="F118" s="249"/>
      <c r="G118" s="253"/>
      <c r="I118" s="263" t="s">
        <v>457</v>
      </c>
      <c r="J118" s="249"/>
      <c r="K118" s="249"/>
      <c r="L118" s="249"/>
      <c r="M118" s="249"/>
      <c r="N118" s="249"/>
      <c r="O118" s="253"/>
      <c r="P118" s="100"/>
      <c r="Q118" s="263" t="s">
        <v>457</v>
      </c>
      <c r="R118" s="249"/>
      <c r="S118" s="249"/>
      <c r="T118" s="249"/>
      <c r="U118" s="249"/>
      <c r="V118" s="249"/>
      <c r="W118" s="253"/>
    </row>
    <row r="119" spans="1:23" ht="4.5" customHeight="1" x14ac:dyDescent="0.25">
      <c r="A119" s="50"/>
      <c r="B119" s="5"/>
      <c r="C119" s="6"/>
      <c r="D119" s="41"/>
      <c r="E119" s="7"/>
      <c r="F119" s="248"/>
      <c r="G119" s="249"/>
      <c r="I119" s="50"/>
      <c r="J119" s="5"/>
      <c r="K119" s="48"/>
      <c r="L119" s="41"/>
      <c r="M119" s="7"/>
      <c r="N119" s="248"/>
      <c r="O119" s="249"/>
      <c r="P119" s="249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4"/>
      <c r="B120" s="29" t="s">
        <v>350</v>
      </c>
      <c r="C120" s="29" t="s">
        <v>351</v>
      </c>
      <c r="D120" s="44" t="s">
        <v>6</v>
      </c>
      <c r="E120" s="30" t="s">
        <v>352</v>
      </c>
      <c r="F120" s="264" t="s">
        <v>5</v>
      </c>
      <c r="G120" s="253"/>
      <c r="I120" s="74"/>
      <c r="J120" s="29" t="s">
        <v>350</v>
      </c>
      <c r="K120" s="29" t="s">
        <v>351</v>
      </c>
      <c r="L120" s="44" t="s">
        <v>6</v>
      </c>
      <c r="M120" s="30" t="s">
        <v>352</v>
      </c>
      <c r="N120" s="71" t="s">
        <v>5</v>
      </c>
      <c r="O120" s="169"/>
      <c r="P120" s="72" t="s">
        <v>532</v>
      </c>
      <c r="Q120" s="74"/>
      <c r="R120" s="29" t="s">
        <v>350</v>
      </c>
      <c r="S120" s="29" t="s">
        <v>351</v>
      </c>
      <c r="T120" s="44" t="s">
        <v>6</v>
      </c>
      <c r="U120" s="47" t="s">
        <v>354</v>
      </c>
      <c r="V120" s="80" t="s">
        <v>5</v>
      </c>
      <c r="W120" s="81"/>
    </row>
    <row r="121" spans="1:23" ht="4.5" customHeight="1" x14ac:dyDescent="0.25">
      <c r="A121" s="50"/>
      <c r="B121" s="5"/>
      <c r="C121" s="6"/>
      <c r="D121" s="41"/>
      <c r="E121" s="25"/>
      <c r="F121" s="248"/>
      <c r="G121" s="249"/>
      <c r="I121" s="50"/>
      <c r="J121" s="5"/>
      <c r="K121" s="48"/>
      <c r="L121" s="41"/>
      <c r="M121" s="7"/>
      <c r="N121" s="248"/>
      <c r="O121" s="249"/>
      <c r="P121" s="249"/>
      <c r="Q121" s="50"/>
      <c r="R121" s="5"/>
      <c r="S121" s="6"/>
      <c r="T121" s="41"/>
      <c r="U121" s="7"/>
      <c r="V121" s="79"/>
      <c r="W121" s="79"/>
    </row>
    <row r="122" spans="1:23" x14ac:dyDescent="0.25">
      <c r="A122" s="259"/>
      <c r="B122" s="15" t="s">
        <v>199</v>
      </c>
      <c r="C122" s="39" t="s">
        <v>200</v>
      </c>
      <c r="D122" s="43" t="s">
        <v>372</v>
      </c>
      <c r="E122" s="32">
        <v>191</v>
      </c>
      <c r="F122" s="37" t="s">
        <v>564</v>
      </c>
      <c r="G122" s="37" t="s">
        <v>551</v>
      </c>
      <c r="I122" s="259" t="s">
        <v>458</v>
      </c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37" t="s">
        <v>201</v>
      </c>
      <c r="O122" s="37" t="s">
        <v>366</v>
      </c>
      <c r="P122" s="37" t="s">
        <v>55</v>
      </c>
      <c r="Q122" s="259"/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51"/>
      <c r="B123" s="64" t="s">
        <v>465</v>
      </c>
      <c r="C123" s="39" t="s">
        <v>466</v>
      </c>
      <c r="D123" s="43" t="s">
        <v>372</v>
      </c>
      <c r="E123" s="32">
        <f>E122*1.2</f>
        <v>229.2</v>
      </c>
      <c r="F123" s="37" t="s">
        <v>564</v>
      </c>
      <c r="G123" s="37" t="s">
        <v>551</v>
      </c>
      <c r="I123" s="251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37" t="s">
        <v>201</v>
      </c>
      <c r="O123" s="37" t="s">
        <v>366</v>
      </c>
      <c r="P123" s="37" t="s">
        <v>55</v>
      </c>
      <c r="Q123" s="251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48"/>
      <c r="G124" s="249"/>
      <c r="I124" s="50"/>
      <c r="J124" s="5"/>
      <c r="K124" s="56"/>
      <c r="L124" s="41"/>
      <c r="M124" s="25"/>
      <c r="N124" s="248"/>
      <c r="O124" s="249"/>
      <c r="P124" s="249"/>
      <c r="Q124" s="50"/>
      <c r="R124" s="5"/>
      <c r="S124" s="56"/>
      <c r="T124" s="41"/>
      <c r="U124" s="7"/>
      <c r="V124" s="68"/>
      <c r="W124" s="68"/>
    </row>
    <row r="125" spans="1:23" x14ac:dyDescent="0.25">
      <c r="A125" s="250" t="s">
        <v>458</v>
      </c>
      <c r="B125" s="8" t="s">
        <v>202</v>
      </c>
      <c r="C125" s="39" t="s">
        <v>203</v>
      </c>
      <c r="D125" s="37" t="s">
        <v>55</v>
      </c>
      <c r="E125" s="31">
        <v>930</v>
      </c>
      <c r="F125" s="36" t="s">
        <v>553</v>
      </c>
      <c r="G125" s="37" t="s">
        <v>565</v>
      </c>
      <c r="H125" s="10"/>
      <c r="I125" s="250" t="s">
        <v>458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36" t="s">
        <v>17</v>
      </c>
      <c r="O125" s="37" t="s">
        <v>356</v>
      </c>
      <c r="P125" s="37" t="s">
        <v>55</v>
      </c>
      <c r="Q125" s="250" t="s">
        <v>458</v>
      </c>
      <c r="R125" s="11" t="str">
        <f t="shared" ref="R125:T127" si="56">J125</f>
        <v>EVE-FK2V2-CF-LHD-INT</v>
      </c>
      <c r="S125" s="57" t="str">
        <f t="shared" si="56"/>
        <v>V2 FK2 Civic Type R LHD Carbon intake with upgraded Carbon Tube</v>
      </c>
      <c r="T125" s="54" t="str">
        <f t="shared" si="56"/>
        <v>S</v>
      </c>
      <c r="U125" s="9">
        <v>1185</v>
      </c>
      <c r="V125" s="36" t="str">
        <f t="shared" ref="V125:W127" si="57">N125</f>
        <v>38x38x38</v>
      </c>
      <c r="W125" s="37" t="str">
        <f t="shared" si="57"/>
        <v>3 Kg</v>
      </c>
    </row>
    <row r="126" spans="1:23" x14ac:dyDescent="0.25">
      <c r="A126" s="255"/>
      <c r="B126" s="8" t="s">
        <v>467</v>
      </c>
      <c r="C126" s="39" t="s">
        <v>468</v>
      </c>
      <c r="D126" s="37" t="s">
        <v>55</v>
      </c>
      <c r="E126" s="31">
        <f>E125*1.2</f>
        <v>1116</v>
      </c>
      <c r="F126" s="36" t="s">
        <v>553</v>
      </c>
      <c r="G126" s="37" t="s">
        <v>565</v>
      </c>
      <c r="H126" s="10"/>
      <c r="I126" s="255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36" t="s">
        <v>17</v>
      </c>
      <c r="O126" s="37" t="s">
        <v>356</v>
      </c>
      <c r="P126" s="37" t="s">
        <v>55</v>
      </c>
      <c r="Q126" s="255"/>
      <c r="R126" s="11" t="str">
        <f t="shared" si="56"/>
        <v>EVE-FK2V2-KV-LHD-INT</v>
      </c>
      <c r="S126" s="57" t="str">
        <f t="shared" si="56"/>
        <v>V2 FK2 Civic Type R LHD Kevlar intake with upgraded Kevlar Tube</v>
      </c>
      <c r="T126" s="54" t="str">
        <f t="shared" si="56"/>
        <v>S</v>
      </c>
      <c r="U126" s="9">
        <f>U125*1.2</f>
        <v>1422</v>
      </c>
      <c r="V126" s="36" t="str">
        <f t="shared" si="57"/>
        <v>38x38x38</v>
      </c>
      <c r="W126" s="37" t="str">
        <f t="shared" si="57"/>
        <v>3 Kg</v>
      </c>
    </row>
    <row r="127" spans="1:23" x14ac:dyDescent="0.25">
      <c r="A127" s="255"/>
      <c r="B127" s="8" t="s">
        <v>204</v>
      </c>
      <c r="C127" s="39" t="s">
        <v>205</v>
      </c>
      <c r="D127" s="37" t="s">
        <v>55</v>
      </c>
      <c r="E127" s="31">
        <f>E125</f>
        <v>930</v>
      </c>
      <c r="F127" s="36" t="s">
        <v>553</v>
      </c>
      <c r="G127" s="37" t="s">
        <v>565</v>
      </c>
      <c r="H127" s="10"/>
      <c r="I127" s="255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">
        <v>17</v>
      </c>
      <c r="O127" s="37" t="s">
        <v>356</v>
      </c>
      <c r="P127" s="37" t="s">
        <v>55</v>
      </c>
      <c r="Q127" s="255"/>
      <c r="R127" s="11" t="str">
        <f t="shared" si="56"/>
        <v>EVE-FK2V2-CF-RHD-INT</v>
      </c>
      <c r="S127" s="57" t="str">
        <f t="shared" si="56"/>
        <v>V2 FK2 Civic Type R RHD Carbon intake with upgraded Carbon Tube</v>
      </c>
      <c r="T127" s="54" t="str">
        <f t="shared" si="56"/>
        <v>S</v>
      </c>
      <c r="U127" s="9">
        <f>U125</f>
        <v>1185</v>
      </c>
      <c r="V127" s="36" t="str">
        <f t="shared" si="57"/>
        <v>38x38x38</v>
      </c>
      <c r="W127" s="37" t="str">
        <f t="shared" si="57"/>
        <v>3 Kg</v>
      </c>
    </row>
    <row r="128" spans="1:23" x14ac:dyDescent="0.25">
      <c r="A128" s="255"/>
      <c r="B128" s="8"/>
      <c r="C128" s="39"/>
      <c r="D128" s="37"/>
      <c r="E128" s="31"/>
      <c r="F128" s="36"/>
      <c r="G128" s="37"/>
      <c r="H128" s="10"/>
      <c r="I128" s="255"/>
      <c r="J128" s="8" t="s">
        <v>469</v>
      </c>
      <c r="K128" s="39" t="s">
        <v>470</v>
      </c>
      <c r="L128" s="37" t="s">
        <v>55</v>
      </c>
      <c r="M128" s="26">
        <f>M127*1.2</f>
        <v>1260</v>
      </c>
      <c r="N128" s="36" t="s">
        <v>17</v>
      </c>
      <c r="O128" s="37" t="s">
        <v>356</v>
      </c>
      <c r="P128" s="37" t="s">
        <v>55</v>
      </c>
      <c r="Q128" s="255"/>
      <c r="R128" s="11"/>
      <c r="S128" s="57"/>
      <c r="T128" s="54"/>
      <c r="U128" s="9"/>
      <c r="V128" s="36"/>
      <c r="W128" s="37"/>
    </row>
    <row r="129" spans="1:28" x14ac:dyDescent="0.25">
      <c r="A129" s="251"/>
      <c r="B129" s="8" t="s">
        <v>469</v>
      </c>
      <c r="C129" s="39" t="s">
        <v>470</v>
      </c>
      <c r="D129" s="37" t="s">
        <v>55</v>
      </c>
      <c r="E129" s="31">
        <f>E126</f>
        <v>1116</v>
      </c>
      <c r="F129" s="36" t="s">
        <v>553</v>
      </c>
      <c r="G129" s="37" t="s">
        <v>565</v>
      </c>
      <c r="H129" s="10"/>
      <c r="I129" s="251"/>
      <c r="J129" s="8" t="s">
        <v>206</v>
      </c>
      <c r="K129" s="39" t="s">
        <v>207</v>
      </c>
      <c r="L129" s="37" t="s">
        <v>372</v>
      </c>
      <c r="M129" s="26">
        <v>462</v>
      </c>
      <c r="N129" s="37" t="s">
        <v>46</v>
      </c>
      <c r="O129" s="37" t="s">
        <v>366</v>
      </c>
      <c r="P129" s="37" t="s">
        <v>55</v>
      </c>
      <c r="Q129" s="251"/>
      <c r="R129" s="11" t="str">
        <f>J129</f>
        <v>EVE-FK8FK2-ENG</v>
      </c>
      <c r="S129" s="57" t="str">
        <f>K129</f>
        <v>FK8 and FK2 Engine Cover Red and Black</v>
      </c>
      <c r="T129" s="54" t="str">
        <f>L129</f>
        <v>n/a</v>
      </c>
      <c r="U129" s="9">
        <f>U126</f>
        <v>1422</v>
      </c>
      <c r="V129" s="15" t="str">
        <f>N129</f>
        <v>68x38x15</v>
      </c>
      <c r="W129" s="64" t="str">
        <f>O129</f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48"/>
      <c r="G130" s="249"/>
      <c r="I130" s="50"/>
      <c r="J130" s="5"/>
      <c r="K130" s="56"/>
      <c r="L130" s="41"/>
      <c r="M130" s="25"/>
      <c r="N130" s="248"/>
      <c r="O130" s="249"/>
      <c r="P130" s="249"/>
      <c r="Q130" s="50"/>
      <c r="R130" s="5"/>
      <c r="S130" s="56"/>
      <c r="T130" s="41"/>
      <c r="U130" s="7"/>
      <c r="V130" s="68"/>
      <c r="W130" s="68"/>
    </row>
    <row r="131" spans="1:28" x14ac:dyDescent="0.25">
      <c r="A131" s="267" t="s">
        <v>471</v>
      </c>
      <c r="B131" s="8" t="s">
        <v>208</v>
      </c>
      <c r="C131" s="39" t="s">
        <v>209</v>
      </c>
      <c r="D131" s="37" t="s">
        <v>372</v>
      </c>
      <c r="E131" s="31">
        <v>550</v>
      </c>
      <c r="F131" s="36" t="s">
        <v>557</v>
      </c>
      <c r="G131" s="37" t="s">
        <v>565</v>
      </c>
      <c r="H131" s="10"/>
      <c r="I131" s="267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36" t="s">
        <v>122</v>
      </c>
      <c r="O131" s="37" t="s">
        <v>366</v>
      </c>
      <c r="P131" s="37" t="s">
        <v>55</v>
      </c>
      <c r="Q131" s="267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tr">
        <f>N131</f>
        <v>52x37x16</v>
      </c>
      <c r="W131" s="37" t="str">
        <f>O131</f>
        <v>2 Kg</v>
      </c>
    </row>
    <row r="132" spans="1:28" x14ac:dyDescent="0.25">
      <c r="A132" s="255"/>
      <c r="B132" s="8" t="s">
        <v>210</v>
      </c>
      <c r="C132" s="39" t="s">
        <v>211</v>
      </c>
      <c r="D132" s="37" t="s">
        <v>372</v>
      </c>
      <c r="E132" s="31">
        <v>704</v>
      </c>
      <c r="F132" s="36" t="s">
        <v>557</v>
      </c>
      <c r="G132" s="37" t="s">
        <v>565</v>
      </c>
      <c r="H132" s="10"/>
      <c r="I132" s="255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36" t="s">
        <v>122</v>
      </c>
      <c r="O132" s="37" t="s">
        <v>366</v>
      </c>
      <c r="P132" s="37" t="s">
        <v>55</v>
      </c>
      <c r="Q132" s="255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tr">
        <f>N132</f>
        <v>52x37x16</v>
      </c>
      <c r="W132" s="37" t="str">
        <f>O132</f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48"/>
      <c r="G133" s="249"/>
      <c r="I133" s="50"/>
      <c r="J133" s="5"/>
      <c r="K133" s="56"/>
      <c r="L133" s="41"/>
      <c r="M133" s="25"/>
      <c r="N133" s="248"/>
      <c r="O133" s="249"/>
      <c r="P133" s="249"/>
      <c r="Q133" s="50"/>
      <c r="R133" s="5"/>
      <c r="S133" s="56"/>
      <c r="T133" s="41"/>
      <c r="U133" s="7"/>
      <c r="V133" s="68"/>
      <c r="W133" s="68"/>
    </row>
    <row r="134" spans="1:28" x14ac:dyDescent="0.25">
      <c r="A134" s="250" t="s">
        <v>472</v>
      </c>
      <c r="B134" s="8" t="s">
        <v>212</v>
      </c>
      <c r="C134" s="39" t="s">
        <v>213</v>
      </c>
      <c r="D134" s="37" t="s">
        <v>55</v>
      </c>
      <c r="E134" s="31">
        <v>1040</v>
      </c>
      <c r="F134" s="36" t="s">
        <v>481</v>
      </c>
      <c r="G134" s="37" t="s">
        <v>371</v>
      </c>
      <c r="H134" s="10"/>
      <c r="I134" s="250" t="s">
        <v>472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">
        <v>14</v>
      </c>
      <c r="O134" s="37" t="s">
        <v>360</v>
      </c>
      <c r="P134" s="37" t="s">
        <v>361</v>
      </c>
      <c r="Q134" s="250" t="s">
        <v>472</v>
      </c>
      <c r="R134" s="8" t="str">
        <f t="shared" ref="R134:T138" si="60">J134</f>
        <v>EVE-FK8-CF-INT</v>
      </c>
      <c r="S134" s="49" t="str">
        <f t="shared" si="60"/>
        <v>FK8 Civic Type R Black Carbon intake</v>
      </c>
      <c r="T134" s="43" t="str">
        <f t="shared" si="60"/>
        <v>S</v>
      </c>
      <c r="U134" s="9">
        <v>1400</v>
      </c>
      <c r="V134" s="36" t="str">
        <f t="shared" ref="V134:W138" si="61">N134</f>
        <v>92x31x40</v>
      </c>
      <c r="W134" s="37" t="str">
        <f t="shared" si="61"/>
        <v>6 Kg</v>
      </c>
    </row>
    <row r="135" spans="1:28" x14ac:dyDescent="0.25">
      <c r="A135" s="255"/>
      <c r="B135" s="8" t="s">
        <v>473</v>
      </c>
      <c r="C135" s="39" t="s">
        <v>474</v>
      </c>
      <c r="D135" s="37" t="s">
        <v>55</v>
      </c>
      <c r="E135" s="31">
        <v>1248</v>
      </c>
      <c r="F135" s="36" t="s">
        <v>481</v>
      </c>
      <c r="G135" s="37" t="s">
        <v>371</v>
      </c>
      <c r="H135" s="10"/>
      <c r="I135" s="255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">
        <v>14</v>
      </c>
      <c r="O135" s="37" t="s">
        <v>360</v>
      </c>
      <c r="P135" s="37" t="s">
        <v>361</v>
      </c>
      <c r="Q135" s="255"/>
      <c r="R135" s="8" t="str">
        <f t="shared" si="60"/>
        <v>EVE-FK8-KV-INT</v>
      </c>
      <c r="S135" s="49" t="str">
        <f t="shared" si="60"/>
        <v>FK8 Civic Type R Kevlar intake</v>
      </c>
      <c r="T135" s="43" t="str">
        <f t="shared" si="60"/>
        <v>S</v>
      </c>
      <c r="U135" s="9">
        <v>1680</v>
      </c>
      <c r="V135" s="36" t="str">
        <f t="shared" si="61"/>
        <v>92x31x40</v>
      </c>
      <c r="W135" s="37" t="str">
        <f t="shared" si="61"/>
        <v>6 Kg</v>
      </c>
    </row>
    <row r="136" spans="1:28" x14ac:dyDescent="0.25">
      <c r="A136" s="255"/>
      <c r="B136" s="8" t="s">
        <v>214</v>
      </c>
      <c r="C136" s="39" t="s">
        <v>215</v>
      </c>
      <c r="D136" s="37" t="s">
        <v>372</v>
      </c>
      <c r="E136" s="31">
        <v>275</v>
      </c>
      <c r="F136" s="37" t="s">
        <v>564</v>
      </c>
      <c r="G136" s="37" t="s">
        <v>551</v>
      </c>
      <c r="H136" s="10"/>
      <c r="I136" s="255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7" t="s">
        <v>201</v>
      </c>
      <c r="O136" s="37" t="s">
        <v>366</v>
      </c>
      <c r="P136" s="37" t="s">
        <v>55</v>
      </c>
      <c r="Q136" s="255"/>
      <c r="R136" s="8" t="str">
        <f t="shared" si="60"/>
        <v>EVE-FK8V2-CF-MAF</v>
      </c>
      <c r="S136" s="49" t="str">
        <f t="shared" si="60"/>
        <v>FK8 Carbon V2 MAF Tube and Silicon Set</v>
      </c>
      <c r="T136" s="43" t="str">
        <f t="shared" si="60"/>
        <v>n/a</v>
      </c>
      <c r="U136" s="9">
        <v>345</v>
      </c>
      <c r="V136" s="36" t="str">
        <f t="shared" si="61"/>
        <v>49x15x12</v>
      </c>
      <c r="W136" s="37" t="str">
        <f t="shared" si="61"/>
        <v>2 Kg</v>
      </c>
    </row>
    <row r="137" spans="1:28" x14ac:dyDescent="0.25">
      <c r="A137" s="255"/>
      <c r="B137" s="8" t="s">
        <v>475</v>
      </c>
      <c r="C137" s="39" t="s">
        <v>476</v>
      </c>
      <c r="D137" s="37" t="s">
        <v>372</v>
      </c>
      <c r="E137" s="31">
        <v>330</v>
      </c>
      <c r="F137" s="37" t="s">
        <v>564</v>
      </c>
      <c r="G137" s="37" t="s">
        <v>551</v>
      </c>
      <c r="H137" s="10"/>
      <c r="I137" s="255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7" t="s">
        <v>201</v>
      </c>
      <c r="O137" s="37" t="s">
        <v>366</v>
      </c>
      <c r="P137" s="37" t="s">
        <v>55</v>
      </c>
      <c r="Q137" s="255"/>
      <c r="R137" s="8" t="str">
        <f t="shared" si="60"/>
        <v>EVE-FK8V2-KV-MAF</v>
      </c>
      <c r="S137" s="49" t="str">
        <f t="shared" si="60"/>
        <v>FK8 Kevlar V2 MAF Tube and Silicon Set</v>
      </c>
      <c r="T137" s="43" t="str">
        <f t="shared" si="60"/>
        <v>n/a</v>
      </c>
      <c r="U137" s="9">
        <v>414</v>
      </c>
      <c r="V137" s="36" t="str">
        <f t="shared" si="61"/>
        <v>49x15x12</v>
      </c>
      <c r="W137" s="37" t="str">
        <f t="shared" si="61"/>
        <v>2 Kg</v>
      </c>
    </row>
    <row r="138" spans="1:28" x14ac:dyDescent="0.25">
      <c r="A138" s="251"/>
      <c r="B138" s="8" t="s">
        <v>206</v>
      </c>
      <c r="C138" s="39" t="s">
        <v>207</v>
      </c>
      <c r="D138" s="37" t="s">
        <v>372</v>
      </c>
      <c r="E138" s="31">
        <v>400</v>
      </c>
      <c r="F138" s="37" t="s">
        <v>552</v>
      </c>
      <c r="G138" s="37" t="s">
        <v>551</v>
      </c>
      <c r="H138" s="10"/>
      <c r="I138" s="251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7" t="s">
        <v>46</v>
      </c>
      <c r="O138" s="37" t="s">
        <v>366</v>
      </c>
      <c r="P138" s="37" t="s">
        <v>55</v>
      </c>
      <c r="Q138" s="251"/>
      <c r="R138" s="8" t="str">
        <f t="shared" si="60"/>
        <v>EVE-FK8FK2-ENG</v>
      </c>
      <c r="S138" s="49" t="str">
        <f t="shared" si="60"/>
        <v>FK8 and FK2 Engine Cover Red and Black</v>
      </c>
      <c r="T138" s="43" t="str">
        <f t="shared" si="60"/>
        <v>n/a</v>
      </c>
      <c r="U138" s="9">
        <v>500</v>
      </c>
      <c r="V138" s="36" t="str">
        <f t="shared" si="61"/>
        <v>68x38x15</v>
      </c>
      <c r="W138" s="37" t="str">
        <f t="shared" si="6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48"/>
      <c r="G139" s="249"/>
      <c r="I139" s="50"/>
      <c r="J139" s="5"/>
      <c r="K139" s="56"/>
      <c r="L139" s="41"/>
      <c r="M139" s="25"/>
      <c r="N139" s="248"/>
      <c r="O139" s="249"/>
      <c r="P139" s="249"/>
      <c r="Q139" s="50"/>
      <c r="R139" s="5"/>
      <c r="S139" s="56"/>
      <c r="T139" s="41"/>
      <c r="U139" s="7"/>
      <c r="V139" s="68"/>
      <c r="W139" s="68"/>
    </row>
    <row r="140" spans="1:28" x14ac:dyDescent="0.25">
      <c r="A140" s="250" t="s">
        <v>477</v>
      </c>
      <c r="B140" s="8" t="s">
        <v>216</v>
      </c>
      <c r="C140" s="39" t="s">
        <v>217</v>
      </c>
      <c r="D140" s="37" t="s">
        <v>372</v>
      </c>
      <c r="E140" s="31">
        <v>550</v>
      </c>
      <c r="F140" s="36" t="s">
        <v>557</v>
      </c>
      <c r="G140" s="37" t="s">
        <v>565</v>
      </c>
      <c r="H140" s="10"/>
      <c r="I140" s="250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">
        <v>122</v>
      </c>
      <c r="O140" s="37" t="s">
        <v>366</v>
      </c>
      <c r="P140" s="37" t="s">
        <v>55</v>
      </c>
      <c r="Q140" s="250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51"/>
      <c r="B141" s="8" t="s">
        <v>218</v>
      </c>
      <c r="C141" s="39" t="s">
        <v>219</v>
      </c>
      <c r="D141" s="37" t="s">
        <v>372</v>
      </c>
      <c r="E141" s="31">
        <v>704</v>
      </c>
      <c r="F141" s="36" t="s">
        <v>557</v>
      </c>
      <c r="G141" s="37" t="s">
        <v>565</v>
      </c>
      <c r="H141" s="10"/>
      <c r="I141" s="251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">
        <v>122</v>
      </c>
      <c r="O141" s="37" t="s">
        <v>366</v>
      </c>
      <c r="P141" s="37" t="s">
        <v>55</v>
      </c>
      <c r="Q141" s="251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7"/>
      <c r="B143" s="252" t="s">
        <v>478</v>
      </c>
      <c r="C143" s="249"/>
      <c r="D143" s="249"/>
      <c r="E143" s="249"/>
      <c r="F143" s="249"/>
      <c r="G143" s="253"/>
      <c r="I143" s="87"/>
      <c r="J143" s="76" t="s">
        <v>478</v>
      </c>
      <c r="K143" s="77"/>
      <c r="L143" s="69"/>
      <c r="M143" s="69"/>
      <c r="N143" s="69"/>
      <c r="O143" s="70"/>
      <c r="Q143" s="87"/>
      <c r="R143" s="76" t="s">
        <v>478</v>
      </c>
      <c r="S143" s="77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48"/>
      <c r="G144" s="249"/>
      <c r="I144" s="50"/>
      <c r="J144" s="5"/>
      <c r="K144" s="48"/>
      <c r="L144" s="41"/>
      <c r="M144" s="7"/>
      <c r="N144" s="248"/>
      <c r="O144" s="249"/>
      <c r="P144" s="249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4"/>
      <c r="B145" s="29" t="s">
        <v>350</v>
      </c>
      <c r="C145" s="29" t="s">
        <v>351</v>
      </c>
      <c r="D145" s="44" t="s">
        <v>479</v>
      </c>
      <c r="E145" s="30" t="s">
        <v>352</v>
      </c>
      <c r="F145" s="264" t="s">
        <v>5</v>
      </c>
      <c r="G145" s="253"/>
      <c r="I145" s="74"/>
      <c r="J145" s="29" t="s">
        <v>350</v>
      </c>
      <c r="K145" s="29" t="s">
        <v>351</v>
      </c>
      <c r="L145" s="44" t="s">
        <v>6</v>
      </c>
      <c r="M145" s="30" t="s">
        <v>352</v>
      </c>
      <c r="N145" s="264" t="s">
        <v>5</v>
      </c>
      <c r="O145" s="249"/>
      <c r="P145" s="253"/>
      <c r="Q145" s="74"/>
      <c r="R145" s="29" t="s">
        <v>350</v>
      </c>
      <c r="S145" s="29" t="s">
        <v>351</v>
      </c>
      <c r="T145" s="44" t="s">
        <v>6</v>
      </c>
      <c r="U145" s="47" t="s">
        <v>354</v>
      </c>
      <c r="V145" s="80" t="s">
        <v>5</v>
      </c>
      <c r="W145" s="81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48"/>
      <c r="G146" s="249"/>
      <c r="I146" s="50"/>
      <c r="J146" s="6"/>
      <c r="K146" s="48"/>
      <c r="L146" s="41"/>
      <c r="M146" s="7"/>
      <c r="N146" s="248"/>
      <c r="O146" s="249"/>
      <c r="P146" s="249"/>
      <c r="Q146" s="50"/>
      <c r="R146" s="5"/>
      <c r="S146" s="6"/>
      <c r="T146" s="41"/>
      <c r="U146" s="7"/>
      <c r="V146" s="79"/>
      <c r="W146" s="79"/>
      <c r="Y146" s="14"/>
      <c r="Z146" s="14"/>
      <c r="AA146" s="14"/>
      <c r="AB146" s="14"/>
    </row>
    <row r="147" spans="1:28" ht="14.45" hidden="1" customHeight="1" x14ac:dyDescent="0.25">
      <c r="A147" s="88"/>
      <c r="B147" s="11" t="s">
        <v>90</v>
      </c>
      <c r="C147" s="39" t="s">
        <v>480</v>
      </c>
      <c r="D147" s="43" t="s">
        <v>11</v>
      </c>
      <c r="E147" s="31">
        <v>3100</v>
      </c>
      <c r="F147" s="36" t="s">
        <v>481</v>
      </c>
      <c r="G147" s="37" t="s">
        <v>540</v>
      </c>
      <c r="H147" s="10"/>
      <c r="I147" s="88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36" t="s">
        <v>481</v>
      </c>
      <c r="O147" s="37" t="s">
        <v>540</v>
      </c>
      <c r="P147" s="37" t="s">
        <v>540</v>
      </c>
      <c r="Q147" s="88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15" t="str">
        <f>N147</f>
        <v>91x30x39</v>
      </c>
      <c r="W147" s="64" t="str">
        <f>O147</f>
        <v>7 Kg</v>
      </c>
      <c r="Y147" s="14"/>
      <c r="Z147" s="14"/>
      <c r="AA147" s="14"/>
      <c r="AB147" s="14"/>
    </row>
    <row r="148" spans="1:28" ht="14.45" hidden="1" customHeight="1" x14ac:dyDescent="0.25">
      <c r="A148" s="88"/>
      <c r="B148" s="11" t="s">
        <v>483</v>
      </c>
      <c r="C148" s="39" t="s">
        <v>484</v>
      </c>
      <c r="D148" s="43" t="s">
        <v>11</v>
      </c>
      <c r="E148" s="34">
        <v>3720</v>
      </c>
      <c r="F148" s="36" t="s">
        <v>481</v>
      </c>
      <c r="G148" s="37" t="s">
        <v>540</v>
      </c>
      <c r="I148" s="88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36" t="s">
        <v>481</v>
      </c>
      <c r="O148" s="37" t="s">
        <v>540</v>
      </c>
      <c r="P148" s="37" t="s">
        <v>540</v>
      </c>
      <c r="Q148" s="88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15" t="str">
        <f>N148</f>
        <v>91x30x39</v>
      </c>
      <c r="W148" s="64" t="str">
        <f>O148</f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48"/>
      <c r="G149" s="249"/>
      <c r="I149" s="50"/>
      <c r="J149" s="5"/>
      <c r="K149" s="56"/>
      <c r="L149" s="41"/>
      <c r="M149" s="25"/>
      <c r="N149" s="248"/>
      <c r="O149" s="249"/>
      <c r="P149" s="249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5"/>
      <c r="B150" s="8" t="s">
        <v>485</v>
      </c>
      <c r="C150" s="39" t="s">
        <v>486</v>
      </c>
      <c r="D150" s="43" t="s">
        <v>11</v>
      </c>
      <c r="E150" s="31">
        <v>3100</v>
      </c>
      <c r="F150" s="36" t="s">
        <v>481</v>
      </c>
      <c r="G150" s="37" t="s">
        <v>540</v>
      </c>
      <c r="H150" s="10"/>
      <c r="I150" s="75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">
        <v>481</v>
      </c>
      <c r="O150" s="37" t="s">
        <v>540</v>
      </c>
      <c r="P150" s="37" t="s">
        <v>540</v>
      </c>
      <c r="Q150" s="75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tr">
        <f>N150</f>
        <v>91x30x39</v>
      </c>
      <c r="W150" s="37" t="str">
        <f>O150</f>
        <v>7 Kg</v>
      </c>
      <c r="Y150" s="14"/>
      <c r="Z150" s="14"/>
      <c r="AA150" s="14"/>
      <c r="AB150" s="14"/>
    </row>
    <row r="151" spans="1:28" ht="14.45" hidden="1" customHeight="1" x14ac:dyDescent="0.25">
      <c r="A151" s="75"/>
      <c r="B151" s="8" t="s">
        <v>487</v>
      </c>
      <c r="C151" s="39" t="s">
        <v>488</v>
      </c>
      <c r="D151" s="43" t="s">
        <v>11</v>
      </c>
      <c r="E151" s="34">
        <v>3720</v>
      </c>
      <c r="F151" s="36" t="s">
        <v>481</v>
      </c>
      <c r="G151" s="37" t="s">
        <v>540</v>
      </c>
      <c r="I151" s="75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">
        <v>481</v>
      </c>
      <c r="O151" s="37" t="s">
        <v>540</v>
      </c>
      <c r="P151" s="37" t="s">
        <v>540</v>
      </c>
      <c r="Q151" s="75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15" t="str">
        <f>N151</f>
        <v>91x30x39</v>
      </c>
      <c r="W151" s="64" t="str">
        <f>O151</f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48"/>
      <c r="G152" s="249"/>
      <c r="I152" s="50"/>
      <c r="J152" s="5"/>
      <c r="K152" s="56"/>
      <c r="L152" s="41"/>
      <c r="M152" s="25"/>
      <c r="N152" s="248"/>
      <c r="O152" s="249"/>
      <c r="P152" s="249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5"/>
      <c r="B153" s="8" t="s">
        <v>489</v>
      </c>
      <c r="C153" s="39" t="s">
        <v>490</v>
      </c>
      <c r="D153" s="43" t="s">
        <v>372</v>
      </c>
      <c r="E153" s="31">
        <v>3500</v>
      </c>
      <c r="F153" s="37" t="s">
        <v>491</v>
      </c>
      <c r="G153" s="37" t="s">
        <v>371</v>
      </c>
      <c r="I153" s="75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37" t="s">
        <v>491</v>
      </c>
      <c r="O153" s="37" t="s">
        <v>371</v>
      </c>
      <c r="P153" s="37" t="s">
        <v>371</v>
      </c>
      <c r="Q153" s="75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6" t="str">
        <f>N153</f>
        <v>150x75x21</v>
      </c>
      <c r="W153" s="37" t="str">
        <f>O153</f>
        <v>5 Kg</v>
      </c>
      <c r="Y153" s="14"/>
      <c r="Z153" s="14"/>
      <c r="AA153" s="14"/>
      <c r="AB153" s="14"/>
    </row>
    <row r="154" spans="1:28" ht="30" hidden="1" customHeight="1" x14ac:dyDescent="0.25">
      <c r="A154" s="75"/>
      <c r="B154" s="8" t="s">
        <v>492</v>
      </c>
      <c r="C154" s="39" t="s">
        <v>493</v>
      </c>
      <c r="D154" s="43" t="s">
        <v>372</v>
      </c>
      <c r="E154" s="31">
        <v>4200</v>
      </c>
      <c r="F154" s="37" t="s">
        <v>491</v>
      </c>
      <c r="G154" s="37" t="s">
        <v>371</v>
      </c>
      <c r="I154" s="75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37" t="s">
        <v>491</v>
      </c>
      <c r="O154" s="37" t="s">
        <v>371</v>
      </c>
      <c r="P154" s="37" t="s">
        <v>371</v>
      </c>
      <c r="Q154" s="75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15" t="str">
        <f>N154</f>
        <v>150x75x21</v>
      </c>
      <c r="W154" s="64" t="str">
        <f>O154</f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48"/>
      <c r="G155" s="249"/>
      <c r="I155" s="50"/>
      <c r="J155" s="5"/>
      <c r="K155" s="56"/>
      <c r="L155" s="41"/>
      <c r="M155" s="25"/>
      <c r="N155" s="248"/>
      <c r="O155" s="249"/>
      <c r="P155" s="249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5"/>
      <c r="B156" s="8" t="s">
        <v>494</v>
      </c>
      <c r="C156" s="39" t="s">
        <v>495</v>
      </c>
      <c r="D156" s="43" t="s">
        <v>372</v>
      </c>
      <c r="E156" s="31">
        <v>3500</v>
      </c>
      <c r="F156" s="37" t="s">
        <v>491</v>
      </c>
      <c r="G156" s="37" t="s">
        <v>371</v>
      </c>
      <c r="I156" s="75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37" t="s">
        <v>491</v>
      </c>
      <c r="O156" s="37" t="s">
        <v>371</v>
      </c>
      <c r="P156" s="37" t="s">
        <v>371</v>
      </c>
      <c r="Q156" s="75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6" t="str">
        <f>N156</f>
        <v>150x75x21</v>
      </c>
      <c r="W156" s="37" t="str">
        <f>O156</f>
        <v>5 Kg</v>
      </c>
      <c r="Y156" s="14"/>
      <c r="Z156" s="14"/>
      <c r="AA156" s="14"/>
      <c r="AB156" s="14"/>
    </row>
    <row r="157" spans="1:28" ht="28.9" hidden="1" customHeight="1" x14ac:dyDescent="0.25">
      <c r="A157" s="75"/>
      <c r="B157" s="8" t="s">
        <v>496</v>
      </c>
      <c r="C157" s="39" t="s">
        <v>497</v>
      </c>
      <c r="D157" s="43" t="s">
        <v>372</v>
      </c>
      <c r="E157" s="31">
        <v>4200</v>
      </c>
      <c r="F157" s="37" t="s">
        <v>491</v>
      </c>
      <c r="G157" s="37" t="s">
        <v>371</v>
      </c>
      <c r="I157" s="75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7" t="s">
        <v>491</v>
      </c>
      <c r="O157" s="37" t="s">
        <v>371</v>
      </c>
      <c r="P157" s="37" t="s">
        <v>371</v>
      </c>
      <c r="Q157" s="75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15" t="str">
        <f>N157</f>
        <v>150x75x21</v>
      </c>
      <c r="W157" s="64" t="str">
        <f>O157</f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48"/>
      <c r="G158" s="249"/>
      <c r="I158" s="50"/>
      <c r="J158" s="5"/>
      <c r="K158" s="56"/>
      <c r="L158" s="41"/>
      <c r="M158" s="25"/>
      <c r="N158" s="248"/>
      <c r="O158" s="249"/>
      <c r="P158" s="249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5"/>
      <c r="B159" s="8" t="s">
        <v>498</v>
      </c>
      <c r="C159" s="39" t="s">
        <v>499</v>
      </c>
      <c r="D159" s="43" t="s">
        <v>372</v>
      </c>
      <c r="E159" s="31">
        <v>3500</v>
      </c>
      <c r="F159" s="37" t="s">
        <v>491</v>
      </c>
      <c r="G159" s="37" t="s">
        <v>371</v>
      </c>
      <c r="I159" s="75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37" t="s">
        <v>491</v>
      </c>
      <c r="O159" s="37" t="s">
        <v>371</v>
      </c>
      <c r="P159" s="37" t="s">
        <v>371</v>
      </c>
      <c r="Q159" s="75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6" t="str">
        <f>N159</f>
        <v>150x75x21</v>
      </c>
      <c r="W159" s="37" t="str">
        <f>O159</f>
        <v>5 Kg</v>
      </c>
      <c r="Y159" s="14"/>
      <c r="Z159" s="14"/>
      <c r="AA159" s="14"/>
      <c r="AB159" s="14"/>
    </row>
    <row r="160" spans="1:28" ht="28.9" hidden="1" customHeight="1" x14ac:dyDescent="0.25">
      <c r="A160" s="75"/>
      <c r="B160" s="8" t="s">
        <v>500</v>
      </c>
      <c r="C160" s="39" t="s">
        <v>501</v>
      </c>
      <c r="D160" s="43" t="s">
        <v>372</v>
      </c>
      <c r="E160" s="31">
        <v>4200</v>
      </c>
      <c r="F160" s="37" t="s">
        <v>491</v>
      </c>
      <c r="G160" s="37" t="s">
        <v>371</v>
      </c>
      <c r="I160" s="75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7" t="s">
        <v>491</v>
      </c>
      <c r="O160" s="37" t="s">
        <v>371</v>
      </c>
      <c r="P160" s="37" t="s">
        <v>371</v>
      </c>
      <c r="Q160" s="75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15" t="str">
        <f>N160</f>
        <v>150x75x21</v>
      </c>
      <c r="W160" s="64" t="str">
        <f>O160</f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263" t="s">
        <v>502</v>
      </c>
      <c r="B162" s="249"/>
      <c r="C162" s="249"/>
      <c r="D162" s="249"/>
      <c r="E162" s="249"/>
      <c r="F162" s="249"/>
      <c r="G162" s="253"/>
      <c r="I162" s="263" t="s">
        <v>502</v>
      </c>
      <c r="J162" s="249"/>
      <c r="K162" s="249"/>
      <c r="L162" s="249"/>
      <c r="M162" s="249"/>
      <c r="N162" s="249"/>
      <c r="O162" s="253"/>
      <c r="P162" s="100"/>
      <c r="Q162" s="263" t="s">
        <v>502</v>
      </c>
      <c r="R162" s="249"/>
      <c r="S162" s="249"/>
      <c r="T162" s="249"/>
      <c r="U162" s="249"/>
      <c r="V162" s="249"/>
      <c r="W162" s="253"/>
    </row>
    <row r="163" spans="1:28" ht="4.5" customHeight="1" x14ac:dyDescent="0.25">
      <c r="A163" s="50"/>
      <c r="B163" s="5"/>
      <c r="C163" s="6"/>
      <c r="D163" s="41"/>
      <c r="E163" s="7"/>
      <c r="F163" s="248"/>
      <c r="G163" s="249"/>
      <c r="I163" s="50"/>
      <c r="J163" s="5"/>
      <c r="K163" s="48"/>
      <c r="L163" s="41"/>
      <c r="M163" s="7"/>
      <c r="N163" s="248"/>
      <c r="O163" s="249"/>
      <c r="P163" s="249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4"/>
      <c r="B164" s="29" t="s">
        <v>350</v>
      </c>
      <c r="C164" s="29" t="s">
        <v>351</v>
      </c>
      <c r="D164" s="44" t="s">
        <v>6</v>
      </c>
      <c r="E164" s="30" t="s">
        <v>352</v>
      </c>
      <c r="F164" s="264" t="s">
        <v>5</v>
      </c>
      <c r="G164" s="253"/>
      <c r="I164" s="74"/>
      <c r="J164" s="29" t="s">
        <v>350</v>
      </c>
      <c r="K164" s="29" t="s">
        <v>351</v>
      </c>
      <c r="L164" s="44" t="s">
        <v>6</v>
      </c>
      <c r="M164" s="30" t="s">
        <v>352</v>
      </c>
      <c r="N164" s="71" t="s">
        <v>5</v>
      </c>
      <c r="O164" s="169"/>
      <c r="P164" s="72" t="s">
        <v>532</v>
      </c>
      <c r="Q164" s="74"/>
      <c r="R164" s="29" t="s">
        <v>350</v>
      </c>
      <c r="S164" s="29" t="s">
        <v>351</v>
      </c>
      <c r="T164" s="44" t="s">
        <v>6</v>
      </c>
      <c r="U164" s="47" t="s">
        <v>354</v>
      </c>
      <c r="V164" s="80" t="s">
        <v>5</v>
      </c>
      <c r="W164" s="81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48"/>
      <c r="G165" s="249"/>
      <c r="I165" s="50"/>
      <c r="J165" s="5"/>
      <c r="K165" s="48"/>
      <c r="L165" s="41"/>
      <c r="M165" s="7"/>
      <c r="N165" s="248"/>
      <c r="O165" s="249"/>
      <c r="P165" s="249"/>
      <c r="Q165" s="50"/>
      <c r="R165" s="5"/>
      <c r="S165" s="6"/>
      <c r="T165" s="41"/>
      <c r="U165" s="7"/>
      <c r="V165" s="79"/>
      <c r="W165" s="79"/>
      <c r="Y165" s="14"/>
      <c r="Z165" s="14"/>
      <c r="AA165" s="14"/>
      <c r="AB165" s="14"/>
    </row>
    <row r="166" spans="1:28" x14ac:dyDescent="0.25">
      <c r="A166" s="250" t="s">
        <v>503</v>
      </c>
      <c r="B166" s="8" t="s">
        <v>225</v>
      </c>
      <c r="C166" s="39" t="s">
        <v>504</v>
      </c>
      <c r="D166" s="43" t="s">
        <v>165</v>
      </c>
      <c r="E166" s="31">
        <v>958</v>
      </c>
      <c r="F166" s="37" t="s">
        <v>553</v>
      </c>
      <c r="G166" s="37" t="s">
        <v>548</v>
      </c>
      <c r="H166" s="10"/>
      <c r="I166" s="250" t="str">
        <f>A166</f>
        <v>A35</v>
      </c>
      <c r="J166" s="11" t="str">
        <f>B166</f>
        <v>EVE-A35-CF-INT</v>
      </c>
      <c r="K166" s="39" t="s">
        <v>504</v>
      </c>
      <c r="L166" s="54" t="str">
        <f>D166</f>
        <v>L</v>
      </c>
      <c r="M166" s="26">
        <v>1088</v>
      </c>
      <c r="N166" s="37" t="s">
        <v>14</v>
      </c>
      <c r="O166" s="37" t="s">
        <v>360</v>
      </c>
      <c r="P166" s="37" t="s">
        <v>361</v>
      </c>
      <c r="Q166" s="250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64" t="str">
        <f>N166</f>
        <v>92x31x40</v>
      </c>
      <c r="W166" s="15" t="str">
        <f>O166</f>
        <v>6 Kg</v>
      </c>
    </row>
    <row r="167" spans="1:28" x14ac:dyDescent="0.25">
      <c r="A167" s="251"/>
      <c r="B167" s="8" t="s">
        <v>227</v>
      </c>
      <c r="C167" s="39" t="s">
        <v>505</v>
      </c>
      <c r="D167" s="43"/>
      <c r="E167" s="34">
        <v>590</v>
      </c>
      <c r="F167" s="36" t="s">
        <v>557</v>
      </c>
      <c r="G167" s="37" t="s">
        <v>565</v>
      </c>
      <c r="I167" s="251"/>
      <c r="J167" s="8" t="str">
        <f>B167</f>
        <v>EVE-A35-CF-CHG</v>
      </c>
      <c r="K167" s="39" t="s">
        <v>505</v>
      </c>
      <c r="L167" s="54"/>
      <c r="M167" s="26">
        <v>676</v>
      </c>
      <c r="N167" s="36" t="s">
        <v>103</v>
      </c>
      <c r="O167" s="37" t="s">
        <v>103</v>
      </c>
      <c r="P167" s="37"/>
      <c r="Q167" s="251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1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50" t="s">
        <v>507</v>
      </c>
      <c r="B169" s="8" t="s">
        <v>232</v>
      </c>
      <c r="C169" s="39" t="s">
        <v>233</v>
      </c>
      <c r="D169" s="43" t="s">
        <v>11</v>
      </c>
      <c r="E169" s="31">
        <v>1917</v>
      </c>
      <c r="F169" s="36" t="s">
        <v>566</v>
      </c>
      <c r="G169" s="37" t="s">
        <v>540</v>
      </c>
      <c r="H169" s="10"/>
      <c r="I169" s="250" t="str">
        <f>A169</f>
        <v>GTR / GTS</v>
      </c>
      <c r="J169" s="11" t="str">
        <f>B169</f>
        <v>EVE-AMGGT-CF-INT</v>
      </c>
      <c r="K169" s="39" t="s">
        <v>233</v>
      </c>
      <c r="L169" s="54" t="str">
        <f>D169</f>
        <v>B</v>
      </c>
      <c r="M169" s="26">
        <v>2180</v>
      </c>
      <c r="N169" s="36" t="s">
        <v>234</v>
      </c>
      <c r="O169" s="37" t="s">
        <v>399</v>
      </c>
      <c r="P169" s="37" t="s">
        <v>165</v>
      </c>
      <c r="Q169" s="250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64" t="str">
        <f>N169</f>
        <v>77x67x27</v>
      </c>
      <c r="W169" s="15" t="str">
        <f>O169</f>
        <v>8 Kg</v>
      </c>
    </row>
    <row r="170" spans="1:28" x14ac:dyDescent="0.25">
      <c r="A170" s="251"/>
      <c r="B170" s="8" t="s">
        <v>235</v>
      </c>
      <c r="C170" s="39" t="s">
        <v>236</v>
      </c>
      <c r="D170" s="43" t="s">
        <v>11</v>
      </c>
      <c r="E170" s="34">
        <v>1917</v>
      </c>
      <c r="F170" s="36" t="str">
        <f>F169</f>
        <v>72x60x33</v>
      </c>
      <c r="G170" s="42" t="str">
        <f>G169</f>
        <v>7 Kg</v>
      </c>
      <c r="I170" s="251"/>
      <c r="J170" s="8" t="str">
        <f>B170</f>
        <v>EVE-AMGGT-CFM-INT</v>
      </c>
      <c r="K170" s="39" t="s">
        <v>236</v>
      </c>
      <c r="L170" s="54" t="str">
        <f>D170</f>
        <v>B</v>
      </c>
      <c r="M170" s="26">
        <v>2180</v>
      </c>
      <c r="N170" s="36" t="s">
        <v>234</v>
      </c>
      <c r="O170" s="42" t="str">
        <f>O169</f>
        <v>8 Kg</v>
      </c>
      <c r="P170" s="42" t="s">
        <v>165</v>
      </c>
      <c r="Q170" s="251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15" t="str">
        <f>N170</f>
        <v>77x67x27</v>
      </c>
      <c r="W170" s="91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267" t="s">
        <v>508</v>
      </c>
      <c r="B172" s="8" t="s">
        <v>237</v>
      </c>
      <c r="C172" s="39" t="s">
        <v>509</v>
      </c>
      <c r="D172" s="43" t="s">
        <v>11</v>
      </c>
      <c r="E172" s="31">
        <v>2240</v>
      </c>
      <c r="F172" s="36" t="s">
        <v>481</v>
      </c>
      <c r="G172" s="37" t="s">
        <v>540</v>
      </c>
      <c r="H172" s="10"/>
      <c r="I172" s="267" t="s">
        <v>508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239</v>
      </c>
      <c r="M172" s="26">
        <v>2479</v>
      </c>
      <c r="N172" s="36" t="s">
        <v>183</v>
      </c>
      <c r="O172" s="37" t="s">
        <v>399</v>
      </c>
      <c r="P172" s="37" t="s">
        <v>165</v>
      </c>
      <c r="Q172" s="267" t="s">
        <v>508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tr">
        <f>L172</f>
        <v>C</v>
      </c>
      <c r="U172" s="9">
        <v>2795</v>
      </c>
      <c r="V172" s="64" t="str">
        <f>N172</f>
        <v>64x44x45</v>
      </c>
      <c r="W172" s="15" t="str">
        <f>O172</f>
        <v>8 Kg</v>
      </c>
    </row>
    <row r="173" spans="1:28" x14ac:dyDescent="0.25">
      <c r="A173" s="255"/>
      <c r="B173" s="8" t="s">
        <v>240</v>
      </c>
      <c r="C173" s="103" t="s">
        <v>241</v>
      </c>
      <c r="D173" s="104"/>
      <c r="E173" s="34">
        <v>136</v>
      </c>
      <c r="F173" s="36" t="s">
        <v>541</v>
      </c>
      <c r="G173" s="42" t="s">
        <v>356</v>
      </c>
      <c r="H173" s="10"/>
      <c r="I173" s="255"/>
      <c r="J173" s="11" t="str">
        <f>B173</f>
        <v>EVE-C63S-DCT</v>
      </c>
      <c r="K173" s="39" t="str">
        <f>C173</f>
        <v>C63S Carbon Duct upgrade package</v>
      </c>
      <c r="L173" s="105"/>
      <c r="M173" s="26">
        <v>154</v>
      </c>
      <c r="N173" s="36" t="s">
        <v>139</v>
      </c>
      <c r="O173" s="42" t="s">
        <v>366</v>
      </c>
      <c r="P173" s="42" t="s">
        <v>55</v>
      </c>
      <c r="Q173" s="255"/>
      <c r="R173" s="11" t="str">
        <f>J173</f>
        <v>EVE-C63S-DCT</v>
      </c>
      <c r="S173" s="11" t="str">
        <f>K173</f>
        <v>C63S Carbon Duct upgrade package</v>
      </c>
      <c r="T173" s="105"/>
      <c r="U173" s="21">
        <v>170</v>
      </c>
      <c r="V173" s="36" t="s">
        <v>541</v>
      </c>
      <c r="W173" s="42" t="s">
        <v>356</v>
      </c>
    </row>
    <row r="174" spans="1:28" ht="4.5" customHeight="1" x14ac:dyDescent="0.25">
      <c r="A174" s="50"/>
      <c r="B174" s="5"/>
      <c r="C174" s="6"/>
      <c r="D174" s="41"/>
      <c r="E174" s="25"/>
      <c r="F174" s="248"/>
      <c r="G174" s="249"/>
      <c r="I174" s="50"/>
      <c r="J174" s="5"/>
      <c r="K174" s="48"/>
      <c r="L174" s="41"/>
      <c r="M174" s="7"/>
      <c r="N174" s="248"/>
      <c r="O174" s="249"/>
      <c r="P174" s="249"/>
      <c r="Q174" s="50"/>
      <c r="R174" s="5"/>
      <c r="S174" s="6"/>
      <c r="T174" s="41"/>
      <c r="U174" s="7"/>
      <c r="V174" s="79"/>
      <c r="W174" s="79"/>
      <c r="Y174" s="14"/>
      <c r="Z174" s="14"/>
      <c r="AA174" s="14"/>
      <c r="AB174" s="14"/>
    </row>
    <row r="175" spans="1:28" x14ac:dyDescent="0.25">
      <c r="A175" s="101" t="s">
        <v>510</v>
      </c>
      <c r="B175" s="8" t="s">
        <v>242</v>
      </c>
      <c r="C175" s="39" t="s">
        <v>243</v>
      </c>
      <c r="D175" s="43" t="s">
        <v>11</v>
      </c>
      <c r="E175" s="31">
        <v>2240</v>
      </c>
      <c r="F175" s="36" t="s">
        <v>481</v>
      </c>
      <c r="G175" s="37" t="s">
        <v>540</v>
      </c>
      <c r="H175" s="10"/>
      <c r="I175" s="101" t="s">
        <v>510</v>
      </c>
      <c r="J175" s="11" t="str">
        <f>B175</f>
        <v>EVE-GLC63S-CF-INT</v>
      </c>
      <c r="K175" s="39" t="s">
        <v>243</v>
      </c>
      <c r="L175" s="54" t="s">
        <v>239</v>
      </c>
      <c r="M175" s="26">
        <v>2479</v>
      </c>
      <c r="N175" s="36" t="s">
        <v>183</v>
      </c>
      <c r="O175" s="37" t="s">
        <v>399</v>
      </c>
      <c r="P175" s="37" t="s">
        <v>165</v>
      </c>
      <c r="Q175" s="101" t="s">
        <v>508</v>
      </c>
      <c r="R175" s="11" t="str">
        <f>J175</f>
        <v>EVE-GLC63S-CF-INT</v>
      </c>
      <c r="S175" s="11" t="str">
        <f>K175</f>
        <v xml:space="preserve">Mercedes GLC63S carbon intake </v>
      </c>
      <c r="T175" s="54" t="str">
        <f>L175</f>
        <v>C</v>
      </c>
      <c r="U175" s="9">
        <v>2795</v>
      </c>
      <c r="V175" s="64" t="str">
        <f>N175</f>
        <v>64x44x45</v>
      </c>
      <c r="W175" s="15" t="str">
        <f>O175</f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customHeight="1" x14ac:dyDescent="0.25">
      <c r="A177" s="263" t="s">
        <v>511</v>
      </c>
      <c r="B177" s="249"/>
      <c r="C177" s="249"/>
      <c r="D177" s="249"/>
      <c r="E177" s="249"/>
      <c r="F177" s="249"/>
      <c r="G177" s="253"/>
      <c r="I177" s="263" t="s">
        <v>511</v>
      </c>
      <c r="J177" s="249"/>
      <c r="K177" s="249"/>
      <c r="L177" s="249"/>
      <c r="M177" s="249"/>
      <c r="N177" s="249"/>
      <c r="O177" s="253"/>
      <c r="P177" s="100"/>
      <c r="Q177" s="263" t="s">
        <v>511</v>
      </c>
      <c r="R177" s="249"/>
      <c r="S177" s="249"/>
      <c r="T177" s="249"/>
      <c r="U177" s="249"/>
      <c r="V177" s="249"/>
      <c r="W177" s="253"/>
    </row>
    <row r="178" spans="1:23" ht="4.5" customHeight="1" x14ac:dyDescent="0.25">
      <c r="A178" s="50"/>
      <c r="B178" s="5"/>
      <c r="C178" s="6"/>
      <c r="D178" s="41"/>
      <c r="E178" s="7"/>
      <c r="F178" s="248"/>
      <c r="G178" s="249"/>
      <c r="I178" s="50"/>
      <c r="J178" s="5"/>
      <c r="K178" s="48"/>
      <c r="L178" s="41"/>
      <c r="M178" s="7"/>
      <c r="N178" s="248"/>
      <c r="O178" s="249"/>
      <c r="P178" s="249"/>
      <c r="Q178" s="50"/>
      <c r="R178" s="6"/>
      <c r="S178" s="6"/>
      <c r="T178" s="41"/>
      <c r="U178" s="7"/>
      <c r="V178" s="79"/>
      <c r="W178" s="79"/>
    </row>
    <row r="179" spans="1:23" s="46" customFormat="1" ht="47.45" customHeight="1" x14ac:dyDescent="0.25">
      <c r="A179" s="74"/>
      <c r="B179" s="29" t="s">
        <v>350</v>
      </c>
      <c r="C179" s="29" t="s">
        <v>351</v>
      </c>
      <c r="D179" s="44" t="s">
        <v>6</v>
      </c>
      <c r="E179" s="30" t="s">
        <v>352</v>
      </c>
      <c r="F179" s="264" t="s">
        <v>5</v>
      </c>
      <c r="G179" s="253"/>
      <c r="I179" s="74"/>
      <c r="J179" s="29" t="s">
        <v>350</v>
      </c>
      <c r="K179" s="29" t="s">
        <v>351</v>
      </c>
      <c r="L179" s="44" t="s">
        <v>6</v>
      </c>
      <c r="M179" s="30" t="s">
        <v>352</v>
      </c>
      <c r="N179" s="71" t="s">
        <v>5</v>
      </c>
      <c r="O179" s="169"/>
      <c r="P179" s="72" t="s">
        <v>532</v>
      </c>
      <c r="Q179" s="74"/>
      <c r="R179" s="29" t="s">
        <v>350</v>
      </c>
      <c r="S179" s="29" t="s">
        <v>351</v>
      </c>
      <c r="T179" s="44" t="s">
        <v>6</v>
      </c>
      <c r="U179" s="47" t="s">
        <v>354</v>
      </c>
      <c r="V179" s="80" t="s">
        <v>5</v>
      </c>
      <c r="W179" s="81"/>
    </row>
    <row r="180" spans="1:23" ht="4.5" customHeight="1" x14ac:dyDescent="0.25">
      <c r="A180" s="50"/>
      <c r="B180" s="5"/>
      <c r="C180" s="6"/>
      <c r="D180" s="41"/>
      <c r="E180" s="25"/>
      <c r="F180" s="248"/>
      <c r="G180" s="249"/>
      <c r="I180" s="50"/>
      <c r="J180" s="6"/>
      <c r="K180" s="48"/>
      <c r="L180" s="41"/>
      <c r="M180" s="7"/>
      <c r="N180" s="248"/>
      <c r="O180" s="249"/>
      <c r="P180" s="249"/>
      <c r="Q180" s="50"/>
      <c r="R180" s="5"/>
      <c r="S180" s="6"/>
      <c r="T180" s="41"/>
      <c r="U180" s="7"/>
      <c r="V180" s="79"/>
      <c r="W180" s="79"/>
    </row>
    <row r="181" spans="1:23" ht="31.9" customHeight="1" x14ac:dyDescent="0.25">
      <c r="A181" s="101" t="s">
        <v>512</v>
      </c>
      <c r="B181" s="8" t="s">
        <v>244</v>
      </c>
      <c r="C181" s="39" t="s">
        <v>513</v>
      </c>
      <c r="D181" s="43" t="s">
        <v>55</v>
      </c>
      <c r="E181" s="31">
        <v>1115</v>
      </c>
      <c r="F181" s="36" t="s">
        <v>558</v>
      </c>
      <c r="G181" s="37" t="s">
        <v>371</v>
      </c>
      <c r="H181" s="10"/>
      <c r="I181" s="101" t="s">
        <v>512</v>
      </c>
      <c r="J181" s="132" t="str">
        <f>B181</f>
        <v>EVE-JCWGP3-INT</v>
      </c>
      <c r="K181" s="133" t="str">
        <f>C181</f>
        <v>Mini JCW GP3 / Clubman 306HP Carbon Intake</v>
      </c>
      <c r="L181" s="134" t="str">
        <f>D181</f>
        <v>S</v>
      </c>
      <c r="M181" s="127">
        <v>1345</v>
      </c>
      <c r="N181" s="124" t="s">
        <v>54</v>
      </c>
      <c r="O181" s="37" t="s">
        <v>371</v>
      </c>
      <c r="P181" s="37" t="s">
        <v>361</v>
      </c>
      <c r="Q181" s="101" t="s">
        <v>512</v>
      </c>
      <c r="R181" s="11" t="str">
        <f>J181</f>
        <v>EVE-JCWGP3-INT</v>
      </c>
      <c r="S181" s="11" t="str">
        <f>K181</f>
        <v>Mini JCW GP3 / Clubman 306HP Carbon Intake</v>
      </c>
      <c r="T181" s="54" t="str">
        <f>L181</f>
        <v>S</v>
      </c>
      <c r="U181" s="9">
        <v>1450</v>
      </c>
      <c r="V181" s="64" t="str">
        <f>N181</f>
        <v>92x22x40</v>
      </c>
      <c r="W181" s="15" t="str">
        <f>O181</f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6"/>
      <c r="K182" s="140"/>
      <c r="L182" s="138"/>
      <c r="M182" s="141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1" t="s">
        <v>514</v>
      </c>
      <c r="B183" s="8" t="s">
        <v>246</v>
      </c>
      <c r="C183" s="39" t="s">
        <v>247</v>
      </c>
      <c r="D183" s="43" t="s">
        <v>55</v>
      </c>
      <c r="E183" s="31">
        <v>975</v>
      </c>
      <c r="F183" s="36" t="s">
        <v>558</v>
      </c>
      <c r="G183" s="37" t="s">
        <v>371</v>
      </c>
      <c r="H183" s="10"/>
      <c r="I183" s="101" t="s">
        <v>514</v>
      </c>
      <c r="J183" s="132" t="str">
        <f>B183</f>
        <v>EVE-F60-306-INT</v>
      </c>
      <c r="K183" s="133" t="str">
        <f>C183</f>
        <v>Mini JCW Countryman 306HP Carbon Intake with no scoop</v>
      </c>
      <c r="L183" s="134" t="str">
        <f>D183</f>
        <v>S</v>
      </c>
      <c r="M183" s="127">
        <v>1150</v>
      </c>
      <c r="N183" s="124" t="s">
        <v>54</v>
      </c>
      <c r="O183" s="37" t="s">
        <v>371</v>
      </c>
      <c r="P183" s="37" t="s">
        <v>361</v>
      </c>
      <c r="Q183" s="101" t="s">
        <v>514</v>
      </c>
      <c r="R183" s="11" t="str">
        <f>J183</f>
        <v>EVE-F60-306-INT</v>
      </c>
      <c r="S183" s="11" t="str">
        <f>K183</f>
        <v>Mini JCW Countryman 306HP Carbon Intake with no scoop</v>
      </c>
      <c r="T183" s="54" t="str">
        <f>L183</f>
        <v>S</v>
      </c>
      <c r="U183" s="9">
        <v>1250</v>
      </c>
      <c r="V183" s="64" t="str">
        <f>N183</f>
        <v>92x22x40</v>
      </c>
      <c r="W183" s="15" t="str">
        <f>O183</f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6"/>
      <c r="K184" s="140"/>
      <c r="L184" s="138"/>
      <c r="M184" s="141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50" t="s">
        <v>515</v>
      </c>
      <c r="B185" s="8" t="s">
        <v>248</v>
      </c>
      <c r="C185" s="39" t="s">
        <v>249</v>
      </c>
      <c r="D185" s="43" t="s">
        <v>55</v>
      </c>
      <c r="E185" s="31">
        <v>1075</v>
      </c>
      <c r="F185" s="36" t="s">
        <v>558</v>
      </c>
      <c r="G185" s="37" t="s">
        <v>371</v>
      </c>
      <c r="H185" s="10"/>
      <c r="I185" s="250" t="s">
        <v>515</v>
      </c>
      <c r="J185" s="132" t="str">
        <f t="shared" ref="J185:L188" si="74">B185</f>
        <v>EVE-F56-CF-INT</v>
      </c>
      <c r="K185" s="133" t="str">
        <f t="shared" si="74"/>
        <v>Mini Cooper S / JCW Black Carbon intake</v>
      </c>
      <c r="L185" s="134" t="str">
        <f t="shared" si="74"/>
        <v>S</v>
      </c>
      <c r="M185" s="127">
        <v>1345</v>
      </c>
      <c r="N185" s="124" t="s">
        <v>54</v>
      </c>
      <c r="O185" s="37" t="s">
        <v>371</v>
      </c>
      <c r="P185" s="37" t="s">
        <v>361</v>
      </c>
      <c r="Q185" s="250" t="s">
        <v>515</v>
      </c>
      <c r="R185" s="11" t="str">
        <f t="shared" ref="R185:T188" si="75">J185</f>
        <v>EVE-F56-CF-INT</v>
      </c>
      <c r="S185" s="11" t="str">
        <f t="shared" si="75"/>
        <v>Mini Cooper S / JCW Black Carbon intake</v>
      </c>
      <c r="T185" s="54" t="str">
        <f t="shared" si="75"/>
        <v>S</v>
      </c>
      <c r="U185" s="9">
        <v>1450</v>
      </c>
      <c r="V185" s="64" t="str">
        <f t="shared" ref="V185:W188" si="76">N185</f>
        <v>92x22x40</v>
      </c>
      <c r="W185" s="15" t="str">
        <f t="shared" si="76"/>
        <v>5 Kg</v>
      </c>
    </row>
    <row r="186" spans="1:23" x14ac:dyDescent="0.25">
      <c r="A186" s="255"/>
      <c r="B186" s="8" t="s">
        <v>250</v>
      </c>
      <c r="C186" s="39" t="s">
        <v>251</v>
      </c>
      <c r="D186" s="43" t="s">
        <v>55</v>
      </c>
      <c r="E186" s="31">
        <v>1075</v>
      </c>
      <c r="F186" s="36" t="s">
        <v>558</v>
      </c>
      <c r="G186" s="37" t="s">
        <v>371</v>
      </c>
      <c r="H186" s="10"/>
      <c r="I186" s="255"/>
      <c r="J186" s="132" t="str">
        <f t="shared" si="74"/>
        <v>EVE-F56-LCI-CF-INT</v>
      </c>
      <c r="K186" s="133" t="str">
        <f t="shared" si="74"/>
        <v>Mini Cooper S / JCW Facelift Black Carbon intake</v>
      </c>
      <c r="L186" s="134" t="str">
        <f t="shared" si="74"/>
        <v>S</v>
      </c>
      <c r="M186" s="127">
        <v>1345</v>
      </c>
      <c r="N186" s="124" t="s">
        <v>54</v>
      </c>
      <c r="O186" s="37" t="s">
        <v>371</v>
      </c>
      <c r="P186" s="37" t="s">
        <v>361</v>
      </c>
      <c r="Q186" s="255"/>
      <c r="R186" s="11" t="str">
        <f t="shared" si="75"/>
        <v>EVE-F56-LCI-CF-INT</v>
      </c>
      <c r="S186" s="11" t="str">
        <f t="shared" si="75"/>
        <v>Mini Cooper S / JCW Facelift Black Carbon intake</v>
      </c>
      <c r="T186" s="54" t="str">
        <f t="shared" si="75"/>
        <v>S</v>
      </c>
      <c r="U186" s="9">
        <v>1450</v>
      </c>
      <c r="V186" s="37" t="str">
        <f t="shared" si="76"/>
        <v>92x22x40</v>
      </c>
      <c r="W186" s="36" t="str">
        <f t="shared" si="76"/>
        <v>5 Kg</v>
      </c>
    </row>
    <row r="187" spans="1:23" x14ac:dyDescent="0.25">
      <c r="A187" s="255"/>
      <c r="B187" s="8" t="s">
        <v>252</v>
      </c>
      <c r="C187" s="39" t="s">
        <v>253</v>
      </c>
      <c r="D187" s="43" t="s">
        <v>55</v>
      </c>
      <c r="E187" s="31">
        <v>665</v>
      </c>
      <c r="F187" s="36" t="s">
        <v>558</v>
      </c>
      <c r="G187" s="37" t="s">
        <v>371</v>
      </c>
      <c r="H187" s="10"/>
      <c r="I187" s="255"/>
      <c r="J187" s="132" t="str">
        <f t="shared" si="74"/>
        <v>EVE-F56-PL-INT</v>
      </c>
      <c r="K187" s="133" t="str">
        <f t="shared" si="74"/>
        <v>Mini Cooper S / JCW Plastic intake with Carbon Scoop</v>
      </c>
      <c r="L187" s="134" t="str">
        <f t="shared" si="74"/>
        <v>S</v>
      </c>
      <c r="M187" s="127">
        <v>790</v>
      </c>
      <c r="N187" s="124" t="s">
        <v>54</v>
      </c>
      <c r="O187" s="37" t="s">
        <v>371</v>
      </c>
      <c r="P187" s="37" t="s">
        <v>361</v>
      </c>
      <c r="Q187" s="255"/>
      <c r="R187" s="11" t="str">
        <f t="shared" si="75"/>
        <v>EVE-F56-PL-INT</v>
      </c>
      <c r="S187" s="11" t="str">
        <f t="shared" si="75"/>
        <v>Mini Cooper S / JCW Plastic intake with Carbon Scoop</v>
      </c>
      <c r="T187" s="54" t="str">
        <f t="shared" si="75"/>
        <v>S</v>
      </c>
      <c r="U187" s="9">
        <v>835</v>
      </c>
      <c r="V187" s="37" t="str">
        <f t="shared" si="76"/>
        <v>92x22x40</v>
      </c>
      <c r="W187" s="36" t="str">
        <f t="shared" si="76"/>
        <v>5 Kg</v>
      </c>
    </row>
    <row r="188" spans="1:23" x14ac:dyDescent="0.25">
      <c r="A188" s="251"/>
      <c r="B188" s="8" t="s">
        <v>254</v>
      </c>
      <c r="C188" s="39" t="s">
        <v>255</v>
      </c>
      <c r="D188" s="43" t="s">
        <v>55</v>
      </c>
      <c r="E188" s="31">
        <v>665</v>
      </c>
      <c r="F188" s="36" t="s">
        <v>558</v>
      </c>
      <c r="G188" s="37" t="s">
        <v>371</v>
      </c>
      <c r="H188" s="10"/>
      <c r="I188" s="251"/>
      <c r="J188" s="132" t="str">
        <f t="shared" si="74"/>
        <v>EVE-F56-LCI-PL-INT</v>
      </c>
      <c r="K188" s="133" t="str">
        <f t="shared" si="74"/>
        <v>Mini Cooper S / JCW Facelift Plastic intake with Carbon Scoop</v>
      </c>
      <c r="L188" s="134" t="str">
        <f t="shared" si="74"/>
        <v>S</v>
      </c>
      <c r="M188" s="127">
        <v>790</v>
      </c>
      <c r="N188" s="124" t="s">
        <v>54</v>
      </c>
      <c r="O188" s="37" t="s">
        <v>371</v>
      </c>
      <c r="P188" s="37" t="s">
        <v>361</v>
      </c>
      <c r="Q188" s="251"/>
      <c r="R188" s="11" t="str">
        <f t="shared" si="75"/>
        <v>EVE-F56-LCI-PL-INT</v>
      </c>
      <c r="S188" s="11" t="str">
        <f t="shared" si="75"/>
        <v>Mini Cooper S / JCW Facelift Plastic intake with Carbon Scoop</v>
      </c>
      <c r="T188" s="54" t="str">
        <f t="shared" si="75"/>
        <v>S</v>
      </c>
      <c r="U188" s="9">
        <v>835</v>
      </c>
      <c r="V188" s="37" t="str">
        <f t="shared" si="76"/>
        <v>92x22x40</v>
      </c>
      <c r="W188" s="36" t="str">
        <f t="shared" si="76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6"/>
      <c r="K189" s="140"/>
      <c r="L189" s="138"/>
      <c r="M189" s="141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50" t="s">
        <v>516</v>
      </c>
      <c r="B190" s="8" t="s">
        <v>256</v>
      </c>
      <c r="C190" s="39" t="s">
        <v>257</v>
      </c>
      <c r="D190" s="43" t="s">
        <v>55</v>
      </c>
      <c r="E190" s="31">
        <v>937</v>
      </c>
      <c r="F190" s="36" t="s">
        <v>558</v>
      </c>
      <c r="G190" s="37" t="s">
        <v>371</v>
      </c>
      <c r="H190" s="10"/>
      <c r="I190" s="250" t="s">
        <v>516</v>
      </c>
      <c r="J190" s="132" t="str">
        <f t="shared" ref="J190:L193" si="77">B190</f>
        <v>EVE-F60-CF-INT</v>
      </c>
      <c r="K190" s="133" t="str">
        <f t="shared" si="77"/>
        <v>MINI Countryman S Black Carbon intake with no scoop</v>
      </c>
      <c r="L190" s="134" t="str">
        <f t="shared" si="77"/>
        <v>S</v>
      </c>
      <c r="M190" s="127">
        <v>1090</v>
      </c>
      <c r="N190" s="124" t="s">
        <v>54</v>
      </c>
      <c r="O190" s="37" t="s">
        <v>371</v>
      </c>
      <c r="P190" s="37" t="s">
        <v>361</v>
      </c>
      <c r="Q190" s="250" t="s">
        <v>516</v>
      </c>
      <c r="R190" s="11" t="str">
        <f t="shared" ref="R190:T193" si="78">J190</f>
        <v>EVE-F60-CF-INT</v>
      </c>
      <c r="S190" s="11" t="str">
        <f t="shared" si="78"/>
        <v>MINI Countryman S Black Carbon intake with no scoop</v>
      </c>
      <c r="T190" s="54" t="str">
        <f t="shared" si="78"/>
        <v>S</v>
      </c>
      <c r="U190" s="9">
        <v>1150</v>
      </c>
      <c r="V190" s="64" t="str">
        <f t="shared" ref="V190:W193" si="79">N190</f>
        <v>92x22x40</v>
      </c>
      <c r="W190" s="15" t="str">
        <f t="shared" si="79"/>
        <v>5 Kg</v>
      </c>
    </row>
    <row r="191" spans="1:23" x14ac:dyDescent="0.25">
      <c r="A191" s="255"/>
      <c r="B191" s="8" t="s">
        <v>258</v>
      </c>
      <c r="C191" s="39" t="s">
        <v>259</v>
      </c>
      <c r="D191" s="43" t="s">
        <v>55</v>
      </c>
      <c r="E191" s="31">
        <v>937</v>
      </c>
      <c r="F191" s="36" t="s">
        <v>558</v>
      </c>
      <c r="G191" s="37" t="s">
        <v>371</v>
      </c>
      <c r="H191" s="10"/>
      <c r="I191" s="255"/>
      <c r="J191" s="132" t="str">
        <f t="shared" si="77"/>
        <v>EVE-F60-LCI-CF-INT</v>
      </c>
      <c r="K191" s="133" t="str">
        <f t="shared" si="77"/>
        <v>MINI Countryman S Facelift Black Carbon intake with no scoop</v>
      </c>
      <c r="L191" s="134" t="str">
        <f t="shared" si="77"/>
        <v>S</v>
      </c>
      <c r="M191" s="127">
        <v>1090</v>
      </c>
      <c r="N191" s="124" t="s">
        <v>54</v>
      </c>
      <c r="O191" s="37" t="s">
        <v>371</v>
      </c>
      <c r="P191" s="37" t="s">
        <v>361</v>
      </c>
      <c r="Q191" s="255"/>
      <c r="R191" s="11" t="str">
        <f t="shared" si="78"/>
        <v>EVE-F60-LCI-CF-INT</v>
      </c>
      <c r="S191" s="11" t="str">
        <f t="shared" si="78"/>
        <v>MINI Countryman S Facelift Black Carbon intake with no scoop</v>
      </c>
      <c r="T191" s="54" t="str">
        <f t="shared" si="78"/>
        <v>S</v>
      </c>
      <c r="U191" s="9">
        <v>1150</v>
      </c>
      <c r="V191" s="37" t="str">
        <f t="shared" si="79"/>
        <v>92x22x40</v>
      </c>
      <c r="W191" s="36" t="str">
        <f t="shared" si="79"/>
        <v>5 Kg</v>
      </c>
    </row>
    <row r="192" spans="1:23" x14ac:dyDescent="0.25">
      <c r="A192" s="255"/>
      <c r="B192" s="8" t="s">
        <v>260</v>
      </c>
      <c r="C192" s="39" t="s">
        <v>261</v>
      </c>
      <c r="D192" s="43" t="s">
        <v>55</v>
      </c>
      <c r="E192" s="31">
        <v>466</v>
      </c>
      <c r="F192" s="36" t="s">
        <v>558</v>
      </c>
      <c r="G192" s="37" t="s">
        <v>371</v>
      </c>
      <c r="H192" s="10"/>
      <c r="I192" s="255"/>
      <c r="J192" s="132" t="str">
        <f t="shared" si="77"/>
        <v>EVE-F60-PL-INT</v>
      </c>
      <c r="K192" s="133" t="str">
        <f t="shared" si="77"/>
        <v>MINI Countryman S Plastic intake with no scoop</v>
      </c>
      <c r="L192" s="134" t="str">
        <f t="shared" si="77"/>
        <v>S</v>
      </c>
      <c r="M192" s="127">
        <v>565</v>
      </c>
      <c r="N192" s="124" t="s">
        <v>54</v>
      </c>
      <c r="O192" s="37" t="s">
        <v>371</v>
      </c>
      <c r="P192" s="37" t="s">
        <v>361</v>
      </c>
      <c r="Q192" s="255"/>
      <c r="R192" s="11" t="str">
        <f t="shared" si="78"/>
        <v>EVE-F60-PL-INT</v>
      </c>
      <c r="S192" s="11" t="str">
        <f t="shared" si="78"/>
        <v>MINI Countryman S Plastic intake with no scoop</v>
      </c>
      <c r="T192" s="54" t="str">
        <f t="shared" si="78"/>
        <v>S</v>
      </c>
      <c r="U192" s="9">
        <v>570</v>
      </c>
      <c r="V192" s="37" t="str">
        <f t="shared" si="79"/>
        <v>92x22x40</v>
      </c>
      <c r="W192" s="36" t="str">
        <f t="shared" si="79"/>
        <v>5 Kg</v>
      </c>
    </row>
    <row r="193" spans="1:23" x14ac:dyDescent="0.25">
      <c r="A193" s="251"/>
      <c r="B193" s="8" t="s">
        <v>262</v>
      </c>
      <c r="C193" s="39" t="s">
        <v>263</v>
      </c>
      <c r="D193" s="43" t="s">
        <v>55</v>
      </c>
      <c r="E193" s="31">
        <v>466</v>
      </c>
      <c r="F193" s="36" t="s">
        <v>558</v>
      </c>
      <c r="G193" s="37" t="s">
        <v>371</v>
      </c>
      <c r="H193" s="10"/>
      <c r="I193" s="251"/>
      <c r="J193" s="132" t="str">
        <f t="shared" si="77"/>
        <v>EVE-F60-LCI-PL-INT</v>
      </c>
      <c r="K193" s="133" t="str">
        <f t="shared" si="77"/>
        <v>MINI Countryman S Facelift Plastic intake with no scoop</v>
      </c>
      <c r="L193" s="134" t="str">
        <f t="shared" si="77"/>
        <v>S</v>
      </c>
      <c r="M193" s="127">
        <v>565</v>
      </c>
      <c r="N193" s="124" t="s">
        <v>54</v>
      </c>
      <c r="O193" s="37" t="s">
        <v>371</v>
      </c>
      <c r="P193" s="37" t="s">
        <v>361</v>
      </c>
      <c r="Q193" s="251"/>
      <c r="R193" s="11" t="str">
        <f t="shared" si="78"/>
        <v>EVE-F60-LCI-PL-INT</v>
      </c>
      <c r="S193" s="11" t="str">
        <f t="shared" si="78"/>
        <v>MINI Countryman S Facelift Plastic intake with no scoop</v>
      </c>
      <c r="T193" s="54" t="str">
        <f t="shared" si="78"/>
        <v>S</v>
      </c>
      <c r="U193" s="9">
        <v>570</v>
      </c>
      <c r="V193" s="37" t="str">
        <f t="shared" si="79"/>
        <v>92x22x40</v>
      </c>
      <c r="W193" s="36" t="str">
        <f t="shared" si="7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263" t="s">
        <v>517</v>
      </c>
      <c r="B195" s="249"/>
      <c r="C195" s="249"/>
      <c r="D195" s="249"/>
      <c r="E195" s="249"/>
      <c r="F195" s="249"/>
      <c r="G195" s="253"/>
      <c r="I195" s="263" t="s">
        <v>517</v>
      </c>
      <c r="J195" s="249"/>
      <c r="K195" s="249"/>
      <c r="L195" s="249"/>
      <c r="M195" s="249"/>
      <c r="N195" s="249"/>
      <c r="O195" s="253"/>
      <c r="P195" s="100"/>
      <c r="Q195" s="263" t="s">
        <v>517</v>
      </c>
      <c r="R195" s="249"/>
      <c r="S195" s="249"/>
      <c r="T195" s="249"/>
      <c r="U195" s="249"/>
      <c r="V195" s="249"/>
      <c r="W195" s="253"/>
    </row>
    <row r="196" spans="1:23" ht="4.5" customHeight="1" x14ac:dyDescent="0.25">
      <c r="A196" s="50"/>
      <c r="B196" s="5"/>
      <c r="C196" s="6"/>
      <c r="D196" s="41"/>
      <c r="E196" s="7"/>
      <c r="F196" s="248"/>
      <c r="G196" s="249"/>
      <c r="I196" s="50"/>
      <c r="J196" s="5"/>
      <c r="K196" s="48"/>
      <c r="L196" s="41"/>
      <c r="M196" s="7"/>
      <c r="N196" s="248"/>
      <c r="O196" s="249"/>
      <c r="P196" s="249"/>
      <c r="Q196" s="50"/>
      <c r="R196" s="6"/>
      <c r="S196" s="6"/>
      <c r="T196" s="41"/>
      <c r="U196" s="7"/>
      <c r="V196" s="79"/>
      <c r="W196" s="79"/>
    </row>
    <row r="197" spans="1:23" s="46" customFormat="1" ht="55.9" customHeight="1" x14ac:dyDescent="0.25">
      <c r="A197" s="74"/>
      <c r="B197" s="29" t="s">
        <v>350</v>
      </c>
      <c r="C197" s="29" t="s">
        <v>351</v>
      </c>
      <c r="D197" s="44" t="s">
        <v>6</v>
      </c>
      <c r="E197" s="30" t="s">
        <v>352</v>
      </c>
      <c r="F197" s="264" t="s">
        <v>5</v>
      </c>
      <c r="G197" s="253"/>
      <c r="I197" s="74"/>
      <c r="J197" s="29" t="s">
        <v>350</v>
      </c>
      <c r="K197" s="29" t="s">
        <v>351</v>
      </c>
      <c r="L197" s="44" t="s">
        <v>6</v>
      </c>
      <c r="M197" s="30" t="s">
        <v>352</v>
      </c>
      <c r="N197" s="71" t="s">
        <v>5</v>
      </c>
      <c r="O197" s="169"/>
      <c r="P197" s="72" t="s">
        <v>532</v>
      </c>
      <c r="Q197" s="74"/>
      <c r="R197" s="29" t="s">
        <v>350</v>
      </c>
      <c r="S197" s="29" t="s">
        <v>351</v>
      </c>
      <c r="T197" s="44" t="s">
        <v>6</v>
      </c>
      <c r="U197" s="47" t="s">
        <v>354</v>
      </c>
      <c r="V197" s="80" t="s">
        <v>5</v>
      </c>
      <c r="W197" s="81"/>
    </row>
    <row r="198" spans="1:23" ht="4.5" customHeight="1" x14ac:dyDescent="0.25">
      <c r="A198" s="50"/>
      <c r="B198" s="5"/>
      <c r="C198" s="6"/>
      <c r="D198" s="41"/>
      <c r="E198" s="25"/>
      <c r="F198" s="248"/>
      <c r="G198" s="249"/>
      <c r="I198" s="50"/>
      <c r="J198" s="5"/>
      <c r="K198" s="48"/>
      <c r="L198" s="41"/>
      <c r="M198" s="7"/>
      <c r="N198" s="248"/>
      <c r="O198" s="249"/>
      <c r="P198" s="249"/>
      <c r="Q198" s="50"/>
      <c r="R198" s="5"/>
      <c r="S198" s="6"/>
      <c r="T198" s="41"/>
      <c r="U198" s="7"/>
      <c r="V198" s="79"/>
      <c r="W198" s="79"/>
    </row>
    <row r="199" spans="1:23" x14ac:dyDescent="0.25">
      <c r="A199" s="75" t="s">
        <v>518</v>
      </c>
      <c r="B199" s="8" t="s">
        <v>264</v>
      </c>
      <c r="C199" s="39" t="s">
        <v>265</v>
      </c>
      <c r="D199" s="43" t="s">
        <v>55</v>
      </c>
      <c r="E199" s="31">
        <v>1700</v>
      </c>
      <c r="F199" s="36" t="s">
        <v>481</v>
      </c>
      <c r="G199" s="37" t="s">
        <v>540</v>
      </c>
      <c r="H199" s="10"/>
      <c r="I199" s="75" t="s">
        <v>518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14</v>
      </c>
      <c r="O199" s="37" t="s">
        <v>360</v>
      </c>
      <c r="P199" s="37" t="s">
        <v>361</v>
      </c>
      <c r="Q199" s="75" t="s">
        <v>518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customHeight="1" x14ac:dyDescent="0.25">
      <c r="A201" s="263" t="s">
        <v>519</v>
      </c>
      <c r="B201" s="249"/>
      <c r="C201" s="249"/>
      <c r="D201" s="249"/>
      <c r="E201" s="249"/>
      <c r="F201" s="249"/>
      <c r="G201" s="253"/>
      <c r="I201" s="263" t="s">
        <v>519</v>
      </c>
      <c r="J201" s="249"/>
      <c r="K201" s="249"/>
      <c r="L201" s="249"/>
      <c r="M201" s="249"/>
      <c r="N201" s="249"/>
      <c r="O201" s="253"/>
      <c r="P201" s="100"/>
      <c r="Q201" s="263" t="s">
        <v>519</v>
      </c>
      <c r="R201" s="249"/>
      <c r="S201" s="249"/>
      <c r="T201" s="249"/>
      <c r="U201" s="249"/>
      <c r="V201" s="249"/>
      <c r="W201" s="253"/>
    </row>
    <row r="202" spans="1:23" ht="4.5" customHeight="1" x14ac:dyDescent="0.25">
      <c r="A202" s="50"/>
      <c r="B202" s="5"/>
      <c r="C202" s="6"/>
      <c r="D202" s="41"/>
      <c r="E202" s="7"/>
      <c r="F202" s="248"/>
      <c r="G202" s="249"/>
      <c r="I202" s="50"/>
      <c r="J202" s="5"/>
      <c r="K202" s="48"/>
      <c r="L202" s="41"/>
      <c r="M202" s="7"/>
      <c r="N202" s="248"/>
      <c r="O202" s="249"/>
      <c r="P202" s="249"/>
      <c r="Q202" s="50"/>
      <c r="R202" s="6"/>
      <c r="S202" s="6"/>
      <c r="T202" s="41"/>
      <c r="U202" s="7"/>
      <c r="V202" s="79"/>
      <c r="W202" s="79"/>
    </row>
    <row r="203" spans="1:23" s="46" customFormat="1" ht="52.15" customHeight="1" x14ac:dyDescent="0.25">
      <c r="A203" s="74"/>
      <c r="B203" s="29" t="s">
        <v>350</v>
      </c>
      <c r="C203" s="29" t="s">
        <v>351</v>
      </c>
      <c r="D203" s="44" t="s">
        <v>6</v>
      </c>
      <c r="E203" s="30" t="s">
        <v>352</v>
      </c>
      <c r="F203" s="264" t="s">
        <v>5</v>
      </c>
      <c r="G203" s="253"/>
      <c r="I203" s="74"/>
      <c r="J203" s="29" t="s">
        <v>350</v>
      </c>
      <c r="K203" s="29" t="s">
        <v>351</v>
      </c>
      <c r="L203" s="44" t="s">
        <v>6</v>
      </c>
      <c r="M203" s="30" t="s">
        <v>352</v>
      </c>
      <c r="N203" s="71" t="s">
        <v>5</v>
      </c>
      <c r="O203" s="169"/>
      <c r="P203" s="72" t="s">
        <v>532</v>
      </c>
      <c r="Q203" s="74"/>
      <c r="R203" s="29" t="s">
        <v>350</v>
      </c>
      <c r="S203" s="29" t="s">
        <v>351</v>
      </c>
      <c r="T203" s="44" t="s">
        <v>6</v>
      </c>
      <c r="U203" s="47" t="s">
        <v>354</v>
      </c>
      <c r="V203" s="71" t="s">
        <v>5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248"/>
      <c r="G204" s="249"/>
      <c r="I204" s="50"/>
      <c r="J204" s="5"/>
      <c r="K204" s="48"/>
      <c r="L204" s="41"/>
      <c r="M204" s="7"/>
      <c r="N204" s="248"/>
      <c r="O204" s="249"/>
      <c r="P204" s="249"/>
      <c r="Q204" s="50"/>
      <c r="R204" s="5"/>
      <c r="S204" s="6"/>
      <c r="T204" s="41"/>
      <c r="U204" s="7"/>
      <c r="V204" s="68"/>
      <c r="W204" s="68"/>
    </row>
    <row r="205" spans="1:23" x14ac:dyDescent="0.25">
      <c r="A205" s="259"/>
      <c r="B205" s="8" t="s">
        <v>16</v>
      </c>
      <c r="C205" s="39" t="s">
        <v>268</v>
      </c>
      <c r="D205" s="43" t="s">
        <v>11</v>
      </c>
      <c r="E205" s="31">
        <v>658</v>
      </c>
      <c r="F205" s="36" t="s">
        <v>547</v>
      </c>
      <c r="G205" s="37" t="s">
        <v>548</v>
      </c>
      <c r="H205" s="10"/>
      <c r="I205" s="259" t="s">
        <v>542</v>
      </c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36" t="s">
        <v>17</v>
      </c>
      <c r="O205" s="37" t="s">
        <v>356</v>
      </c>
      <c r="P205" s="37" t="s">
        <v>55</v>
      </c>
      <c r="Q205" s="259"/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7" t="str">
        <f>N205</f>
        <v>38x38x38</v>
      </c>
      <c r="W205" s="37" t="str">
        <f>O205</f>
        <v>3 Kg</v>
      </c>
    </row>
    <row r="206" spans="1:23" x14ac:dyDescent="0.25">
      <c r="A206" s="251"/>
      <c r="B206" s="11" t="s">
        <v>358</v>
      </c>
      <c r="C206" s="39" t="s">
        <v>520</v>
      </c>
      <c r="D206" s="43" t="s">
        <v>11</v>
      </c>
      <c r="E206" s="31">
        <v>788</v>
      </c>
      <c r="F206" s="36" t="s">
        <v>547</v>
      </c>
      <c r="G206" s="37" t="s">
        <v>548</v>
      </c>
      <c r="H206" s="10"/>
      <c r="I206" s="251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36" t="s">
        <v>17</v>
      </c>
      <c r="O206" s="37" t="s">
        <v>356</v>
      </c>
      <c r="P206" s="37" t="s">
        <v>55</v>
      </c>
      <c r="Q206" s="251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7" t="str">
        <f>N206</f>
        <v>38x38x38</v>
      </c>
      <c r="W206" s="37" t="str">
        <f>O206</f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customHeight="1" x14ac:dyDescent="0.25">
      <c r="A208" s="263" t="s">
        <v>521</v>
      </c>
      <c r="B208" s="249"/>
      <c r="C208" s="249"/>
      <c r="D208" s="249"/>
      <c r="E208" s="249"/>
      <c r="F208" s="249"/>
      <c r="G208" s="253"/>
      <c r="I208" s="263" t="s">
        <v>521</v>
      </c>
      <c r="J208" s="249"/>
      <c r="K208" s="249"/>
      <c r="L208" s="249"/>
      <c r="M208" s="249"/>
      <c r="N208" s="249"/>
      <c r="O208" s="253"/>
      <c r="P208" s="100"/>
      <c r="Q208" s="263" t="s">
        <v>521</v>
      </c>
      <c r="R208" s="249"/>
      <c r="S208" s="249"/>
      <c r="T208" s="249"/>
      <c r="U208" s="249"/>
      <c r="V208" s="249"/>
      <c r="W208" s="253"/>
    </row>
    <row r="209" spans="1:23" ht="4.5" customHeight="1" x14ac:dyDescent="0.25">
      <c r="A209" s="50"/>
      <c r="B209" s="5"/>
      <c r="C209" s="6"/>
      <c r="D209" s="41"/>
      <c r="E209" s="7"/>
      <c r="F209" s="248"/>
      <c r="G209" s="249"/>
      <c r="I209" s="50"/>
      <c r="J209" s="5"/>
      <c r="K209" s="48"/>
      <c r="L209" s="41"/>
      <c r="M209" s="7"/>
      <c r="N209" s="248"/>
      <c r="O209" s="249"/>
      <c r="P209" s="249"/>
      <c r="Q209" s="50"/>
      <c r="R209" s="6"/>
      <c r="S209" s="6"/>
      <c r="T209" s="41"/>
      <c r="U209" s="7"/>
      <c r="V209" s="79"/>
      <c r="W209" s="79"/>
    </row>
    <row r="210" spans="1:23" s="46" customFormat="1" ht="49.9" customHeight="1" x14ac:dyDescent="0.25">
      <c r="A210" s="74"/>
      <c r="B210" s="29" t="s">
        <v>350</v>
      </c>
      <c r="C210" s="29" t="s">
        <v>351</v>
      </c>
      <c r="D210" s="44" t="s">
        <v>6</v>
      </c>
      <c r="E210" s="30" t="s">
        <v>352</v>
      </c>
      <c r="F210" s="264" t="s">
        <v>5</v>
      </c>
      <c r="G210" s="253"/>
      <c r="I210" s="74"/>
      <c r="J210" s="29" t="s">
        <v>350</v>
      </c>
      <c r="K210" s="29" t="s">
        <v>351</v>
      </c>
      <c r="L210" s="44" t="s">
        <v>6</v>
      </c>
      <c r="M210" s="30" t="s">
        <v>352</v>
      </c>
      <c r="N210" s="71" t="s">
        <v>5</v>
      </c>
      <c r="O210" s="169"/>
      <c r="P210" s="72" t="s">
        <v>532</v>
      </c>
      <c r="Q210" s="74"/>
      <c r="R210" s="29" t="s">
        <v>350</v>
      </c>
      <c r="S210" s="29" t="s">
        <v>351</v>
      </c>
      <c r="T210" s="44" t="s">
        <v>6</v>
      </c>
      <c r="U210" s="47" t="s">
        <v>354</v>
      </c>
      <c r="V210" s="80" t="s">
        <v>5</v>
      </c>
      <c r="W210" s="81"/>
    </row>
    <row r="211" spans="1:23" ht="4.5" customHeight="1" x14ac:dyDescent="0.25">
      <c r="A211" s="50"/>
      <c r="B211" s="5"/>
      <c r="C211" s="6"/>
      <c r="D211" s="41"/>
      <c r="E211" s="25"/>
      <c r="F211" s="248"/>
      <c r="G211" s="249"/>
      <c r="I211" s="50"/>
      <c r="J211" s="6"/>
      <c r="K211" s="48"/>
      <c r="L211" s="41"/>
      <c r="M211" s="7"/>
      <c r="N211" s="248"/>
      <c r="O211" s="249"/>
      <c r="P211" s="249"/>
      <c r="Q211" s="50"/>
      <c r="R211" s="5"/>
      <c r="S211" s="6"/>
      <c r="T211" s="41"/>
      <c r="U211" s="7"/>
      <c r="V211" s="79"/>
      <c r="W211" s="79"/>
    </row>
    <row r="212" spans="1:23" x14ac:dyDescent="0.25">
      <c r="A212" s="250" t="s">
        <v>522</v>
      </c>
      <c r="B212" s="8" t="s">
        <v>271</v>
      </c>
      <c r="C212" s="39" t="s">
        <v>523</v>
      </c>
      <c r="D212" s="43" t="s">
        <v>55</v>
      </c>
      <c r="E212" s="31">
        <v>1041</v>
      </c>
      <c r="F212" s="37" t="s">
        <v>553</v>
      </c>
      <c r="G212" s="37" t="s">
        <v>548</v>
      </c>
      <c r="H212" s="10"/>
      <c r="I212" s="250" t="s">
        <v>522</v>
      </c>
      <c r="J212" s="11" t="str">
        <f>B212</f>
        <v>EVE-A90-CF-INT</v>
      </c>
      <c r="K212" s="57" t="str">
        <f>C212</f>
        <v>Toyota MK5 Supra Carbon Intake</v>
      </c>
      <c r="L212" s="54" t="s">
        <v>165</v>
      </c>
      <c r="M212" s="26">
        <v>1134</v>
      </c>
      <c r="N212" s="37" t="s">
        <v>17</v>
      </c>
      <c r="O212" s="37" t="s">
        <v>356</v>
      </c>
      <c r="P212" s="37" t="s">
        <v>55</v>
      </c>
      <c r="Q212" s="250" t="s">
        <v>522</v>
      </c>
      <c r="R212" s="11" t="str">
        <f>J212</f>
        <v>EVE-A90-CF-INT</v>
      </c>
      <c r="S212" s="11" t="str">
        <f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55"/>
      <c r="B213" s="8"/>
      <c r="C213" s="39"/>
      <c r="D213" s="43"/>
      <c r="E213" s="31"/>
      <c r="F213" s="37"/>
      <c r="G213" s="37"/>
      <c r="H213" s="10"/>
      <c r="I213" s="255"/>
      <c r="J213" s="11" t="s">
        <v>275</v>
      </c>
      <c r="K213" s="57" t="s">
        <v>276</v>
      </c>
      <c r="L213" s="54"/>
      <c r="M213" s="26">
        <v>539</v>
      </c>
      <c r="N213" s="36" t="s">
        <v>96</v>
      </c>
      <c r="O213" s="37" t="s">
        <v>366</v>
      </c>
      <c r="P213" s="37" t="s">
        <v>361</v>
      </c>
      <c r="Q213" s="255"/>
      <c r="R213" s="11"/>
      <c r="S213" s="11"/>
      <c r="T213" s="54"/>
      <c r="U213" s="9"/>
      <c r="V213" s="36"/>
      <c r="W213" s="36"/>
    </row>
    <row r="214" spans="1:23" x14ac:dyDescent="0.25">
      <c r="A214" s="251"/>
      <c r="B214" s="8" t="s">
        <v>275</v>
      </c>
      <c r="C214" s="39" t="s">
        <v>276</v>
      </c>
      <c r="D214" s="43" t="s">
        <v>55</v>
      </c>
      <c r="E214" s="31">
        <v>477</v>
      </c>
      <c r="F214" s="36" t="s">
        <v>563</v>
      </c>
      <c r="G214" s="37" t="s">
        <v>548</v>
      </c>
      <c r="H214" s="10"/>
      <c r="I214" s="251"/>
      <c r="J214" s="11" t="s">
        <v>273</v>
      </c>
      <c r="K214" s="57" t="s">
        <v>274</v>
      </c>
      <c r="L214" s="54"/>
      <c r="M214" s="26">
        <v>769</v>
      </c>
      <c r="N214" s="36" t="s">
        <v>54</v>
      </c>
      <c r="O214" s="37" t="s">
        <v>371</v>
      </c>
      <c r="P214" s="37" t="s">
        <v>361</v>
      </c>
      <c r="Q214" s="251"/>
      <c r="R214" s="11" t="str">
        <f>J214</f>
        <v>EVE-A90-CF-HDP</v>
      </c>
      <c r="S214" s="11" t="str">
        <f>K214</f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263" t="s">
        <v>524</v>
      </c>
      <c r="R215" s="249"/>
      <c r="S215" s="249"/>
      <c r="T215" s="249"/>
      <c r="U215" s="249"/>
      <c r="V215" s="249"/>
      <c r="W215" s="253"/>
    </row>
    <row r="216" spans="1:23" ht="21" customHeight="1" x14ac:dyDescent="0.25">
      <c r="A216" s="263" t="s">
        <v>524</v>
      </c>
      <c r="B216" s="249"/>
      <c r="C216" s="249"/>
      <c r="D216" s="249"/>
      <c r="E216" s="249"/>
      <c r="F216" s="249"/>
      <c r="G216" s="253"/>
      <c r="I216" s="263" t="s">
        <v>524</v>
      </c>
      <c r="J216" s="249"/>
      <c r="K216" s="249"/>
      <c r="L216" s="249"/>
      <c r="M216" s="249"/>
      <c r="N216" s="249"/>
      <c r="O216" s="253"/>
      <c r="P216" s="100"/>
      <c r="Q216" s="263" t="s">
        <v>524</v>
      </c>
      <c r="R216" s="249"/>
      <c r="S216" s="249"/>
      <c r="T216" s="249"/>
      <c r="U216" s="249"/>
      <c r="V216" s="249"/>
      <c r="W216" s="253"/>
    </row>
    <row r="217" spans="1:23" ht="4.5" customHeight="1" x14ac:dyDescent="0.25">
      <c r="A217" s="50"/>
      <c r="B217" s="5"/>
      <c r="C217" s="6"/>
      <c r="D217" s="41"/>
      <c r="E217" s="7"/>
      <c r="F217" s="248"/>
      <c r="G217" s="249"/>
      <c r="I217" s="50"/>
      <c r="J217" s="5"/>
      <c r="K217" s="48"/>
      <c r="L217" s="41"/>
      <c r="M217" s="7"/>
      <c r="N217" s="248"/>
      <c r="O217" s="249"/>
      <c r="P217" s="249"/>
      <c r="Q217" s="50"/>
      <c r="R217" s="6"/>
      <c r="S217" s="6"/>
      <c r="T217" s="41"/>
      <c r="U217" s="7"/>
      <c r="V217" s="79"/>
      <c r="W217" s="79"/>
    </row>
    <row r="218" spans="1:23" s="46" customFormat="1" ht="47.45" customHeight="1" x14ac:dyDescent="0.25">
      <c r="A218" s="74"/>
      <c r="B218" s="29" t="s">
        <v>350</v>
      </c>
      <c r="C218" s="29" t="s">
        <v>351</v>
      </c>
      <c r="D218" s="44" t="s">
        <v>6</v>
      </c>
      <c r="E218" s="30" t="s">
        <v>352</v>
      </c>
      <c r="F218" s="264" t="s">
        <v>5</v>
      </c>
      <c r="G218" s="253"/>
      <c r="I218" s="74"/>
      <c r="J218" s="29" t="s">
        <v>350</v>
      </c>
      <c r="K218" s="29" t="s">
        <v>351</v>
      </c>
      <c r="L218" s="44" t="s">
        <v>6</v>
      </c>
      <c r="M218" s="30" t="s">
        <v>352</v>
      </c>
      <c r="N218" s="71" t="s">
        <v>5</v>
      </c>
      <c r="O218" s="169"/>
      <c r="P218" s="72" t="s">
        <v>532</v>
      </c>
      <c r="Q218" s="74"/>
      <c r="R218" s="29" t="s">
        <v>350</v>
      </c>
      <c r="S218" s="29" t="s">
        <v>351</v>
      </c>
      <c r="T218" s="44" t="s">
        <v>6</v>
      </c>
      <c r="U218" s="47" t="s">
        <v>354</v>
      </c>
      <c r="V218" s="80" t="s">
        <v>5</v>
      </c>
      <c r="W218" s="81"/>
    </row>
    <row r="219" spans="1:23" ht="4.5" customHeight="1" x14ac:dyDescent="0.25">
      <c r="A219" s="50"/>
      <c r="B219" s="5"/>
      <c r="C219" s="6"/>
      <c r="D219" s="41"/>
      <c r="E219" s="25"/>
      <c r="F219" s="248"/>
      <c r="G219" s="249"/>
      <c r="I219" s="50"/>
      <c r="J219" s="5"/>
      <c r="K219" s="48"/>
      <c r="L219" s="41"/>
      <c r="M219" s="7"/>
      <c r="N219" s="248"/>
      <c r="O219" s="249"/>
      <c r="P219" s="249"/>
      <c r="Q219" s="50"/>
      <c r="R219" s="5"/>
      <c r="S219" s="6"/>
      <c r="T219" s="41"/>
      <c r="U219" s="7"/>
      <c r="V219" s="79"/>
      <c r="W219" s="79"/>
    </row>
    <row r="220" spans="1:23" x14ac:dyDescent="0.25">
      <c r="A220" s="259"/>
      <c r="B220" s="8" t="s">
        <v>16</v>
      </c>
      <c r="C220" s="39" t="s">
        <v>525</v>
      </c>
      <c r="D220" s="43" t="s">
        <v>11</v>
      </c>
      <c r="E220" s="31">
        <v>658</v>
      </c>
      <c r="F220" s="36" t="s">
        <v>547</v>
      </c>
      <c r="G220" s="37" t="s">
        <v>548</v>
      </c>
      <c r="H220" s="10"/>
      <c r="I220" s="259" t="s">
        <v>544</v>
      </c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36" t="s">
        <v>17</v>
      </c>
      <c r="O220" s="37" t="s">
        <v>356</v>
      </c>
      <c r="P220" s="37" t="s">
        <v>55</v>
      </c>
      <c r="Q220" s="259"/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7" t="str">
        <f>N220</f>
        <v>38x38x38</v>
      </c>
      <c r="W220" s="37" t="str">
        <f>O220</f>
        <v>3 Kg</v>
      </c>
    </row>
    <row r="221" spans="1:23" x14ac:dyDescent="0.25">
      <c r="A221" s="251"/>
      <c r="B221" s="11" t="s">
        <v>358</v>
      </c>
      <c r="C221" s="39" t="s">
        <v>526</v>
      </c>
      <c r="D221" s="43" t="s">
        <v>11</v>
      </c>
      <c r="E221" s="31">
        <v>788</v>
      </c>
      <c r="F221" s="36" t="s">
        <v>547</v>
      </c>
      <c r="G221" s="37" t="s">
        <v>548</v>
      </c>
      <c r="H221" s="10"/>
      <c r="I221" s="251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36" t="s">
        <v>17</v>
      </c>
      <c r="O221" s="37" t="s">
        <v>356</v>
      </c>
      <c r="P221" s="37" t="s">
        <v>55</v>
      </c>
      <c r="Q221" s="251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7" t="str">
        <f>N221</f>
        <v>38x38x38</v>
      </c>
      <c r="W221" s="37" t="str">
        <f>O221</f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263" t="s">
        <v>527</v>
      </c>
      <c r="B223" s="249"/>
      <c r="C223" s="249"/>
      <c r="D223" s="249"/>
      <c r="E223" s="249"/>
      <c r="F223" s="249"/>
      <c r="G223" s="253"/>
      <c r="I223" s="263" t="s">
        <v>527</v>
      </c>
      <c r="J223" s="249"/>
      <c r="K223" s="249"/>
      <c r="L223" s="249"/>
      <c r="M223" s="249"/>
      <c r="N223" s="249"/>
      <c r="O223" s="253"/>
      <c r="P223" s="173"/>
      <c r="Q223" s="263" t="s">
        <v>527</v>
      </c>
      <c r="R223" s="249"/>
      <c r="S223" s="249"/>
      <c r="T223" s="249"/>
      <c r="U223" s="249"/>
      <c r="V223" s="249"/>
      <c r="W223" s="253"/>
    </row>
    <row r="224" spans="1:23" ht="4.5" customHeight="1" x14ac:dyDescent="0.25">
      <c r="A224" s="50"/>
      <c r="B224" s="5"/>
      <c r="C224" s="6"/>
      <c r="D224" s="41"/>
      <c r="E224" s="7"/>
      <c r="F224" s="248"/>
      <c r="G224" s="249"/>
      <c r="I224" s="50"/>
      <c r="J224" s="5"/>
      <c r="K224" s="48"/>
      <c r="L224" s="41"/>
      <c r="M224" s="7"/>
      <c r="N224" s="248"/>
      <c r="O224" s="249"/>
      <c r="P224" s="249"/>
      <c r="Q224" s="50"/>
      <c r="R224" s="6"/>
      <c r="S224" s="6"/>
      <c r="T224" s="41"/>
      <c r="U224" s="7"/>
      <c r="V224" s="79"/>
      <c r="W224" s="79"/>
    </row>
    <row r="225" spans="1:23" s="46" customFormat="1" ht="48.6" customHeight="1" x14ac:dyDescent="0.25">
      <c r="A225" s="74"/>
      <c r="B225" s="29" t="s">
        <v>350</v>
      </c>
      <c r="C225" s="29" t="s">
        <v>351</v>
      </c>
      <c r="D225" s="44" t="s">
        <v>6</v>
      </c>
      <c r="E225" s="30" t="s">
        <v>352</v>
      </c>
      <c r="F225" s="264" t="s">
        <v>5</v>
      </c>
      <c r="G225" s="253"/>
      <c r="I225" s="74"/>
      <c r="J225" s="29" t="s">
        <v>350</v>
      </c>
      <c r="K225" s="29" t="s">
        <v>351</v>
      </c>
      <c r="L225" s="44" t="s">
        <v>6</v>
      </c>
      <c r="M225" s="30" t="s">
        <v>352</v>
      </c>
      <c r="N225" s="71" t="s">
        <v>5</v>
      </c>
      <c r="O225" s="169"/>
      <c r="P225" s="72" t="s">
        <v>532</v>
      </c>
      <c r="Q225" s="74"/>
      <c r="R225" s="29" t="s">
        <v>350</v>
      </c>
      <c r="S225" s="29" t="s">
        <v>351</v>
      </c>
      <c r="T225" s="44" t="s">
        <v>6</v>
      </c>
      <c r="U225" s="47" t="s">
        <v>354</v>
      </c>
      <c r="V225" s="80" t="s">
        <v>5</v>
      </c>
      <c r="W225" s="81"/>
    </row>
    <row r="226" spans="1:23" x14ac:dyDescent="0.25">
      <c r="A226" s="89"/>
      <c r="B226" s="17" t="s">
        <v>295</v>
      </c>
      <c r="C226" s="258" t="s">
        <v>296</v>
      </c>
      <c r="D226" s="253"/>
      <c r="E226" s="34">
        <v>21.67</v>
      </c>
      <c r="F226" s="36" t="s">
        <v>103</v>
      </c>
      <c r="G226" s="37" t="s">
        <v>369</v>
      </c>
      <c r="I226" s="89"/>
      <c r="J226" s="17" t="str">
        <f>B226</f>
        <v>EVE-FLC</v>
      </c>
      <c r="K226" s="258" t="str">
        <f>C226</f>
        <v>Filter Cleaning Kit</v>
      </c>
      <c r="L226" s="253"/>
      <c r="M226" s="26">
        <v>27</v>
      </c>
      <c r="N226" s="36" t="s">
        <v>103</v>
      </c>
      <c r="O226" s="37" t="s">
        <v>369</v>
      </c>
      <c r="P226" s="37" t="s">
        <v>55</v>
      </c>
      <c r="Q226" s="89"/>
      <c r="R226" s="17" t="str">
        <f t="shared" ref="R226:S230" si="84">J226</f>
        <v>EVE-FLC</v>
      </c>
      <c r="S226" s="258" t="str">
        <f t="shared" si="84"/>
        <v>Filter Cleaning Kit</v>
      </c>
      <c r="T226" s="253"/>
      <c r="U226" s="16">
        <v>30</v>
      </c>
      <c r="V226" s="15" t="str">
        <f t="shared" ref="V226:V236" si="85">N226</f>
        <v>TBC</v>
      </c>
      <c r="W226" s="64" t="str">
        <f t="shared" ref="W226:W236" si="86">O226</f>
        <v>0.5 Kg</v>
      </c>
    </row>
    <row r="227" spans="1:23" x14ac:dyDescent="0.25">
      <c r="A227" s="75"/>
      <c r="B227" s="8" t="s">
        <v>297</v>
      </c>
      <c r="C227" s="39" t="s">
        <v>298</v>
      </c>
      <c r="D227" s="43" t="s">
        <v>55</v>
      </c>
      <c r="E227" s="34">
        <v>52</v>
      </c>
      <c r="F227" s="36" t="s">
        <v>103</v>
      </c>
      <c r="G227" s="42" t="s">
        <v>369</v>
      </c>
      <c r="I227" s="75"/>
      <c r="J227" s="8" t="str">
        <f t="shared" ref="J227:J236" si="87">B227</f>
        <v>EVE-151-G2-FTR</v>
      </c>
      <c r="K227" s="39" t="s">
        <v>298</v>
      </c>
      <c r="L227" s="43" t="s">
        <v>55</v>
      </c>
      <c r="M227" s="26">
        <v>59</v>
      </c>
      <c r="N227" s="36" t="s">
        <v>299</v>
      </c>
      <c r="O227" s="42" t="s">
        <v>369</v>
      </c>
      <c r="P227" s="42" t="s">
        <v>55</v>
      </c>
      <c r="Q227" s="75"/>
      <c r="R227" s="8" t="str">
        <f t="shared" si="84"/>
        <v>EVE-151-G2-FTR</v>
      </c>
      <c r="S227" s="269" t="str">
        <f t="shared" si="84"/>
        <v>Replacement Filter TYPE S</v>
      </c>
      <c r="T227" s="253"/>
      <c r="U227" s="21">
        <v>70</v>
      </c>
      <c r="V227" s="15" t="str">
        <f t="shared" si="85"/>
        <v>19x16x16</v>
      </c>
      <c r="W227" s="91" t="str">
        <f t="shared" si="86"/>
        <v>0.5 Kg</v>
      </c>
    </row>
    <row r="228" spans="1:23" x14ac:dyDescent="0.25">
      <c r="A228" s="75"/>
      <c r="B228" s="8" t="s">
        <v>300</v>
      </c>
      <c r="C228" s="39" t="s">
        <v>301</v>
      </c>
      <c r="D228" s="43" t="s">
        <v>11</v>
      </c>
      <c r="E228" s="34">
        <v>52</v>
      </c>
      <c r="F228" s="36" t="s">
        <v>103</v>
      </c>
      <c r="G228" s="42" t="s">
        <v>369</v>
      </c>
      <c r="I228" s="75"/>
      <c r="J228" s="8" t="str">
        <f t="shared" si="87"/>
        <v>EVE-661-G2-FTR</v>
      </c>
      <c r="K228" s="39" t="s">
        <v>301</v>
      </c>
      <c r="L228" s="43" t="s">
        <v>11</v>
      </c>
      <c r="M228" s="26">
        <v>59</v>
      </c>
      <c r="N228" s="36" t="s">
        <v>302</v>
      </c>
      <c r="O228" s="42" t="s">
        <v>369</v>
      </c>
      <c r="P228" s="42" t="s">
        <v>55</v>
      </c>
      <c r="Q228" s="75"/>
      <c r="R228" s="8" t="str">
        <f t="shared" si="84"/>
        <v>EVE-661-G2-FTR</v>
      </c>
      <c r="S228" s="269" t="str">
        <f t="shared" si="84"/>
        <v>Replacement Filter TYPE B</v>
      </c>
      <c r="T228" s="253"/>
      <c r="U228" s="21">
        <v>70</v>
      </c>
      <c r="V228" s="36" t="str">
        <f t="shared" si="85"/>
        <v>19x18x18</v>
      </c>
      <c r="W228" s="42" t="str">
        <f t="shared" si="86"/>
        <v>0.5 Kg</v>
      </c>
    </row>
    <row r="229" spans="1:23" x14ac:dyDescent="0.25">
      <c r="A229" s="78"/>
      <c r="B229" s="18" t="s">
        <v>303</v>
      </c>
      <c r="C229" s="39" t="s">
        <v>304</v>
      </c>
      <c r="D229" s="43" t="s">
        <v>108</v>
      </c>
      <c r="E229" s="34">
        <v>52</v>
      </c>
      <c r="F229" s="36" t="s">
        <v>103</v>
      </c>
      <c r="G229" s="37" t="s">
        <v>369</v>
      </c>
      <c r="I229" s="78"/>
      <c r="J229" s="18" t="str">
        <f t="shared" si="87"/>
        <v xml:space="preserve">EVE-991-FTR </v>
      </c>
      <c r="K229" s="39" t="s">
        <v>304</v>
      </c>
      <c r="L229" s="43" t="s">
        <v>108</v>
      </c>
      <c r="M229" s="26">
        <v>59</v>
      </c>
      <c r="N229" s="36" t="s">
        <v>139</v>
      </c>
      <c r="O229" s="37" t="s">
        <v>369</v>
      </c>
      <c r="P229" s="37" t="s">
        <v>55</v>
      </c>
      <c r="Q229" s="78"/>
      <c r="R229" s="18" t="str">
        <f t="shared" si="84"/>
        <v xml:space="preserve">EVE-991-FTR </v>
      </c>
      <c r="S229" s="268" t="str">
        <f t="shared" si="84"/>
        <v>Replacement Filter TYPE E</v>
      </c>
      <c r="T229" s="253"/>
      <c r="U229" s="20">
        <v>70</v>
      </c>
      <c r="V229" s="36" t="str">
        <f t="shared" si="85"/>
        <v>26x26x26</v>
      </c>
      <c r="W229" s="37" t="str">
        <f t="shared" si="86"/>
        <v>0.5 Kg</v>
      </c>
    </row>
    <row r="230" spans="1:23" x14ac:dyDescent="0.25">
      <c r="A230" s="78"/>
      <c r="B230" s="18" t="s">
        <v>305</v>
      </c>
      <c r="C230" s="39" t="s">
        <v>306</v>
      </c>
      <c r="D230" s="43" t="s">
        <v>24</v>
      </c>
      <c r="E230" s="34">
        <v>65</v>
      </c>
      <c r="F230" s="36" t="s">
        <v>103</v>
      </c>
      <c r="G230" s="37" t="s">
        <v>369</v>
      </c>
      <c r="I230" s="78"/>
      <c r="J230" s="18" t="str">
        <f t="shared" si="87"/>
        <v xml:space="preserve">EVE-W210-FTR </v>
      </c>
      <c r="K230" s="39" t="s">
        <v>306</v>
      </c>
      <c r="L230" s="43" t="s">
        <v>24</v>
      </c>
      <c r="M230" s="26">
        <v>72</v>
      </c>
      <c r="N230" s="36" t="s">
        <v>307</v>
      </c>
      <c r="O230" s="37" t="s">
        <v>369</v>
      </c>
      <c r="P230" s="37" t="s">
        <v>55</v>
      </c>
      <c r="Q230" s="78"/>
      <c r="R230" s="18" t="str">
        <f t="shared" si="84"/>
        <v xml:space="preserve">EVE-W210-FTR </v>
      </c>
      <c r="S230" s="268" t="str">
        <f t="shared" si="84"/>
        <v>Replacement Filter TYPE D</v>
      </c>
      <c r="T230" s="253"/>
      <c r="U230" s="20">
        <v>80</v>
      </c>
      <c r="V230" s="36" t="str">
        <f t="shared" si="85"/>
        <v>25x24x20</v>
      </c>
      <c r="W230" s="37" t="str">
        <f t="shared" si="86"/>
        <v>0.5 Kg</v>
      </c>
    </row>
    <row r="231" spans="1:23" x14ac:dyDescent="0.25">
      <c r="A231" s="78"/>
      <c r="B231" s="18" t="s">
        <v>308</v>
      </c>
      <c r="C231" s="39" t="s">
        <v>309</v>
      </c>
      <c r="D231" s="43" t="s">
        <v>165</v>
      </c>
      <c r="E231" s="34">
        <v>52</v>
      </c>
      <c r="F231" s="36" t="s">
        <v>103</v>
      </c>
      <c r="G231" s="37" t="s">
        <v>369</v>
      </c>
      <c r="I231" s="78"/>
      <c r="J231" s="18" t="str">
        <f t="shared" si="87"/>
        <v>EVE-15144-G2-FTR</v>
      </c>
      <c r="K231" s="39" t="s">
        <v>309</v>
      </c>
      <c r="L231" s="43" t="s">
        <v>165</v>
      </c>
      <c r="M231" s="26">
        <v>59</v>
      </c>
      <c r="N231" s="36" t="s">
        <v>310</v>
      </c>
      <c r="O231" s="37" t="s">
        <v>369</v>
      </c>
      <c r="P231" s="37" t="s">
        <v>55</v>
      </c>
      <c r="Q231" s="78"/>
      <c r="R231" s="18" t="str">
        <f t="shared" ref="R231:R236" si="88">J231</f>
        <v>EVE-15144-G2-FTR</v>
      </c>
      <c r="S231" s="65" t="s">
        <v>309</v>
      </c>
      <c r="T231" s="102"/>
      <c r="U231" s="20">
        <v>70</v>
      </c>
      <c r="V231" s="36" t="str">
        <f t="shared" si="85"/>
        <v>24x18x17</v>
      </c>
      <c r="W231" s="37" t="str">
        <f t="shared" si="86"/>
        <v>0.5 Kg</v>
      </c>
    </row>
    <row r="232" spans="1:23" x14ac:dyDescent="0.25">
      <c r="A232" s="78"/>
      <c r="B232" s="8" t="s">
        <v>329</v>
      </c>
      <c r="C232" s="39" t="s">
        <v>330</v>
      </c>
      <c r="D232" s="43" t="s">
        <v>239</v>
      </c>
      <c r="E232" s="34">
        <v>96</v>
      </c>
      <c r="F232" s="36" t="s">
        <v>103</v>
      </c>
      <c r="G232" s="37" t="s">
        <v>369</v>
      </c>
      <c r="I232" s="78"/>
      <c r="J232" s="18" t="str">
        <f t="shared" si="87"/>
        <v>EVE-C63-FTR</v>
      </c>
      <c r="K232" s="39" t="s">
        <v>330</v>
      </c>
      <c r="L232" s="43" t="s">
        <v>239</v>
      </c>
      <c r="M232" s="26">
        <v>104</v>
      </c>
      <c r="N232" s="36" t="s">
        <v>331</v>
      </c>
      <c r="O232" s="37" t="s">
        <v>369</v>
      </c>
      <c r="P232" s="37" t="s">
        <v>55</v>
      </c>
      <c r="Q232" s="78"/>
      <c r="R232" s="18" t="str">
        <f t="shared" si="88"/>
        <v>EVE-C63-FTR</v>
      </c>
      <c r="S232" s="65" t="str">
        <f>K232</f>
        <v>Panel Filter for Eventuri GLC63S / C63S Intake set of 2</v>
      </c>
      <c r="T232" s="102"/>
      <c r="U232" s="20">
        <v>120</v>
      </c>
      <c r="V232" s="36" t="str">
        <f t="shared" si="85"/>
        <v>30x20x8</v>
      </c>
      <c r="W232" s="37" t="str">
        <f t="shared" si="86"/>
        <v>0.5 Kg</v>
      </c>
    </row>
    <row r="233" spans="1:23" x14ac:dyDescent="0.25">
      <c r="A233" s="78"/>
      <c r="B233" s="18" t="s">
        <v>334</v>
      </c>
      <c r="C233" s="268" t="s">
        <v>335</v>
      </c>
      <c r="D233" s="253"/>
      <c r="E233" s="34">
        <v>52</v>
      </c>
      <c r="F233" s="36" t="s">
        <v>103</v>
      </c>
      <c r="G233" s="37" t="s">
        <v>369</v>
      </c>
      <c r="I233" s="78"/>
      <c r="J233" s="18" t="str">
        <f t="shared" si="87"/>
        <v>EVE-Vbadge</v>
      </c>
      <c r="K233" s="268" t="str">
        <f>C233</f>
        <v>V Badge</v>
      </c>
      <c r="L233" s="253"/>
      <c r="M233" s="26">
        <v>10</v>
      </c>
      <c r="N233" s="36" t="s">
        <v>336</v>
      </c>
      <c r="O233" s="37" t="s">
        <v>369</v>
      </c>
      <c r="P233" s="37" t="s">
        <v>55</v>
      </c>
      <c r="Q233" s="78"/>
      <c r="R233" s="18" t="str">
        <f t="shared" si="88"/>
        <v>EVE-Vbadge</v>
      </c>
      <c r="S233" s="268" t="str">
        <f>K233</f>
        <v>V Badge</v>
      </c>
      <c r="T233" s="253"/>
      <c r="U233" s="20">
        <v>70</v>
      </c>
      <c r="V233" s="36" t="str">
        <f t="shared" si="85"/>
        <v>18x18x2</v>
      </c>
      <c r="W233" s="37" t="str">
        <f t="shared" si="86"/>
        <v>0.5 Kg</v>
      </c>
    </row>
    <row r="234" spans="1:23" x14ac:dyDescent="0.25">
      <c r="A234" s="90"/>
      <c r="B234" s="64" t="s">
        <v>528</v>
      </c>
      <c r="C234" s="39" t="s">
        <v>529</v>
      </c>
      <c r="D234" s="43" t="s">
        <v>372</v>
      </c>
      <c r="E234" s="32">
        <v>38</v>
      </c>
      <c r="F234" s="36" t="s">
        <v>103</v>
      </c>
      <c r="G234" s="37" t="s">
        <v>369</v>
      </c>
      <c r="I234" s="90"/>
      <c r="J234" s="15" t="str">
        <f t="shared" si="87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302</v>
      </c>
      <c r="O234" s="37" t="s">
        <v>369</v>
      </c>
      <c r="P234" s="37" t="s">
        <v>55</v>
      </c>
      <c r="Q234" s="90"/>
      <c r="R234" s="15" t="str">
        <f t="shared" si="88"/>
        <v>EVE-FK8 SLC</v>
      </c>
      <c r="S234" s="59" t="str">
        <f>K234</f>
        <v>FK8 Civic Type R Upgraded silicon</v>
      </c>
      <c r="T234" s="36" t="str">
        <f>L234</f>
        <v>n/a</v>
      </c>
      <c r="U234" s="9">
        <v>50</v>
      </c>
      <c r="V234" s="15" t="str">
        <f t="shared" si="85"/>
        <v>19x18x18</v>
      </c>
      <c r="W234" s="64" t="str">
        <f t="shared" si="86"/>
        <v>0.5 Kg</v>
      </c>
    </row>
    <row r="235" spans="1:23" x14ac:dyDescent="0.25">
      <c r="A235" s="90"/>
      <c r="B235" s="64" t="s">
        <v>337</v>
      </c>
      <c r="C235" s="39" t="s">
        <v>338</v>
      </c>
      <c r="D235" s="43" t="s">
        <v>372</v>
      </c>
      <c r="E235" s="32">
        <v>58</v>
      </c>
      <c r="F235" s="36" t="s">
        <v>567</v>
      </c>
      <c r="G235" s="37" t="s">
        <v>369</v>
      </c>
      <c r="I235" s="90"/>
      <c r="J235" s="15" t="str">
        <f t="shared" si="87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</v>
      </c>
      <c r="O235" s="37" t="s">
        <v>369</v>
      </c>
      <c r="P235" s="37" t="s">
        <v>55</v>
      </c>
      <c r="Q235" s="90"/>
      <c r="R235" s="15" t="str">
        <f t="shared" si="88"/>
        <v>EVE-F56-MAF</v>
      </c>
      <c r="S235" s="59" t="str">
        <f>K235</f>
        <v>Mini Cooper S/JCW MAF tube</v>
      </c>
      <c r="T235" s="36" t="str">
        <f>L235</f>
        <v>n/a</v>
      </c>
      <c r="U235" s="9">
        <v>75</v>
      </c>
      <c r="V235" s="37" t="str">
        <f t="shared" si="85"/>
        <v>10x10x10</v>
      </c>
      <c r="W235" s="37" t="str">
        <f t="shared" si="86"/>
        <v>0.5 Kg</v>
      </c>
    </row>
    <row r="236" spans="1:23" x14ac:dyDescent="0.25">
      <c r="A236" s="90"/>
      <c r="B236" s="64" t="s">
        <v>339</v>
      </c>
      <c r="C236" s="39" t="s">
        <v>340</v>
      </c>
      <c r="D236" s="43" t="s">
        <v>372</v>
      </c>
      <c r="E236" s="32">
        <v>58</v>
      </c>
      <c r="F236" s="36" t="s">
        <v>567</v>
      </c>
      <c r="G236" s="37" t="s">
        <v>369</v>
      </c>
      <c r="I236" s="90"/>
      <c r="J236" s="15" t="str">
        <f t="shared" si="87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</v>
      </c>
      <c r="O236" s="37" t="s">
        <v>369</v>
      </c>
      <c r="P236" s="37" t="s">
        <v>55</v>
      </c>
      <c r="Q236" s="90"/>
      <c r="R236" s="15" t="str">
        <f t="shared" si="88"/>
        <v>EVE-F56-LCI-MAF</v>
      </c>
      <c r="S236" s="59" t="str">
        <f>K236</f>
        <v>Mini Cooper S/JCW Facelift MAF tube</v>
      </c>
      <c r="T236" s="36" t="str">
        <f>L236</f>
        <v>n/a</v>
      </c>
      <c r="U236" s="9">
        <v>75</v>
      </c>
      <c r="V236" s="37" t="str">
        <f t="shared" si="85"/>
        <v>10x10x10</v>
      </c>
      <c r="W236" s="37" t="str">
        <f t="shared" si="86"/>
        <v>0.5 Kg</v>
      </c>
    </row>
  </sheetData>
  <mergeCells count="271"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F179:G179"/>
    <mergeCell ref="F197:G197"/>
    <mergeCell ref="F219:G219"/>
    <mergeCell ref="I220:I221"/>
    <mergeCell ref="I59:I63"/>
    <mergeCell ref="F106:G106"/>
    <mergeCell ref="F35:G35"/>
    <mergeCell ref="I14:I15"/>
    <mergeCell ref="N80:P80"/>
    <mergeCell ref="F209:G209"/>
    <mergeCell ref="A162:G162"/>
    <mergeCell ref="N89:P89"/>
    <mergeCell ref="I78:I79"/>
    <mergeCell ref="A223:G223"/>
    <mergeCell ref="A118:G118"/>
    <mergeCell ref="N174:P174"/>
    <mergeCell ref="Q56:Q57"/>
    <mergeCell ref="S227:T227"/>
    <mergeCell ref="N66:P66"/>
    <mergeCell ref="Q140:Q141"/>
    <mergeCell ref="I81:I84"/>
    <mergeCell ref="F119:G119"/>
    <mergeCell ref="N121:P121"/>
    <mergeCell ref="N130:P130"/>
    <mergeCell ref="A172:A173"/>
    <mergeCell ref="N77:P77"/>
    <mergeCell ref="I118:O118"/>
    <mergeCell ref="Q216:W216"/>
    <mergeCell ref="K226:L226"/>
    <mergeCell ref="I115:I116"/>
    <mergeCell ref="N103:P103"/>
    <mergeCell ref="I205:I206"/>
    <mergeCell ref="I92:I93"/>
    <mergeCell ref="B143:G143"/>
    <mergeCell ref="F145:G145"/>
    <mergeCell ref="Q190:Q193"/>
    <mergeCell ref="I208:O208"/>
    <mergeCell ref="N35:P35"/>
    <mergeCell ref="N11:P11"/>
    <mergeCell ref="I67:I76"/>
    <mergeCell ref="F77:G77"/>
    <mergeCell ref="N91:P91"/>
    <mergeCell ref="A38:A39"/>
    <mergeCell ref="I169:I170"/>
    <mergeCell ref="N85:P85"/>
    <mergeCell ref="Q215:W215"/>
    <mergeCell ref="Q104:Q105"/>
    <mergeCell ref="A51:A54"/>
    <mergeCell ref="Q44:W44"/>
    <mergeCell ref="F11:G11"/>
    <mergeCell ref="I41:I42"/>
    <mergeCell ref="F40:G40"/>
    <mergeCell ref="F55:G55"/>
    <mergeCell ref="A44:G44"/>
    <mergeCell ref="N13:P13"/>
    <mergeCell ref="Q25:Q27"/>
    <mergeCell ref="N158:P158"/>
    <mergeCell ref="N202:P202"/>
    <mergeCell ref="Q201:W201"/>
    <mergeCell ref="Q59:Q63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A104:A105"/>
    <mergeCell ref="I166:I167"/>
    <mergeCell ref="I86:I88"/>
    <mergeCell ref="F165:G165"/>
    <mergeCell ref="F180:G180"/>
    <mergeCell ref="Q8:W8"/>
    <mergeCell ref="A122:A123"/>
    <mergeCell ref="I195:O195"/>
    <mergeCell ref="N114:P114"/>
    <mergeCell ref="Q20:Q21"/>
    <mergeCell ref="F89:G89"/>
    <mergeCell ref="F217:G217"/>
    <mergeCell ref="F124:G124"/>
    <mergeCell ref="A125:A129"/>
    <mergeCell ref="N64:P64"/>
    <mergeCell ref="Q205:Q206"/>
    <mergeCell ref="A67:A76"/>
    <mergeCell ref="Q166:Q167"/>
    <mergeCell ref="F164:G164"/>
    <mergeCell ref="A205:A206"/>
    <mergeCell ref="F139:G139"/>
    <mergeCell ref="N119:P119"/>
    <mergeCell ref="Q51:Q54"/>
    <mergeCell ref="N217:P217"/>
    <mergeCell ref="N145:P145"/>
    <mergeCell ref="N139:P139"/>
    <mergeCell ref="A185:A188"/>
    <mergeCell ref="F22:G22"/>
    <mergeCell ref="A29:A32"/>
    <mergeCell ref="I23:I24"/>
    <mergeCell ref="Q169:Q170"/>
    <mergeCell ref="A81:A84"/>
    <mergeCell ref="F149:G149"/>
    <mergeCell ref="N22:P22"/>
    <mergeCell ref="Q41:Q42"/>
    <mergeCell ref="I134:I138"/>
    <mergeCell ref="N37:P37"/>
    <mergeCell ref="Q107:Q108"/>
    <mergeCell ref="Q95:Q102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A41:A42"/>
    <mergeCell ref="F202:G202"/>
    <mergeCell ref="F155:G155"/>
    <mergeCell ref="Q118:W118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S230:T230"/>
    <mergeCell ref="N209:P209"/>
    <mergeCell ref="N152:P152"/>
    <mergeCell ref="I177:O177"/>
    <mergeCell ref="A166:A167"/>
    <mergeCell ref="A48:A49"/>
    <mergeCell ref="I8:O8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A95:A102"/>
    <mergeCell ref="F28:G28"/>
    <mergeCell ref="Q220:Q221"/>
    <mergeCell ref="N124:P124"/>
    <mergeCell ref="F224:G224"/>
    <mergeCell ref="S229:T229"/>
    <mergeCell ref="N133:P133"/>
    <mergeCell ref="Q134:Q138"/>
    <mergeCell ref="N198:P198"/>
    <mergeCell ref="I107:I108"/>
    <mergeCell ref="I20:I21"/>
    <mergeCell ref="Q110:Q113"/>
    <mergeCell ref="F121:G121"/>
    <mergeCell ref="N55:P55"/>
    <mergeCell ref="A208:G208"/>
    <mergeCell ref="F210:G210"/>
    <mergeCell ref="I51:I54"/>
    <mergeCell ref="Q162:W162"/>
    <mergeCell ref="F120:G120"/>
    <mergeCell ref="N106:P106"/>
    <mergeCell ref="A23:A24"/>
    <mergeCell ref="N163:P163"/>
    <mergeCell ref="Q172:Q173"/>
    <mergeCell ref="A115:A116"/>
    <mergeCell ref="I212:I214"/>
    <mergeCell ref="I172:I173"/>
    <mergeCell ref="Q212:Q214"/>
    <mergeCell ref="N9:P9"/>
    <mergeCell ref="I17:I18"/>
    <mergeCell ref="N196:P196"/>
    <mergeCell ref="N149:P149"/>
    <mergeCell ref="Q208:W208"/>
    <mergeCell ref="Q81:Q84"/>
    <mergeCell ref="A216:G216"/>
    <mergeCell ref="F144:G144"/>
    <mergeCell ref="Q17:Q18"/>
    <mergeCell ref="A20:A21"/>
    <mergeCell ref="A212:A214"/>
    <mergeCell ref="F13:G13"/>
    <mergeCell ref="N204:P204"/>
    <mergeCell ref="F9:G9"/>
    <mergeCell ref="N94:P94"/>
    <mergeCell ref="F152:G152"/>
    <mergeCell ref="N109:P109"/>
    <mergeCell ref="N47:P47"/>
    <mergeCell ref="Q177:W177"/>
    <mergeCell ref="I25:I27"/>
    <mergeCell ref="I140:I141"/>
    <mergeCell ref="A92:A93"/>
    <mergeCell ref="A25:A27"/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C226:D226"/>
  </mergeCells>
  <hyperlinks>
    <hyperlink ref="E4" r:id="rId1" xr:uid="{00000000-0004-0000-0300-000000000000}"/>
    <hyperlink ref="M4" r:id="rId2" xr:uid="{00000000-0004-0000-0300-000001000000}"/>
    <hyperlink ref="U4" r:id="rId3" xr:uid="{00000000-0004-0000-03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25" width="9.140625" style="1" customWidth="1"/>
    <col min="26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343</v>
      </c>
      <c r="C4" s="23"/>
      <c r="D4" s="40"/>
      <c r="E4" s="260" t="s">
        <v>344</v>
      </c>
      <c r="F4" s="261"/>
      <c r="G4" s="40"/>
      <c r="I4" s="22" t="s">
        <v>345</v>
      </c>
      <c r="L4" s="40"/>
      <c r="M4" s="260" t="s">
        <v>344</v>
      </c>
      <c r="N4" s="261"/>
      <c r="O4" s="40"/>
      <c r="Q4" s="22" t="s">
        <v>346</v>
      </c>
      <c r="T4" s="40"/>
      <c r="U4" s="260" t="s">
        <v>344</v>
      </c>
      <c r="V4" s="261"/>
      <c r="W4" s="40"/>
      <c r="X4" s="40"/>
    </row>
    <row r="5" spans="1:24" ht="15.6" customHeight="1" x14ac:dyDescent="0.25">
      <c r="A5" s="45" t="s">
        <v>545</v>
      </c>
      <c r="C5" s="23"/>
      <c r="D5" s="40"/>
      <c r="E5" s="262"/>
      <c r="F5" s="261"/>
      <c r="G5" s="40"/>
      <c r="I5" s="265" t="str">
        <f>A5</f>
        <v>NOVEMBER 2019</v>
      </c>
      <c r="J5" s="266"/>
      <c r="L5" s="40"/>
      <c r="M5" s="262"/>
      <c r="N5" s="261"/>
      <c r="O5" s="40"/>
      <c r="Q5" s="265" t="s">
        <v>546</v>
      </c>
      <c r="R5" s="266"/>
      <c r="T5" s="40"/>
      <c r="U5" s="262"/>
      <c r="V5" s="261"/>
      <c r="W5" s="40"/>
      <c r="X5" s="40"/>
    </row>
    <row r="6" spans="1:24" ht="13.15" customHeight="1" x14ac:dyDescent="0.25">
      <c r="A6" s="23" t="s">
        <v>348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customHeight="1" x14ac:dyDescent="0.25">
      <c r="A8" s="263" t="s">
        <v>349</v>
      </c>
      <c r="B8" s="249"/>
      <c r="C8" s="249"/>
      <c r="D8" s="249"/>
      <c r="E8" s="249"/>
      <c r="F8" s="249"/>
      <c r="G8" s="253"/>
      <c r="I8" s="263" t="s">
        <v>349</v>
      </c>
      <c r="J8" s="249"/>
      <c r="K8" s="249"/>
      <c r="L8" s="249"/>
      <c r="M8" s="249"/>
      <c r="N8" s="249"/>
      <c r="O8" s="253"/>
      <c r="Q8" s="263" t="s">
        <v>349</v>
      </c>
      <c r="R8" s="249"/>
      <c r="S8" s="249"/>
      <c r="T8" s="249"/>
      <c r="U8" s="249"/>
      <c r="V8" s="249"/>
      <c r="W8" s="253"/>
      <c r="X8" s="173"/>
    </row>
    <row r="9" spans="1:24" ht="4.5" customHeight="1" x14ac:dyDescent="0.25">
      <c r="A9" s="50"/>
      <c r="B9" s="5"/>
      <c r="C9" s="6"/>
      <c r="D9" s="41"/>
      <c r="E9" s="7"/>
      <c r="F9" s="248"/>
      <c r="G9" s="249"/>
      <c r="I9" s="50"/>
      <c r="J9" s="5"/>
      <c r="K9" s="48"/>
      <c r="L9" s="41"/>
      <c r="M9" s="7"/>
      <c r="N9" s="79"/>
      <c r="O9" s="79"/>
      <c r="Q9" s="50"/>
      <c r="R9" s="5"/>
      <c r="S9" s="6"/>
      <c r="T9" s="41"/>
      <c r="U9" s="7"/>
      <c r="V9" s="248"/>
      <c r="W9" s="249"/>
      <c r="X9" s="249"/>
    </row>
    <row r="10" spans="1:24" s="46" customFormat="1" ht="45" customHeight="1" x14ac:dyDescent="0.25">
      <c r="A10" s="74"/>
      <c r="B10" s="29" t="s">
        <v>350</v>
      </c>
      <c r="C10" s="29" t="s">
        <v>351</v>
      </c>
      <c r="D10" s="44" t="s">
        <v>6</v>
      </c>
      <c r="E10" s="30" t="s">
        <v>352</v>
      </c>
      <c r="F10" s="264" t="s">
        <v>5</v>
      </c>
      <c r="G10" s="253"/>
      <c r="I10" s="74"/>
      <c r="J10" s="29" t="s">
        <v>350</v>
      </c>
      <c r="K10" s="29" t="s">
        <v>351</v>
      </c>
      <c r="L10" s="44" t="s">
        <v>6</v>
      </c>
      <c r="M10" s="30" t="s">
        <v>352</v>
      </c>
      <c r="N10" s="80" t="s">
        <v>5</v>
      </c>
      <c r="O10" s="81"/>
      <c r="Q10" s="74"/>
      <c r="R10" s="29" t="s">
        <v>350</v>
      </c>
      <c r="S10" s="29" t="s">
        <v>351</v>
      </c>
      <c r="T10" s="44" t="s">
        <v>6</v>
      </c>
      <c r="U10" s="47" t="s">
        <v>354</v>
      </c>
      <c r="V10" s="71" t="s">
        <v>5</v>
      </c>
      <c r="W10" s="169"/>
      <c r="X10" s="72" t="s">
        <v>532</v>
      </c>
    </row>
    <row r="11" spans="1:24" ht="4.5" customHeight="1" x14ac:dyDescent="0.25">
      <c r="A11" s="50"/>
      <c r="B11" s="5"/>
      <c r="C11" s="6"/>
      <c r="D11" s="41"/>
      <c r="E11" s="25"/>
      <c r="F11" s="248"/>
      <c r="G11" s="249"/>
      <c r="I11" s="50"/>
      <c r="J11" s="5"/>
      <c r="K11" s="48"/>
      <c r="L11" s="41"/>
      <c r="M11" s="7"/>
      <c r="N11" s="79"/>
      <c r="O11" s="79"/>
      <c r="Q11" s="50"/>
      <c r="R11" s="5"/>
      <c r="S11" s="6"/>
      <c r="T11" s="41"/>
      <c r="U11" s="7"/>
      <c r="V11" s="248"/>
      <c r="W11" s="249"/>
      <c r="X11" s="249"/>
    </row>
    <row r="12" spans="1:24" x14ac:dyDescent="0.25">
      <c r="A12" s="75" t="s">
        <v>355</v>
      </c>
      <c r="B12" s="8" t="s">
        <v>8</v>
      </c>
      <c r="C12" s="39" t="s">
        <v>9</v>
      </c>
      <c r="D12" s="37" t="s">
        <v>11</v>
      </c>
      <c r="E12" s="31">
        <v>446</v>
      </c>
      <c r="F12" s="37" t="s">
        <v>547</v>
      </c>
      <c r="G12" s="37" t="s">
        <v>356</v>
      </c>
      <c r="H12" s="10"/>
      <c r="I12" s="75" t="s">
        <v>355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5" t="s">
        <v>355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10</v>
      </c>
      <c r="W12" s="37" t="s">
        <v>356</v>
      </c>
      <c r="X12" s="37" t="s">
        <v>55</v>
      </c>
    </row>
    <row r="13" spans="1:24" ht="4.5" customHeight="1" x14ac:dyDescent="0.25">
      <c r="A13" s="50"/>
      <c r="B13" s="5"/>
      <c r="C13" s="48"/>
      <c r="D13" s="41"/>
      <c r="E13" s="25"/>
      <c r="F13" s="248"/>
      <c r="G13" s="249"/>
      <c r="I13" s="50"/>
      <c r="J13" s="5"/>
      <c r="K13" s="56"/>
      <c r="L13" s="41"/>
      <c r="M13" s="25"/>
      <c r="N13" s="79"/>
      <c r="O13" s="79"/>
      <c r="Q13" s="50"/>
      <c r="R13" s="5"/>
      <c r="S13" s="56"/>
      <c r="T13" s="41"/>
      <c r="U13" s="7"/>
      <c r="V13" s="248"/>
      <c r="W13" s="249"/>
      <c r="X13" s="249"/>
    </row>
    <row r="14" spans="1:24" x14ac:dyDescent="0.25">
      <c r="A14" s="259"/>
      <c r="B14" s="11" t="s">
        <v>16</v>
      </c>
      <c r="C14" s="39" t="s">
        <v>357</v>
      </c>
      <c r="D14" s="37" t="s">
        <v>11</v>
      </c>
      <c r="E14" s="31">
        <v>658</v>
      </c>
      <c r="F14" s="37" t="s">
        <v>547</v>
      </c>
      <c r="G14" s="37" t="s">
        <v>548</v>
      </c>
      <c r="H14" s="10"/>
      <c r="I14" s="259"/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tr">
        <f>F14</f>
        <v>37x37x29</v>
      </c>
      <c r="O14" s="37" t="str">
        <f>G14</f>
        <v>4 Kg</v>
      </c>
      <c r="Q14" s="259" t="s">
        <v>533</v>
      </c>
      <c r="R14" s="11" t="str">
        <f t="shared" ref="R14:T15" si="1">J14</f>
        <v>EVE-2TFSI-CF-INT</v>
      </c>
      <c r="S14" s="57" t="str">
        <f t="shared" si="1"/>
        <v>Audi S3 2.0 TFSI Full Black Carbon intake</v>
      </c>
      <c r="T14" s="54" t="str">
        <f t="shared" si="1"/>
        <v>B</v>
      </c>
      <c r="U14" s="9">
        <v>855</v>
      </c>
      <c r="V14" s="37" t="s">
        <v>17</v>
      </c>
      <c r="W14" s="37" t="s">
        <v>356</v>
      </c>
      <c r="X14" s="37" t="s">
        <v>55</v>
      </c>
    </row>
    <row r="15" spans="1:24" x14ac:dyDescent="0.25">
      <c r="A15" s="251"/>
      <c r="B15" s="11" t="s">
        <v>358</v>
      </c>
      <c r="C15" s="39" t="s">
        <v>359</v>
      </c>
      <c r="D15" s="37" t="s">
        <v>11</v>
      </c>
      <c r="E15" s="31">
        <v>788</v>
      </c>
      <c r="F15" s="37" t="s">
        <v>547</v>
      </c>
      <c r="G15" s="37" t="s">
        <v>548</v>
      </c>
      <c r="H15" s="10"/>
      <c r="I15" s="251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tr">
        <f>F15</f>
        <v>37x37x29</v>
      </c>
      <c r="O15" s="37" t="str">
        <f>G15</f>
        <v>4 Kg</v>
      </c>
      <c r="Q15" s="251"/>
      <c r="R15" s="11" t="str">
        <f t="shared" si="1"/>
        <v>EVE-2TFSI-KV-INT</v>
      </c>
      <c r="S15" s="57" t="str">
        <f t="shared" si="1"/>
        <v>Audi S3 2.0 TFSI Full Kevlar intake</v>
      </c>
      <c r="T15" s="54" t="str">
        <f t="shared" si="1"/>
        <v>B</v>
      </c>
      <c r="U15" s="9">
        <v>1025</v>
      </c>
      <c r="V15" s="37" t="s">
        <v>17</v>
      </c>
      <c r="W15" s="37" t="s">
        <v>356</v>
      </c>
      <c r="X15" s="37" t="s">
        <v>55</v>
      </c>
    </row>
    <row r="16" spans="1:24" ht="4.5" customHeight="1" x14ac:dyDescent="0.25">
      <c r="A16" s="50"/>
      <c r="B16" s="5"/>
      <c r="C16" s="48"/>
      <c r="D16" s="41"/>
      <c r="E16" s="25"/>
      <c r="F16" s="248"/>
      <c r="G16" s="249"/>
      <c r="I16" s="50"/>
      <c r="J16" s="5"/>
      <c r="K16" s="56"/>
      <c r="L16" s="41"/>
      <c r="M16" s="25"/>
      <c r="N16" s="79"/>
      <c r="O16" s="79"/>
      <c r="Q16" s="50"/>
      <c r="R16" s="5"/>
      <c r="S16" s="56"/>
      <c r="T16" s="41"/>
      <c r="U16" s="7"/>
      <c r="V16" s="248"/>
      <c r="W16" s="249"/>
      <c r="X16" s="249"/>
    </row>
    <row r="17" spans="1:24" x14ac:dyDescent="0.25">
      <c r="A17" s="279"/>
      <c r="B17" s="8" t="s">
        <v>18</v>
      </c>
      <c r="C17" s="39" t="s">
        <v>19</v>
      </c>
      <c r="D17" s="42" t="s">
        <v>11</v>
      </c>
      <c r="E17" s="31">
        <v>1170</v>
      </c>
      <c r="F17" s="37" t="s">
        <v>481</v>
      </c>
      <c r="G17" s="37" t="s">
        <v>360</v>
      </c>
      <c r="I17" s="279"/>
      <c r="J17" s="12" t="str">
        <f t="shared" ref="J17:L18" si="2">B17</f>
        <v>EVE-8VRS3-CF-LHD-INT</v>
      </c>
      <c r="K17" s="58" t="str">
        <f t="shared" si="2"/>
        <v>Audi 8V RS3 LHD Full Black Carbon intake Gen 1</v>
      </c>
      <c r="L17" s="60" t="str">
        <f t="shared" si="2"/>
        <v>B</v>
      </c>
      <c r="M17" s="26">
        <v>1375</v>
      </c>
      <c r="N17" s="36" t="str">
        <f>F17</f>
        <v>91x30x39</v>
      </c>
      <c r="O17" s="37" t="str">
        <f>G17</f>
        <v>6 Kg</v>
      </c>
      <c r="Q17" s="279" t="s">
        <v>534</v>
      </c>
      <c r="R17" s="129" t="str">
        <f t="shared" ref="R17:T18" si="3">J17</f>
        <v>EVE-8VRS3-CF-LHD-INT</v>
      </c>
      <c r="S17" s="130" t="str">
        <f t="shared" si="3"/>
        <v>Audi 8V RS3 LHD Full Black Carbon intake Gen 1</v>
      </c>
      <c r="T17" s="121" t="str">
        <f t="shared" si="3"/>
        <v>B</v>
      </c>
      <c r="U17" s="128">
        <v>1650</v>
      </c>
      <c r="V17" s="124" t="s">
        <v>14</v>
      </c>
      <c r="W17" s="118" t="s">
        <v>360</v>
      </c>
      <c r="X17" s="118" t="s">
        <v>361</v>
      </c>
    </row>
    <row r="18" spans="1:24" x14ac:dyDescent="0.25">
      <c r="A18" s="255"/>
      <c r="B18" s="8" t="s">
        <v>20</v>
      </c>
      <c r="C18" s="39" t="s">
        <v>21</v>
      </c>
      <c r="D18" s="42" t="s">
        <v>11</v>
      </c>
      <c r="E18" s="31">
        <v>1170</v>
      </c>
      <c r="F18" s="37" t="s">
        <v>481</v>
      </c>
      <c r="G18" s="37" t="s">
        <v>360</v>
      </c>
      <c r="I18" s="255"/>
      <c r="J18" s="12" t="str">
        <f t="shared" si="2"/>
        <v>EVE-8VRS3-CF-RHD-INT</v>
      </c>
      <c r="K18" s="58" t="str">
        <f t="shared" si="2"/>
        <v>Audi 8V RS3 RHD Full Black Carbon intake Gen 1</v>
      </c>
      <c r="L18" s="60" t="str">
        <f t="shared" si="2"/>
        <v>B</v>
      </c>
      <c r="M18" s="26">
        <v>1375</v>
      </c>
      <c r="N18" s="36" t="str">
        <f>F18</f>
        <v>91x30x39</v>
      </c>
      <c r="O18" s="37" t="str">
        <f>G18</f>
        <v>6 Kg</v>
      </c>
      <c r="Q18" s="255"/>
      <c r="R18" s="129" t="str">
        <f t="shared" si="3"/>
        <v>EVE-8VRS3-CF-RHD-INT</v>
      </c>
      <c r="S18" s="130" t="str">
        <f t="shared" si="3"/>
        <v>Audi 8V RS3 RHD Full Black Carbon intake Gen 1</v>
      </c>
      <c r="T18" s="121" t="str">
        <f t="shared" si="3"/>
        <v>B</v>
      </c>
      <c r="U18" s="128">
        <v>1650</v>
      </c>
      <c r="V18" s="124" t="s">
        <v>14</v>
      </c>
      <c r="W18" s="118" t="s">
        <v>360</v>
      </c>
      <c r="X18" s="118" t="s">
        <v>361</v>
      </c>
    </row>
    <row r="19" spans="1:24" ht="4.5" customHeight="1" x14ac:dyDescent="0.25">
      <c r="A19" s="50"/>
      <c r="B19" s="5"/>
      <c r="C19" s="48"/>
      <c r="D19" s="41"/>
      <c r="E19" s="25"/>
      <c r="F19" s="248"/>
      <c r="G19" s="249"/>
      <c r="I19" s="50"/>
      <c r="J19" s="5"/>
      <c r="K19" s="56"/>
      <c r="L19" s="41"/>
      <c r="M19" s="25"/>
      <c r="N19" s="79"/>
      <c r="O19" s="79"/>
      <c r="Q19" s="50"/>
      <c r="R19" s="5"/>
      <c r="S19" s="56"/>
      <c r="T19" s="41"/>
      <c r="U19" s="7"/>
      <c r="V19" s="248"/>
      <c r="W19" s="249"/>
      <c r="X19" s="249"/>
    </row>
    <row r="20" spans="1:24" ht="21.6" customHeight="1" x14ac:dyDescent="0.25">
      <c r="A20" s="250" t="s">
        <v>535</v>
      </c>
      <c r="B20" s="8" t="s">
        <v>22</v>
      </c>
      <c r="C20" s="39" t="s">
        <v>363</v>
      </c>
      <c r="D20" s="42" t="s">
        <v>24</v>
      </c>
      <c r="E20" s="31">
        <v>1250</v>
      </c>
      <c r="F20" s="37" t="s">
        <v>481</v>
      </c>
      <c r="G20" s="37" t="s">
        <v>360</v>
      </c>
      <c r="I20" s="250" t="s">
        <v>535</v>
      </c>
      <c r="J20" s="8" t="str">
        <f>B20</f>
        <v>EVE-ST38V8S-CF-INT</v>
      </c>
      <c r="K20" s="49" t="str">
        <f>C20</f>
        <v>Audi RS3 Gen 2 / TTRS 8S stage 3 intake for DAZA and DWNA Engines</v>
      </c>
      <c r="L20" s="60" t="s">
        <v>24</v>
      </c>
      <c r="M20" s="61">
        <v>1450</v>
      </c>
      <c r="N20" s="15" t="str">
        <f>F20</f>
        <v>91x30x39</v>
      </c>
      <c r="O20" s="37" t="str">
        <f>G20</f>
        <v>6 Kg</v>
      </c>
      <c r="Q20" s="250" t="s">
        <v>362</v>
      </c>
      <c r="R20" s="114" t="str">
        <f>J20</f>
        <v>EVE-ST38V8S-CF-INT</v>
      </c>
      <c r="S20" s="120" t="str">
        <f>K20</f>
        <v>Audi RS3 Gen 2 / TTRS 8S stage 3 intake for DAZA and DWNA Engines</v>
      </c>
      <c r="T20" s="121" t="s">
        <v>24</v>
      </c>
      <c r="U20" s="123">
        <v>1750</v>
      </c>
      <c r="V20" s="124" t="s">
        <v>14</v>
      </c>
      <c r="W20" s="118" t="s">
        <v>360</v>
      </c>
      <c r="X20" s="118" t="s">
        <v>361</v>
      </c>
    </row>
    <row r="21" spans="1:24" ht="19.899999999999999" customHeight="1" x14ac:dyDescent="0.25">
      <c r="A21" s="251"/>
      <c r="B21" s="8" t="s">
        <v>27</v>
      </c>
      <c r="C21" s="39" t="s">
        <v>28</v>
      </c>
      <c r="D21" s="42"/>
      <c r="E21" s="31">
        <v>657</v>
      </c>
      <c r="F21" s="37" t="s">
        <v>481</v>
      </c>
      <c r="G21" s="37" t="s">
        <v>360</v>
      </c>
      <c r="I21" s="251"/>
      <c r="J21" s="8" t="str">
        <f>B21</f>
        <v>EVE-ST38V8S-CF-HDP</v>
      </c>
      <c r="K21" s="49" t="str">
        <f>C21</f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51"/>
      <c r="R21" s="8" t="str">
        <f>J21</f>
        <v>EVE-ST38V8S-CF-HDP</v>
      </c>
      <c r="S21" s="49" t="str">
        <f>K21</f>
        <v>Audi RS3 Carbon Headlamp Race Ducts for Stage 3 intake</v>
      </c>
      <c r="T21" s="60"/>
      <c r="U21" s="62">
        <v>820</v>
      </c>
      <c r="V21" s="36" t="s">
        <v>14</v>
      </c>
      <c r="W21" s="37" t="s">
        <v>360</v>
      </c>
      <c r="X21" s="37" t="s">
        <v>361</v>
      </c>
    </row>
    <row r="22" spans="1:24" ht="4.5" customHeight="1" x14ac:dyDescent="0.25">
      <c r="A22" s="85"/>
      <c r="B22" s="5"/>
      <c r="C22" s="48"/>
      <c r="D22" s="41"/>
      <c r="E22" s="25"/>
      <c r="F22" s="248"/>
      <c r="G22" s="249"/>
      <c r="I22" s="85"/>
      <c r="J22" s="5"/>
      <c r="K22" s="56"/>
      <c r="L22" s="41"/>
      <c r="M22" s="25"/>
      <c r="N22" s="68"/>
      <c r="O22" s="68"/>
      <c r="Q22" s="85"/>
      <c r="R22" s="5"/>
      <c r="S22" s="56"/>
      <c r="T22" s="41"/>
      <c r="U22" s="7"/>
      <c r="V22" s="248"/>
      <c r="W22" s="249"/>
      <c r="X22" s="249"/>
    </row>
    <row r="23" spans="1:24" ht="14.45" customHeight="1" x14ac:dyDescent="0.25">
      <c r="A23" s="257" t="s">
        <v>364</v>
      </c>
      <c r="B23" s="84" t="s">
        <v>32</v>
      </c>
      <c r="C23" s="39" t="s">
        <v>365</v>
      </c>
      <c r="D23" s="42" t="s">
        <v>11</v>
      </c>
      <c r="E23" s="31">
        <v>480</v>
      </c>
      <c r="F23" s="37" t="s">
        <v>549</v>
      </c>
      <c r="G23" s="37" t="s">
        <v>417</v>
      </c>
      <c r="I23" s="257" t="s">
        <v>364</v>
      </c>
      <c r="J23" s="8" t="str">
        <f t="shared" ref="J23:K27" si="4">B23</f>
        <v xml:space="preserve">EVE-TRB8V8S-LHD-NIL </v>
      </c>
      <c r="K23" s="49" t="str">
        <f t="shared" si="4"/>
        <v>Audi RS3 / TTRS Gen 2 LHD Carbon turbo inlet with NO FLANGE</v>
      </c>
      <c r="L23" s="60"/>
      <c r="M23" s="61">
        <v>530.5</v>
      </c>
      <c r="N23" s="15" t="str">
        <f t="shared" ref="N23:O27" si="5">F23</f>
        <v>32x26x12</v>
      </c>
      <c r="O23" s="37" t="str">
        <f t="shared" si="5"/>
        <v>1 Kg</v>
      </c>
      <c r="Q23" s="257" t="s">
        <v>364</v>
      </c>
      <c r="R23" s="8" t="str">
        <f t="shared" ref="R23:S27" si="6">J23</f>
        <v xml:space="preserve">EVE-TRB8V8S-LHD-NIL </v>
      </c>
      <c r="S23" s="49" t="str">
        <f t="shared" si="6"/>
        <v>Audi RS3 / TTRS Gen 2 LHD Carbon turbo inlet with NO FLANGE</v>
      </c>
      <c r="T23" s="60"/>
      <c r="U23" s="62">
        <v>600</v>
      </c>
      <c r="V23" s="36" t="s">
        <v>34</v>
      </c>
      <c r="W23" s="37" t="s">
        <v>366</v>
      </c>
      <c r="X23" s="37" t="s">
        <v>55</v>
      </c>
    </row>
    <row r="24" spans="1:24" x14ac:dyDescent="0.25">
      <c r="A24" s="255"/>
      <c r="B24" s="84" t="s">
        <v>35</v>
      </c>
      <c r="C24" s="39" t="s">
        <v>367</v>
      </c>
      <c r="D24" s="42" t="s">
        <v>11</v>
      </c>
      <c r="E24" s="31">
        <v>480</v>
      </c>
      <c r="F24" s="37" t="s">
        <v>549</v>
      </c>
      <c r="G24" s="37" t="s">
        <v>417</v>
      </c>
      <c r="I24" s="255"/>
      <c r="J24" s="8" t="str">
        <f t="shared" si="4"/>
        <v xml:space="preserve">EVE-TRB8V8S-RHD-NIL </v>
      </c>
      <c r="K24" s="49" t="str">
        <f t="shared" si="4"/>
        <v>Audi RS3 / TTRS Gen 2 RHD Carbon turbo inlet with NO FLANGE</v>
      </c>
      <c r="L24" s="60"/>
      <c r="M24" s="61">
        <v>530.5</v>
      </c>
      <c r="N24" s="36" t="str">
        <f t="shared" si="5"/>
        <v>32x26x12</v>
      </c>
      <c r="O24" s="37" t="str">
        <f t="shared" si="5"/>
        <v>1 Kg</v>
      </c>
      <c r="Q24" s="255"/>
      <c r="R24" s="8" t="str">
        <f t="shared" si="6"/>
        <v xml:space="preserve">EVE-TRB8V8S-RHD-NIL </v>
      </c>
      <c r="S24" s="49" t="str">
        <f t="shared" si="6"/>
        <v>Audi RS3 / TTRS Gen 2 RHD Carbon turbo inlet with NO FLANGE</v>
      </c>
      <c r="T24" s="60"/>
      <c r="U24" s="62">
        <v>600</v>
      </c>
      <c r="V24" s="36" t="s">
        <v>34</v>
      </c>
      <c r="W24" s="37" t="s">
        <v>366</v>
      </c>
      <c r="X24" s="37" t="s">
        <v>55</v>
      </c>
    </row>
    <row r="25" spans="1:24" x14ac:dyDescent="0.25">
      <c r="A25" s="256" t="s">
        <v>368</v>
      </c>
      <c r="B25" s="84" t="s">
        <v>37</v>
      </c>
      <c r="C25" s="39" t="s">
        <v>38</v>
      </c>
      <c r="D25" s="42" t="s">
        <v>11</v>
      </c>
      <c r="E25" s="31">
        <v>40</v>
      </c>
      <c r="F25" s="43" t="s">
        <v>372</v>
      </c>
      <c r="G25" s="43" t="s">
        <v>372</v>
      </c>
      <c r="I25" s="256" t="s">
        <v>368</v>
      </c>
      <c r="J25" s="8" t="str">
        <f t="shared" si="4"/>
        <v>EVE-TRB8V8S-FLG-STK</v>
      </c>
      <c r="K25" s="49" t="str">
        <f t="shared" si="4"/>
        <v>Stock Turbo Flange for RS3/TTRS Carbon Turbo Inlet</v>
      </c>
      <c r="L25" s="60"/>
      <c r="M25" s="61">
        <v>44.5</v>
      </c>
      <c r="N25" s="36" t="str">
        <f t="shared" si="5"/>
        <v>n/a</v>
      </c>
      <c r="O25" s="37" t="str">
        <f t="shared" si="5"/>
        <v>n/a</v>
      </c>
      <c r="Q25" s="256" t="s">
        <v>368</v>
      </c>
      <c r="R25" s="8" t="str">
        <f t="shared" si="6"/>
        <v>EVE-TRB8V8S-FLG-STK</v>
      </c>
      <c r="S25" s="49" t="str">
        <f t="shared" si="6"/>
        <v>Stock Turbo Flange for RS3/TTRS Carbon Turbo Inlet</v>
      </c>
      <c r="T25" s="60"/>
      <c r="U25" s="62">
        <v>50</v>
      </c>
      <c r="V25" s="36" t="s">
        <v>39</v>
      </c>
      <c r="W25" s="43" t="s">
        <v>369</v>
      </c>
      <c r="X25" s="43" t="s">
        <v>55</v>
      </c>
    </row>
    <row r="26" spans="1:24" ht="14.45" customHeight="1" x14ac:dyDescent="0.25">
      <c r="A26" s="255"/>
      <c r="B26" s="84" t="s">
        <v>40</v>
      </c>
      <c r="C26" s="39" t="s">
        <v>41</v>
      </c>
      <c r="D26" s="42" t="s">
        <v>11</v>
      </c>
      <c r="E26" s="31">
        <v>40</v>
      </c>
      <c r="F26" s="43" t="s">
        <v>372</v>
      </c>
      <c r="G26" s="43" t="s">
        <v>372</v>
      </c>
      <c r="I26" s="255"/>
      <c r="J26" s="8" t="str">
        <f t="shared" si="4"/>
        <v>EVE-TRB8V8S-FLG-TTE</v>
      </c>
      <c r="K26" s="49" t="str">
        <f t="shared" si="4"/>
        <v>TTE700/625 Turbo Flange for RS3/TTRS Carbon Turbo Inlet</v>
      </c>
      <c r="L26" s="60"/>
      <c r="M26" s="61">
        <v>44.5</v>
      </c>
      <c r="N26" s="36" t="str">
        <f t="shared" si="5"/>
        <v>n/a</v>
      </c>
      <c r="O26" s="37" t="str">
        <f t="shared" si="5"/>
        <v>n/a</v>
      </c>
      <c r="Q26" s="255"/>
      <c r="R26" s="8" t="str">
        <f t="shared" si="6"/>
        <v>EVE-TRB8V8S-FLG-TTE</v>
      </c>
      <c r="S26" s="49" t="str">
        <f t="shared" si="6"/>
        <v>TTE700/625 Turbo Flange for RS3/TTRS Carbon Turbo Inlet</v>
      </c>
      <c r="T26" s="60"/>
      <c r="U26" s="62">
        <v>50</v>
      </c>
      <c r="V26" s="36" t="s">
        <v>39</v>
      </c>
      <c r="W26" s="43" t="s">
        <v>369</v>
      </c>
      <c r="X26" s="43" t="s">
        <v>55</v>
      </c>
    </row>
    <row r="27" spans="1:24" x14ac:dyDescent="0.25">
      <c r="A27" s="251"/>
      <c r="B27" s="84" t="s">
        <v>42</v>
      </c>
      <c r="C27" s="39" t="s">
        <v>43</v>
      </c>
      <c r="D27" s="42" t="s">
        <v>11</v>
      </c>
      <c r="E27" s="31">
        <v>40</v>
      </c>
      <c r="F27" s="43" t="s">
        <v>372</v>
      </c>
      <c r="G27" s="43" t="s">
        <v>372</v>
      </c>
      <c r="I27" s="251"/>
      <c r="J27" s="8" t="str">
        <f t="shared" si="4"/>
        <v>EVE-TRB8V8S-FLG-SRM</v>
      </c>
      <c r="K27" s="49" t="str">
        <f t="shared" si="4"/>
        <v>SRM GTX Turbo Flange for RS3/TTRS Carbon Turbo Inlet</v>
      </c>
      <c r="L27" s="60"/>
      <c r="M27" s="61">
        <v>44.5</v>
      </c>
      <c r="N27" s="36" t="str">
        <f t="shared" si="5"/>
        <v>n/a</v>
      </c>
      <c r="O27" s="37" t="str">
        <f t="shared" si="5"/>
        <v>n/a</v>
      </c>
      <c r="Q27" s="251"/>
      <c r="R27" s="8" t="str">
        <f t="shared" si="6"/>
        <v>EVE-TRB8V8S-FLG-SRM</v>
      </c>
      <c r="S27" s="49" t="str">
        <f t="shared" si="6"/>
        <v>SRM GTX Turbo Flange for RS3/TTRS Carbon Turbo Inlet</v>
      </c>
      <c r="T27" s="60"/>
      <c r="U27" s="62">
        <v>50</v>
      </c>
      <c r="V27" s="36" t="s">
        <v>39</v>
      </c>
      <c r="W27" s="43" t="s">
        <v>369</v>
      </c>
      <c r="X27" s="43" t="s">
        <v>55</v>
      </c>
    </row>
    <row r="28" spans="1:24" ht="4.5" customHeight="1" x14ac:dyDescent="0.25">
      <c r="A28" s="86"/>
      <c r="B28" s="5"/>
      <c r="C28" s="48"/>
      <c r="D28" s="41"/>
      <c r="E28" s="25"/>
      <c r="F28" s="248"/>
      <c r="G28" s="249"/>
      <c r="I28" s="86"/>
      <c r="J28" s="5"/>
      <c r="K28" s="56"/>
      <c r="L28" s="41"/>
      <c r="M28" s="25"/>
      <c r="N28" s="79"/>
      <c r="O28" s="79"/>
      <c r="Q28" s="86"/>
      <c r="R28" s="5"/>
      <c r="S28" s="56"/>
      <c r="T28" s="41"/>
      <c r="U28" s="7"/>
      <c r="V28" s="248"/>
      <c r="W28" s="249"/>
      <c r="X28" s="249"/>
    </row>
    <row r="29" spans="1:24" x14ac:dyDescent="0.25">
      <c r="A29" s="250" t="s">
        <v>370</v>
      </c>
      <c r="B29" s="11" t="s">
        <v>52</v>
      </c>
      <c r="C29" s="49" t="s">
        <v>53</v>
      </c>
      <c r="D29" s="43" t="s">
        <v>55</v>
      </c>
      <c r="E29" s="31">
        <v>1750</v>
      </c>
      <c r="F29" s="37" t="s">
        <v>481</v>
      </c>
      <c r="G29" s="37" t="s">
        <v>399</v>
      </c>
      <c r="H29" s="10"/>
      <c r="I29" s="250" t="s">
        <v>370</v>
      </c>
      <c r="J29" s="11" t="str">
        <f t="shared" ref="J29:L32" si="7">B29</f>
        <v>EVE-RS5-INT</v>
      </c>
      <c r="K29" s="57" t="str">
        <f t="shared" si="7"/>
        <v>Audi B8 RS5/RS4 Black Carbon intake</v>
      </c>
      <c r="L29" s="54" t="str">
        <f t="shared" si="7"/>
        <v>S</v>
      </c>
      <c r="M29" s="26">
        <v>2185</v>
      </c>
      <c r="N29" s="36" t="str">
        <f t="shared" ref="N29:O32" si="8">F29</f>
        <v>91x30x39</v>
      </c>
      <c r="O29" s="37" t="str">
        <f t="shared" si="8"/>
        <v>8 Kg</v>
      </c>
      <c r="Q29" s="250" t="s">
        <v>370</v>
      </c>
      <c r="R29" s="11" t="str">
        <f t="shared" ref="R29:T32" si="9">J29</f>
        <v>EVE-RS5-INT</v>
      </c>
      <c r="S29" s="57" t="str">
        <f t="shared" si="9"/>
        <v>Audi B8 RS5/RS4 Black Carbon intake</v>
      </c>
      <c r="T29" s="54" t="str">
        <f t="shared" si="9"/>
        <v>S</v>
      </c>
      <c r="U29" s="9">
        <v>2500</v>
      </c>
      <c r="V29" s="36" t="s">
        <v>54</v>
      </c>
      <c r="W29" s="37" t="s">
        <v>371</v>
      </c>
      <c r="X29" s="37" t="s">
        <v>361</v>
      </c>
    </row>
    <row r="30" spans="1:24" x14ac:dyDescent="0.25">
      <c r="A30" s="255"/>
      <c r="B30" s="8" t="s">
        <v>56</v>
      </c>
      <c r="C30" s="49" t="s">
        <v>57</v>
      </c>
      <c r="D30" s="43" t="s">
        <v>372</v>
      </c>
      <c r="E30" s="32">
        <v>600</v>
      </c>
      <c r="F30" s="37" t="s">
        <v>550</v>
      </c>
      <c r="G30" s="37" t="s">
        <v>551</v>
      </c>
      <c r="I30" s="255"/>
      <c r="J30" s="8" t="str">
        <f t="shared" si="7"/>
        <v>EVE-RS4-CF-SLM</v>
      </c>
      <c r="K30" s="49" t="str">
        <f t="shared" si="7"/>
        <v>Audi B8 RS4 Black Carbon Slam Panel Cover</v>
      </c>
      <c r="L30" s="43" t="str">
        <f t="shared" si="7"/>
        <v>n/a</v>
      </c>
      <c r="M30" s="27">
        <v>720</v>
      </c>
      <c r="N30" s="64" t="str">
        <f t="shared" si="8"/>
        <v>120x30x11</v>
      </c>
      <c r="O30" s="37" t="str">
        <f t="shared" si="8"/>
        <v>2.5 Kg</v>
      </c>
      <c r="Q30" s="255"/>
      <c r="R30" s="8" t="str">
        <f t="shared" si="9"/>
        <v>EVE-RS4-CF-SLM</v>
      </c>
      <c r="S30" s="49" t="str">
        <f t="shared" si="9"/>
        <v>Audi B8 RS4 Black Carbon Slam Panel Cover</v>
      </c>
      <c r="T30" s="43" t="str">
        <f t="shared" si="9"/>
        <v>n/a</v>
      </c>
      <c r="U30" s="9">
        <v>850</v>
      </c>
      <c r="V30" s="37" t="s">
        <v>58</v>
      </c>
      <c r="W30" s="37" t="s">
        <v>356</v>
      </c>
      <c r="X30" s="37" t="s">
        <v>361</v>
      </c>
    </row>
    <row r="31" spans="1:24" x14ac:dyDescent="0.25">
      <c r="A31" s="255"/>
      <c r="B31" s="11" t="s">
        <v>59</v>
      </c>
      <c r="C31" s="49" t="s">
        <v>60</v>
      </c>
      <c r="D31" s="43" t="s">
        <v>372</v>
      </c>
      <c r="E31" s="32">
        <v>600</v>
      </c>
      <c r="F31" s="37" t="s">
        <v>550</v>
      </c>
      <c r="G31" s="37" t="s">
        <v>551</v>
      </c>
      <c r="I31" s="255"/>
      <c r="J31" s="11" t="str">
        <f t="shared" si="7"/>
        <v>EVE-RS5-CF-SLM</v>
      </c>
      <c r="K31" s="57" t="str">
        <f t="shared" si="7"/>
        <v>Audi B8 RS5 Black Carbon Facelift Slam Panel Cover</v>
      </c>
      <c r="L31" s="54" t="str">
        <f t="shared" si="7"/>
        <v>n/a</v>
      </c>
      <c r="M31" s="27">
        <v>720</v>
      </c>
      <c r="N31" s="64" t="str">
        <f t="shared" si="8"/>
        <v>120x30x11</v>
      </c>
      <c r="O31" s="37" t="str">
        <f t="shared" si="8"/>
        <v>2.5 Kg</v>
      </c>
      <c r="Q31" s="255"/>
      <c r="R31" s="11" t="str">
        <f t="shared" si="9"/>
        <v>EVE-RS5-CF-SLM</v>
      </c>
      <c r="S31" s="57" t="str">
        <f t="shared" si="9"/>
        <v>Audi B8 RS5 Black Carbon Facelift Slam Panel Cover</v>
      </c>
      <c r="T31" s="54" t="str">
        <f t="shared" si="9"/>
        <v>n/a</v>
      </c>
      <c r="U31" s="9">
        <v>850</v>
      </c>
      <c r="V31" s="37" t="s">
        <v>58</v>
      </c>
      <c r="W31" s="37" t="s">
        <v>356</v>
      </c>
      <c r="X31" s="37" t="s">
        <v>361</v>
      </c>
    </row>
    <row r="32" spans="1:24" x14ac:dyDescent="0.25">
      <c r="A32" s="251"/>
      <c r="B32" s="11" t="s">
        <v>61</v>
      </c>
      <c r="C32" s="49" t="s">
        <v>62</v>
      </c>
      <c r="D32" s="43" t="s">
        <v>372</v>
      </c>
      <c r="E32" s="32">
        <v>550</v>
      </c>
      <c r="F32" s="37" t="s">
        <v>552</v>
      </c>
      <c r="G32" s="37" t="s">
        <v>551</v>
      </c>
      <c r="I32" s="251"/>
      <c r="J32" s="11" t="str">
        <f t="shared" si="7"/>
        <v>EVE-RS5-CF-ENG</v>
      </c>
      <c r="K32" s="57" t="str">
        <f t="shared" si="7"/>
        <v>Audi B8 RS5/RS4 Black Carbon Engine Cover</v>
      </c>
      <c r="L32" s="54" t="str">
        <f t="shared" si="7"/>
        <v>n/a</v>
      </c>
      <c r="M32" s="27">
        <v>720</v>
      </c>
      <c r="N32" s="37" t="str">
        <f t="shared" si="8"/>
        <v>66x30x11</v>
      </c>
      <c r="O32" s="37" t="str">
        <f t="shared" si="8"/>
        <v>2.5 Kg</v>
      </c>
      <c r="Q32" s="251"/>
      <c r="R32" s="11" t="str">
        <f t="shared" si="9"/>
        <v>EVE-RS5-CF-ENG</v>
      </c>
      <c r="S32" s="57" t="str">
        <f t="shared" si="9"/>
        <v>Audi B8 RS5/RS4 Black Carbon Engine Cover</v>
      </c>
      <c r="T32" s="54" t="str">
        <f t="shared" si="9"/>
        <v>n/a</v>
      </c>
      <c r="U32" s="9">
        <v>800</v>
      </c>
      <c r="V32" s="37" t="s">
        <v>46</v>
      </c>
      <c r="W32" s="37" t="s">
        <v>366</v>
      </c>
      <c r="X32" s="37" t="s">
        <v>55</v>
      </c>
    </row>
    <row r="33" spans="1:24" ht="4.5" customHeight="1" x14ac:dyDescent="0.25">
      <c r="A33" s="50"/>
      <c r="B33" s="5"/>
      <c r="C33" s="48"/>
      <c r="D33" s="41"/>
      <c r="E33" s="25"/>
      <c r="F33" s="248"/>
      <c r="G33" s="249"/>
      <c r="I33" s="50"/>
      <c r="J33" s="5"/>
      <c r="K33" s="56"/>
      <c r="L33" s="41"/>
      <c r="M33" s="25"/>
      <c r="N33" s="79"/>
      <c r="O33" s="79"/>
      <c r="Q33" s="50"/>
      <c r="R33" s="5"/>
      <c r="S33" s="56"/>
      <c r="T33" s="41"/>
      <c r="U33" s="7"/>
      <c r="V33" s="248"/>
      <c r="W33" s="249"/>
      <c r="X33" s="249"/>
    </row>
    <row r="34" spans="1:24" x14ac:dyDescent="0.25">
      <c r="A34" s="58" t="s">
        <v>373</v>
      </c>
      <c r="B34" s="8" t="s">
        <v>63</v>
      </c>
      <c r="C34" s="39" t="s">
        <v>64</v>
      </c>
      <c r="D34" s="43" t="s">
        <v>11</v>
      </c>
      <c r="E34" s="31">
        <v>1075</v>
      </c>
      <c r="F34" s="37" t="s">
        <v>553</v>
      </c>
      <c r="G34" s="37" t="s">
        <v>554</v>
      </c>
      <c r="H34" s="10"/>
      <c r="I34" s="58" t="s">
        <v>373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373</v>
      </c>
      <c r="R34" s="11" t="str">
        <f>J34</f>
        <v>EVE-B9S5-CF-INT</v>
      </c>
      <c r="S34" s="57" t="str">
        <f>K34</f>
        <v>Audi B9 S5/S4 Black Carbon intake</v>
      </c>
      <c r="T34" s="54" t="str">
        <f>L34</f>
        <v>B</v>
      </c>
      <c r="U34" s="9">
        <v>1435</v>
      </c>
      <c r="V34" s="36" t="s">
        <v>17</v>
      </c>
      <c r="W34" s="37" t="s">
        <v>356</v>
      </c>
      <c r="X34" s="37" t="s">
        <v>55</v>
      </c>
    </row>
    <row r="35" spans="1:24" ht="4.5" customHeight="1" x14ac:dyDescent="0.25">
      <c r="A35" s="50"/>
      <c r="B35" s="5"/>
      <c r="C35" s="48"/>
      <c r="D35" s="41"/>
      <c r="E35" s="25"/>
      <c r="F35" s="248"/>
      <c r="G35" s="249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48"/>
      <c r="W35" s="249"/>
      <c r="X35" s="249"/>
    </row>
    <row r="36" spans="1:24" ht="30" customHeight="1" x14ac:dyDescent="0.25">
      <c r="A36" s="97" t="s">
        <v>374</v>
      </c>
      <c r="B36" s="8" t="s">
        <v>65</v>
      </c>
      <c r="C36" s="39" t="s">
        <v>66</v>
      </c>
      <c r="D36" s="43" t="s">
        <v>11</v>
      </c>
      <c r="E36" s="31">
        <v>1225</v>
      </c>
      <c r="F36" s="37" t="s">
        <v>481</v>
      </c>
      <c r="G36" s="37" t="s">
        <v>371</v>
      </c>
      <c r="H36" s="10"/>
      <c r="I36" s="97" t="s">
        <v>374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15" t="str">
        <f>F36</f>
        <v>91x30x39</v>
      </c>
      <c r="O36" s="37" t="str">
        <f>G36</f>
        <v>5 Kg</v>
      </c>
      <c r="Q36" s="97" t="s">
        <v>374</v>
      </c>
      <c r="R36" s="11" t="str">
        <f>J36</f>
        <v>EVE-B9RS5-CF-INT</v>
      </c>
      <c r="S36" s="57" t="str">
        <f>K36</f>
        <v>Audi B9 RS5/RS4 Black Carbon intake with secondary duct</v>
      </c>
      <c r="T36" s="54" t="str">
        <f>L36</f>
        <v>B</v>
      </c>
      <c r="U36" s="9">
        <v>1625</v>
      </c>
      <c r="V36" s="36" t="s">
        <v>14</v>
      </c>
      <c r="W36" s="37" t="s">
        <v>360</v>
      </c>
      <c r="X36" s="37" t="s">
        <v>361</v>
      </c>
    </row>
    <row r="37" spans="1:24" ht="4.5" customHeight="1" x14ac:dyDescent="0.25">
      <c r="A37" s="50"/>
      <c r="B37" s="5"/>
      <c r="C37" s="48"/>
      <c r="D37" s="41"/>
      <c r="E37" s="25"/>
      <c r="F37" s="248"/>
      <c r="G37" s="249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48"/>
      <c r="W37" s="249"/>
      <c r="X37" s="249"/>
    </row>
    <row r="38" spans="1:24" x14ac:dyDescent="0.25">
      <c r="A38" s="250" t="s">
        <v>375</v>
      </c>
      <c r="B38" s="8" t="s">
        <v>67</v>
      </c>
      <c r="C38" s="39" t="s">
        <v>68</v>
      </c>
      <c r="D38" s="37" t="s">
        <v>55</v>
      </c>
      <c r="E38" s="31">
        <v>1750</v>
      </c>
      <c r="F38" s="37" t="s">
        <v>481</v>
      </c>
      <c r="G38" s="37" t="s">
        <v>360</v>
      </c>
      <c r="I38" s="250" t="s">
        <v>375</v>
      </c>
      <c r="J38" s="8" t="str">
        <f t="shared" ref="J38:L39" si="10">B38</f>
        <v>EVE-C7S6-CF-INT</v>
      </c>
      <c r="K38" s="49" t="str">
        <f t="shared" si="10"/>
        <v>Audi C7 S6 S7 Black Carbon intake</v>
      </c>
      <c r="L38" s="43" t="str">
        <f t="shared" si="10"/>
        <v>S</v>
      </c>
      <c r="M38" s="26">
        <v>2150</v>
      </c>
      <c r="N38" s="36" t="str">
        <f>F38</f>
        <v>91x30x39</v>
      </c>
      <c r="O38" s="37" t="str">
        <f>G38</f>
        <v>6 Kg</v>
      </c>
      <c r="Q38" s="250" t="s">
        <v>375</v>
      </c>
      <c r="R38" s="8" t="str">
        <f t="shared" ref="R38:T39" si="11">J38</f>
        <v>EVE-C7S6-CF-INT</v>
      </c>
      <c r="S38" s="49" t="str">
        <f t="shared" si="11"/>
        <v>Audi C7 S6 S7 Black Carbon intake</v>
      </c>
      <c r="T38" s="43" t="str">
        <f t="shared" si="11"/>
        <v>S</v>
      </c>
      <c r="U38" s="9">
        <v>2250</v>
      </c>
      <c r="V38" s="36" t="s">
        <v>14</v>
      </c>
      <c r="W38" s="37" t="s">
        <v>360</v>
      </c>
      <c r="X38" s="37" t="s">
        <v>361</v>
      </c>
    </row>
    <row r="39" spans="1:24" x14ac:dyDescent="0.25">
      <c r="A39" s="251"/>
      <c r="B39" s="8" t="s">
        <v>376</v>
      </c>
      <c r="C39" s="39" t="s">
        <v>377</v>
      </c>
      <c r="D39" s="37" t="s">
        <v>55</v>
      </c>
      <c r="E39" s="31">
        <v>2100</v>
      </c>
      <c r="F39" s="37" t="s">
        <v>481</v>
      </c>
      <c r="G39" s="37" t="s">
        <v>360</v>
      </c>
      <c r="I39" s="251"/>
      <c r="J39" s="8" t="str">
        <f t="shared" si="10"/>
        <v>EVE-C7S6-KV-INT</v>
      </c>
      <c r="K39" s="49" t="str">
        <f t="shared" si="10"/>
        <v>Audi C7 S6 RS7 Kevlar intake</v>
      </c>
      <c r="L39" s="43" t="str">
        <f t="shared" si="10"/>
        <v>S</v>
      </c>
      <c r="M39" s="26">
        <v>2580</v>
      </c>
      <c r="N39" s="36" t="str">
        <f>F39</f>
        <v>91x30x39</v>
      </c>
      <c r="O39" s="37" t="str">
        <f>G39</f>
        <v>6 Kg</v>
      </c>
      <c r="Q39" s="251"/>
      <c r="R39" s="8" t="str">
        <f t="shared" si="11"/>
        <v>EVE-C7S6-KV-INT</v>
      </c>
      <c r="S39" s="49" t="str">
        <f t="shared" si="11"/>
        <v>Audi C7 S6 RS7 Kevlar intake</v>
      </c>
      <c r="T39" s="43" t="str">
        <f t="shared" si="11"/>
        <v>S</v>
      </c>
      <c r="U39" s="9">
        <f>U38*1.2</f>
        <v>2700</v>
      </c>
      <c r="V39" s="36" t="s">
        <v>14</v>
      </c>
      <c r="W39" s="37" t="s">
        <v>360</v>
      </c>
      <c r="X39" s="37" t="s">
        <v>361</v>
      </c>
    </row>
    <row r="40" spans="1:24" ht="4.5" customHeight="1" x14ac:dyDescent="0.25">
      <c r="A40" s="50"/>
      <c r="B40" s="5"/>
      <c r="C40" s="48"/>
      <c r="D40" s="41"/>
      <c r="E40" s="25"/>
      <c r="F40" s="248"/>
      <c r="G40" s="249"/>
      <c r="I40" s="50"/>
      <c r="J40" s="5"/>
      <c r="K40" s="56"/>
      <c r="L40" s="41"/>
      <c r="M40" s="25"/>
      <c r="N40" s="79"/>
      <c r="O40" s="79"/>
      <c r="Q40" s="50"/>
      <c r="R40" s="5"/>
      <c r="S40" s="56"/>
      <c r="T40" s="41"/>
      <c r="U40" s="7"/>
      <c r="V40" s="248"/>
      <c r="W40" s="249"/>
      <c r="X40" s="249"/>
    </row>
    <row r="41" spans="1:24" x14ac:dyDescent="0.25">
      <c r="A41" s="250" t="s">
        <v>378</v>
      </c>
      <c r="B41" s="8" t="s">
        <v>72</v>
      </c>
      <c r="C41" s="39" t="s">
        <v>73</v>
      </c>
      <c r="D41" s="37" t="s">
        <v>55</v>
      </c>
      <c r="E41" s="31">
        <v>1750</v>
      </c>
      <c r="F41" s="37" t="s">
        <v>481</v>
      </c>
      <c r="G41" s="37" t="s">
        <v>360</v>
      </c>
      <c r="I41" s="250" t="s">
        <v>378</v>
      </c>
      <c r="J41" s="8" t="str">
        <f t="shared" ref="J41:L42" si="12">B41</f>
        <v>EVE-C7RS6-CF-INT</v>
      </c>
      <c r="K41" s="49" t="str">
        <f t="shared" si="12"/>
        <v>Audi C7 RS6 RS7 Black Carbon intake</v>
      </c>
      <c r="L41" s="43" t="str">
        <f t="shared" si="12"/>
        <v>S</v>
      </c>
      <c r="M41" s="26">
        <v>2150</v>
      </c>
      <c r="N41" s="36" t="str">
        <f>F41</f>
        <v>91x30x39</v>
      </c>
      <c r="O41" s="37" t="str">
        <f>G41</f>
        <v>6 Kg</v>
      </c>
      <c r="Q41" s="250" t="s">
        <v>378</v>
      </c>
      <c r="R41" s="8" t="str">
        <f t="shared" ref="R41:T42" si="13">J41</f>
        <v>EVE-C7RS6-CF-INT</v>
      </c>
      <c r="S41" s="49" t="str">
        <f t="shared" si="13"/>
        <v>Audi C7 RS6 RS7 Black Carbon intake</v>
      </c>
      <c r="T41" s="43" t="str">
        <f t="shared" si="13"/>
        <v>S</v>
      </c>
      <c r="U41" s="9">
        <v>2250</v>
      </c>
      <c r="V41" s="36" t="s">
        <v>14</v>
      </c>
      <c r="W41" s="37" t="s">
        <v>360</v>
      </c>
      <c r="X41" s="37" t="s">
        <v>361</v>
      </c>
    </row>
    <row r="42" spans="1:24" x14ac:dyDescent="0.25">
      <c r="A42" s="251"/>
      <c r="B42" s="8" t="s">
        <v>379</v>
      </c>
      <c r="C42" s="39" t="s">
        <v>380</v>
      </c>
      <c r="D42" s="37" t="s">
        <v>55</v>
      </c>
      <c r="E42" s="31">
        <v>2100</v>
      </c>
      <c r="F42" s="37" t="s">
        <v>481</v>
      </c>
      <c r="G42" s="37" t="s">
        <v>360</v>
      </c>
      <c r="I42" s="251"/>
      <c r="J42" s="8" t="str">
        <f t="shared" si="12"/>
        <v>EVE-C7RS6-KV-INT</v>
      </c>
      <c r="K42" s="49" t="str">
        <f t="shared" si="12"/>
        <v>Audi C7 RS6 RS7 Kevlar intake</v>
      </c>
      <c r="L42" s="43" t="str">
        <f t="shared" si="12"/>
        <v>S</v>
      </c>
      <c r="M42" s="26">
        <v>2580</v>
      </c>
      <c r="N42" s="36" t="str">
        <f>F42</f>
        <v>91x30x39</v>
      </c>
      <c r="O42" s="37" t="str">
        <f>G42</f>
        <v>6 Kg</v>
      </c>
      <c r="Q42" s="251"/>
      <c r="R42" s="8" t="str">
        <f t="shared" si="13"/>
        <v>EVE-C7RS6-KV-INT</v>
      </c>
      <c r="S42" s="49" t="str">
        <f t="shared" si="13"/>
        <v>Audi C7 RS6 RS7 Kevlar intake</v>
      </c>
      <c r="T42" s="43" t="str">
        <f t="shared" si="13"/>
        <v>S</v>
      </c>
      <c r="U42" s="9">
        <f>U41*1.2</f>
        <v>2700</v>
      </c>
      <c r="V42" s="36" t="s">
        <v>14</v>
      </c>
      <c r="W42" s="37" t="s">
        <v>360</v>
      </c>
      <c r="X42" s="37" t="s">
        <v>361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customHeight="1" x14ac:dyDescent="0.25">
      <c r="A44" s="263" t="s">
        <v>381</v>
      </c>
      <c r="B44" s="249"/>
      <c r="C44" s="249"/>
      <c r="D44" s="249"/>
      <c r="E44" s="249"/>
      <c r="F44" s="249"/>
      <c r="G44" s="253"/>
      <c r="I44" s="263" t="s">
        <v>381</v>
      </c>
      <c r="J44" s="249"/>
      <c r="K44" s="249"/>
      <c r="L44" s="249"/>
      <c r="M44" s="249"/>
      <c r="N44" s="249"/>
      <c r="O44" s="253"/>
      <c r="Q44" s="263" t="s">
        <v>381</v>
      </c>
      <c r="R44" s="249"/>
      <c r="S44" s="249"/>
      <c r="T44" s="249"/>
      <c r="U44" s="249"/>
      <c r="V44" s="249"/>
      <c r="W44" s="253"/>
      <c r="X44" s="173"/>
    </row>
    <row r="45" spans="1:24" ht="4.5" customHeight="1" x14ac:dyDescent="0.25">
      <c r="A45" s="50"/>
      <c r="B45" s="5"/>
      <c r="C45" s="6"/>
      <c r="D45" s="41"/>
      <c r="E45" s="7"/>
      <c r="F45" s="248"/>
      <c r="G45" s="249"/>
      <c r="I45" s="50"/>
      <c r="J45" s="5"/>
      <c r="K45" s="48"/>
      <c r="L45" s="41"/>
      <c r="M45" s="7"/>
      <c r="N45" s="79"/>
      <c r="O45" s="79"/>
      <c r="Q45" s="50"/>
      <c r="R45" s="5"/>
      <c r="S45" s="6"/>
      <c r="T45" s="41"/>
      <c r="U45" s="7"/>
      <c r="V45" s="248"/>
      <c r="W45" s="249"/>
      <c r="X45" s="249"/>
    </row>
    <row r="46" spans="1:24" s="46" customFormat="1" ht="45" customHeight="1" x14ac:dyDescent="0.25">
      <c r="A46" s="74"/>
      <c r="B46" s="29" t="s">
        <v>350</v>
      </c>
      <c r="C46" s="29" t="s">
        <v>351</v>
      </c>
      <c r="D46" s="44" t="s">
        <v>6</v>
      </c>
      <c r="E46" s="30" t="s">
        <v>352</v>
      </c>
      <c r="F46" s="264" t="s">
        <v>5</v>
      </c>
      <c r="G46" s="253"/>
      <c r="I46" s="74"/>
      <c r="J46" s="29" t="s">
        <v>350</v>
      </c>
      <c r="K46" s="29" t="s">
        <v>351</v>
      </c>
      <c r="L46" s="44" t="s">
        <v>6</v>
      </c>
      <c r="M46" s="30" t="s">
        <v>352</v>
      </c>
      <c r="N46" s="80" t="s">
        <v>5</v>
      </c>
      <c r="O46" s="81"/>
      <c r="Q46" s="74"/>
      <c r="R46" s="29" t="s">
        <v>350</v>
      </c>
      <c r="S46" s="29" t="s">
        <v>351</v>
      </c>
      <c r="T46" s="44" t="s">
        <v>6</v>
      </c>
      <c r="U46" s="47" t="s">
        <v>354</v>
      </c>
      <c r="V46" s="71" t="s">
        <v>5</v>
      </c>
      <c r="W46" s="169"/>
      <c r="X46" s="72" t="s">
        <v>532</v>
      </c>
    </row>
    <row r="47" spans="1:24" ht="4.5" customHeight="1" x14ac:dyDescent="0.25">
      <c r="A47" s="50"/>
      <c r="B47" s="5"/>
      <c r="C47" s="6"/>
      <c r="D47" s="41"/>
      <c r="E47" s="25"/>
      <c r="F47" s="280"/>
      <c r="G47" s="281"/>
      <c r="I47" s="50"/>
      <c r="J47" s="5"/>
      <c r="K47" s="48"/>
      <c r="L47" s="41"/>
      <c r="M47" s="7"/>
      <c r="N47" s="83"/>
      <c r="O47" s="83"/>
      <c r="Q47" s="50"/>
      <c r="R47" s="5"/>
      <c r="S47" s="6"/>
      <c r="T47" s="41"/>
      <c r="U47" s="7"/>
      <c r="V47" s="248"/>
      <c r="W47" s="249"/>
      <c r="X47" s="249"/>
    </row>
    <row r="48" spans="1:24" x14ac:dyDescent="0.25">
      <c r="A48" s="250" t="s">
        <v>382</v>
      </c>
      <c r="B48" s="11" t="s">
        <v>92</v>
      </c>
      <c r="C48" s="39" t="s">
        <v>383</v>
      </c>
      <c r="D48" s="43" t="s">
        <v>11</v>
      </c>
      <c r="E48" s="31">
        <v>900</v>
      </c>
      <c r="F48" s="37" t="s">
        <v>481</v>
      </c>
      <c r="G48" s="37" t="s">
        <v>371</v>
      </c>
      <c r="I48" s="75" t="s">
        <v>384</v>
      </c>
      <c r="J48" s="11" t="str">
        <f t="shared" ref="J48:L49" si="14">B48</f>
        <v>EVE-B58-CF-INT</v>
      </c>
      <c r="K48" s="57" t="str">
        <f t="shared" si="14"/>
        <v>BMW B58 F Series M140i, M240i, M340i Black Carbon intake</v>
      </c>
      <c r="L48" s="54" t="str">
        <f t="shared" si="14"/>
        <v>B</v>
      </c>
      <c r="M48" s="26">
        <v>1125</v>
      </c>
      <c r="N48" s="36" t="str">
        <f>F48</f>
        <v>91x30x39</v>
      </c>
      <c r="O48" s="37" t="str">
        <f>G48</f>
        <v>5 Kg</v>
      </c>
      <c r="Q48" s="250" t="s">
        <v>555</v>
      </c>
      <c r="R48" s="11" t="str">
        <f>J48</f>
        <v>EVE-B58-CF-INT</v>
      </c>
      <c r="S48" s="57" t="str">
        <f>K48</f>
        <v>BMW B58 F Series M140i, M240i, M340i Black Carbon intake</v>
      </c>
      <c r="T48" s="54" t="str">
        <f>L48</f>
        <v>B</v>
      </c>
      <c r="U48" s="9">
        <v>1200</v>
      </c>
      <c r="V48" s="37" t="s">
        <v>14</v>
      </c>
      <c r="W48" s="37" t="s">
        <v>360</v>
      </c>
      <c r="X48" s="37" t="s">
        <v>361</v>
      </c>
    </row>
    <row r="49" spans="1:24" x14ac:dyDescent="0.25">
      <c r="A49" s="251"/>
      <c r="B49" s="11" t="s">
        <v>94</v>
      </c>
      <c r="C49" s="39" t="s">
        <v>385</v>
      </c>
      <c r="D49" s="43" t="s">
        <v>11</v>
      </c>
      <c r="E49" s="31">
        <v>508</v>
      </c>
      <c r="F49" s="37" t="str">
        <f>F96</f>
        <v>91x30x39</v>
      </c>
      <c r="G49" s="37" t="s">
        <v>548</v>
      </c>
      <c r="I49" s="75" t="s">
        <v>384</v>
      </c>
      <c r="J49" s="11" t="str">
        <f t="shared" si="14"/>
        <v>EVE-B58F-CF-ENG</v>
      </c>
      <c r="K49" s="57" t="str">
        <f t="shared" si="14"/>
        <v>BMW B58 F Series M140i, M240i, M340i Carbon Engine Cover</v>
      </c>
      <c r="L49" s="54" t="str">
        <f t="shared" si="14"/>
        <v>B</v>
      </c>
      <c r="M49" s="26">
        <v>617</v>
      </c>
      <c r="N49" s="36" t="str">
        <f>F49</f>
        <v>91x30x39</v>
      </c>
      <c r="O49" s="37" t="str">
        <f>G49</f>
        <v>4 Kg</v>
      </c>
      <c r="Q49" s="251"/>
      <c r="R49" s="11" t="str">
        <f>J49</f>
        <v>EVE-B58F-CF-ENG</v>
      </c>
      <c r="S49" s="57" t="str">
        <f>K49</f>
        <v>BMW B58 F Series M140i, M240i, M340i Carbon Engine Cover</v>
      </c>
      <c r="T49" s="54"/>
      <c r="U49" s="9">
        <v>650</v>
      </c>
      <c r="V49" s="37" t="s">
        <v>96</v>
      </c>
      <c r="W49" s="37" t="s">
        <v>366</v>
      </c>
      <c r="X49" s="37" t="s">
        <v>361</v>
      </c>
    </row>
    <row r="50" spans="1:24" ht="4.5" customHeight="1" x14ac:dyDescent="0.25">
      <c r="A50" s="50"/>
      <c r="B50" s="5"/>
      <c r="C50" s="48"/>
      <c r="D50" s="41"/>
      <c r="E50" s="25"/>
      <c r="F50" s="282"/>
      <c r="G50" s="261"/>
      <c r="I50" s="50"/>
      <c r="J50" s="5"/>
      <c r="K50" s="56"/>
      <c r="L50" s="41"/>
      <c r="M50" s="25"/>
      <c r="N50" s="82"/>
      <c r="O50" s="82"/>
      <c r="Q50" s="50"/>
      <c r="R50" s="5"/>
      <c r="S50" s="56"/>
      <c r="T50" s="41"/>
      <c r="U50" s="7"/>
      <c r="V50" s="248"/>
      <c r="W50" s="249"/>
      <c r="X50" s="249"/>
    </row>
    <row r="51" spans="1:24" x14ac:dyDescent="0.25">
      <c r="A51" s="250" t="s">
        <v>386</v>
      </c>
      <c r="B51" s="8" t="s">
        <v>99</v>
      </c>
      <c r="C51" s="49" t="s">
        <v>100</v>
      </c>
      <c r="D51" s="43" t="s">
        <v>11</v>
      </c>
      <c r="E51" s="31">
        <v>620</v>
      </c>
      <c r="F51" s="37" t="s">
        <v>547</v>
      </c>
      <c r="G51" s="37" t="s">
        <v>356</v>
      </c>
      <c r="H51" s="10"/>
      <c r="I51" s="250" t="s">
        <v>386</v>
      </c>
      <c r="J51" s="8" t="str">
        <f t="shared" ref="J51:L54" si="15">B51</f>
        <v>EVE-E46-INT</v>
      </c>
      <c r="K51" s="49" t="str">
        <f t="shared" si="15"/>
        <v>BMW E46 M3 Black Carbon intake</v>
      </c>
      <c r="L51" s="43" t="str">
        <f t="shared" si="15"/>
        <v>B</v>
      </c>
      <c r="M51" s="26">
        <v>775</v>
      </c>
      <c r="N51" s="37" t="str">
        <f t="shared" ref="N51:O54" si="16">F51</f>
        <v>37x37x29</v>
      </c>
      <c r="O51" s="37" t="str">
        <f t="shared" si="16"/>
        <v>3 Kg</v>
      </c>
      <c r="Q51" s="250" t="s">
        <v>386</v>
      </c>
      <c r="R51" s="8" t="str">
        <f t="shared" ref="R51:T53" si="17">J51</f>
        <v>EVE-E46-INT</v>
      </c>
      <c r="S51" s="49" t="str">
        <f t="shared" si="17"/>
        <v>BMW E46 M3 Black Carbon intake</v>
      </c>
      <c r="T51" s="43" t="str">
        <f t="shared" si="17"/>
        <v>B</v>
      </c>
      <c r="U51" s="9">
        <v>899</v>
      </c>
      <c r="V51" s="37" t="s">
        <v>17</v>
      </c>
      <c r="W51" s="37" t="s">
        <v>356</v>
      </c>
      <c r="X51" s="37" t="s">
        <v>55</v>
      </c>
    </row>
    <row r="52" spans="1:24" x14ac:dyDescent="0.25">
      <c r="A52" s="255"/>
      <c r="B52" s="8" t="s">
        <v>387</v>
      </c>
      <c r="C52" s="49" t="s">
        <v>388</v>
      </c>
      <c r="D52" s="43" t="s">
        <v>11</v>
      </c>
      <c r="E52" s="31">
        <v>744</v>
      </c>
      <c r="F52" s="37" t="s">
        <v>547</v>
      </c>
      <c r="G52" s="37" t="s">
        <v>356</v>
      </c>
      <c r="H52" s="10"/>
      <c r="I52" s="255"/>
      <c r="J52" s="8" t="str">
        <f t="shared" si="15"/>
        <v>EVE-E46-KV-INT</v>
      </c>
      <c r="K52" s="49" t="str">
        <f t="shared" si="15"/>
        <v>BMW E46 M3 Kevlar intake</v>
      </c>
      <c r="L52" s="43" t="str">
        <f t="shared" si="15"/>
        <v>B</v>
      </c>
      <c r="M52" s="26">
        <v>930</v>
      </c>
      <c r="N52" s="37" t="str">
        <f t="shared" si="16"/>
        <v>37x37x29</v>
      </c>
      <c r="O52" s="37" t="str">
        <f t="shared" si="16"/>
        <v>3 Kg</v>
      </c>
      <c r="Q52" s="255"/>
      <c r="R52" s="8" t="str">
        <f t="shared" si="17"/>
        <v>EVE-E46-KV-INT</v>
      </c>
      <c r="S52" s="49" t="str">
        <f t="shared" si="17"/>
        <v>BMW E46 M3 Kevlar intake</v>
      </c>
      <c r="T52" s="43" t="str">
        <f t="shared" si="17"/>
        <v>B</v>
      </c>
      <c r="U52" s="9">
        <f>(U51*0.2)+U51</f>
        <v>1078.8</v>
      </c>
      <c r="V52" s="37" t="s">
        <v>17</v>
      </c>
      <c r="W52" s="37" t="s">
        <v>356</v>
      </c>
      <c r="X52" s="37" t="s">
        <v>55</v>
      </c>
    </row>
    <row r="53" spans="1:24" x14ac:dyDescent="0.25">
      <c r="A53" s="255"/>
      <c r="B53" s="11" t="s">
        <v>101</v>
      </c>
      <c r="C53" s="49" t="s">
        <v>389</v>
      </c>
      <c r="D53" s="43" t="s">
        <v>372</v>
      </c>
      <c r="E53" s="31">
        <v>145</v>
      </c>
      <c r="F53" s="36" t="s">
        <v>103</v>
      </c>
      <c r="G53" s="37" t="s">
        <v>369</v>
      </c>
      <c r="H53" s="10"/>
      <c r="I53" s="255"/>
      <c r="J53" s="11" t="str">
        <f t="shared" si="15"/>
        <v>EVE-E46-SC</v>
      </c>
      <c r="K53" s="57" t="str">
        <f t="shared" si="15"/>
        <v xml:space="preserve">BMW E46 M3 Carbon/Kevlar Scoop </v>
      </c>
      <c r="L53" s="54" t="str">
        <f t="shared" si="15"/>
        <v>n/a</v>
      </c>
      <c r="M53" s="26">
        <v>165</v>
      </c>
      <c r="N53" s="15" t="str">
        <f t="shared" si="16"/>
        <v>TBC</v>
      </c>
      <c r="O53" s="64" t="str">
        <f t="shared" si="16"/>
        <v>0.5 Kg</v>
      </c>
      <c r="Q53" s="255"/>
      <c r="R53" s="11" t="str">
        <f t="shared" si="17"/>
        <v>EVE-E46-SC</v>
      </c>
      <c r="S53" s="57" t="str">
        <f t="shared" si="17"/>
        <v xml:space="preserve">BMW E46 M3 Carbon/Kevlar Scoop </v>
      </c>
      <c r="T53" s="54" t="str">
        <f t="shared" si="17"/>
        <v>n/a</v>
      </c>
      <c r="U53" s="9">
        <v>185</v>
      </c>
      <c r="V53" s="36" t="s">
        <v>103</v>
      </c>
      <c r="W53" s="37" t="s">
        <v>103</v>
      </c>
      <c r="X53" s="37"/>
    </row>
    <row r="54" spans="1:24" x14ac:dyDescent="0.25">
      <c r="A54" s="251"/>
      <c r="B54" s="8" t="s">
        <v>315</v>
      </c>
      <c r="C54" s="65" t="s">
        <v>316</v>
      </c>
      <c r="D54" s="43" t="s">
        <v>372</v>
      </c>
      <c r="E54" s="31">
        <v>44</v>
      </c>
      <c r="F54" s="36" t="s">
        <v>103</v>
      </c>
      <c r="G54" s="37" t="s">
        <v>369</v>
      </c>
      <c r="H54" s="19"/>
      <c r="I54" s="251"/>
      <c r="J54" s="8" t="str">
        <f t="shared" si="15"/>
        <v>EVE-E46-PF</v>
      </c>
      <c r="K54" s="49" t="str">
        <f t="shared" si="15"/>
        <v>BMW E46 M3 Panel Filter Pair</v>
      </c>
      <c r="L54" s="43" t="str">
        <f t="shared" si="15"/>
        <v>n/a</v>
      </c>
      <c r="M54" s="26">
        <v>54</v>
      </c>
      <c r="N54" s="36" t="str">
        <f t="shared" si="16"/>
        <v>TBC</v>
      </c>
      <c r="O54" s="37" t="str">
        <f t="shared" si="16"/>
        <v>0.5 Kg</v>
      </c>
      <c r="Q54" s="251"/>
      <c r="R54" s="8" t="str">
        <f>J54</f>
        <v>EVE-E46-PF</v>
      </c>
      <c r="S54" s="65" t="s">
        <v>536</v>
      </c>
      <c r="T54" s="43" t="str">
        <f>L54</f>
        <v>n/a</v>
      </c>
      <c r="U54" s="20">
        <v>62</v>
      </c>
      <c r="V54" s="36" t="s">
        <v>317</v>
      </c>
      <c r="W54" s="37" t="s">
        <v>369</v>
      </c>
      <c r="X54" s="37" t="s">
        <v>55</v>
      </c>
    </row>
    <row r="55" spans="1:24" ht="4.5" customHeight="1" x14ac:dyDescent="0.25">
      <c r="A55" s="50"/>
      <c r="B55" s="5"/>
      <c r="C55" s="48"/>
      <c r="D55" s="41"/>
      <c r="E55" s="33"/>
      <c r="F55" s="248"/>
      <c r="G55" s="249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272"/>
      <c r="W55" s="249"/>
      <c r="X55" s="249"/>
    </row>
    <row r="56" spans="1:24" x14ac:dyDescent="0.25">
      <c r="A56" s="250" t="s">
        <v>391</v>
      </c>
      <c r="B56" s="11" t="s">
        <v>104</v>
      </c>
      <c r="C56" s="49" t="s">
        <v>105</v>
      </c>
      <c r="D56" s="43" t="s">
        <v>11</v>
      </c>
      <c r="E56" s="31">
        <v>935</v>
      </c>
      <c r="F56" s="37" t="s">
        <v>547</v>
      </c>
      <c r="G56" s="37" t="s">
        <v>554</v>
      </c>
      <c r="H56" s="10"/>
      <c r="I56" s="250" t="s">
        <v>391</v>
      </c>
      <c r="J56" s="11" t="str">
        <f t="shared" ref="J56:L57" si="18">B56</f>
        <v>EVE-E60-CF-INT</v>
      </c>
      <c r="K56" s="57" t="str">
        <f t="shared" si="18"/>
        <v>BMW E6X M5/M6 Black Carbon intake</v>
      </c>
      <c r="L56" s="54" t="str">
        <f t="shared" si="1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50" t="s">
        <v>391</v>
      </c>
      <c r="R56" s="11" t="str">
        <f t="shared" ref="R56:T57" si="19">J56</f>
        <v>EVE-E60-CF-INT</v>
      </c>
      <c r="S56" s="57" t="str">
        <f t="shared" si="19"/>
        <v>BMW E6X M5/M6 Black Carbon intake</v>
      </c>
      <c r="T56" s="54" t="str">
        <f t="shared" si="19"/>
        <v>B</v>
      </c>
      <c r="U56" s="9">
        <v>1360</v>
      </c>
      <c r="V56" s="36" t="s">
        <v>17</v>
      </c>
      <c r="W56" s="37" t="s">
        <v>356</v>
      </c>
      <c r="X56" s="37" t="s">
        <v>55</v>
      </c>
    </row>
    <row r="57" spans="1:24" x14ac:dyDescent="0.25">
      <c r="A57" s="251"/>
      <c r="B57" s="8" t="s">
        <v>392</v>
      </c>
      <c r="C57" s="49" t="s">
        <v>393</v>
      </c>
      <c r="D57" s="43" t="s">
        <v>11</v>
      </c>
      <c r="E57" s="31">
        <v>1122</v>
      </c>
      <c r="F57" s="37" t="s">
        <v>547</v>
      </c>
      <c r="G57" s="37" t="s">
        <v>554</v>
      </c>
      <c r="H57" s="10"/>
      <c r="I57" s="251"/>
      <c r="J57" s="8" t="str">
        <f t="shared" si="18"/>
        <v>EVE-E60-KV-INT</v>
      </c>
      <c r="K57" s="49" t="str">
        <f t="shared" si="18"/>
        <v>BMW E6X M5/M6 Kevlar intake</v>
      </c>
      <c r="L57" s="43" t="str">
        <f t="shared" si="1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51"/>
      <c r="R57" s="8" t="str">
        <f t="shared" si="19"/>
        <v>EVE-E60-KV-INT</v>
      </c>
      <c r="S57" s="49" t="str">
        <f t="shared" si="19"/>
        <v>BMW E6X M5/M6 Kevlar intake</v>
      </c>
      <c r="T57" s="43" t="str">
        <f t="shared" si="19"/>
        <v>B</v>
      </c>
      <c r="U57" s="9">
        <f>(U56*0.2)+U56</f>
        <v>1632</v>
      </c>
      <c r="V57" s="36" t="s">
        <v>17</v>
      </c>
      <c r="W57" s="37" t="s">
        <v>356</v>
      </c>
      <c r="X57" s="37" t="s">
        <v>55</v>
      </c>
    </row>
    <row r="58" spans="1:24" ht="4.5" customHeight="1" x14ac:dyDescent="0.25">
      <c r="A58" s="50"/>
      <c r="B58" s="5"/>
      <c r="C58" s="48"/>
      <c r="D58" s="41"/>
      <c r="E58" s="25"/>
      <c r="F58" s="282"/>
      <c r="G58" s="261"/>
      <c r="I58" s="50"/>
      <c r="J58" s="5"/>
      <c r="K58" s="56"/>
      <c r="L58" s="41"/>
      <c r="M58" s="25"/>
      <c r="N58" s="82"/>
      <c r="O58" s="82"/>
      <c r="Q58" s="50"/>
      <c r="R58" s="5"/>
      <c r="S58" s="56"/>
      <c r="T58" s="41"/>
      <c r="U58" s="7"/>
      <c r="V58" s="248"/>
      <c r="W58" s="249"/>
      <c r="X58" s="249"/>
    </row>
    <row r="59" spans="1:24" x14ac:dyDescent="0.25">
      <c r="A59" s="250" t="s">
        <v>394</v>
      </c>
      <c r="B59" s="8" t="s">
        <v>106</v>
      </c>
      <c r="C59" s="49" t="s">
        <v>395</v>
      </c>
      <c r="D59" s="43" t="s">
        <v>108</v>
      </c>
      <c r="E59" s="31">
        <v>665</v>
      </c>
      <c r="F59" s="37" t="s">
        <v>547</v>
      </c>
      <c r="G59" s="37" t="s">
        <v>356</v>
      </c>
      <c r="H59" s="10"/>
      <c r="I59" s="250" t="s">
        <v>394</v>
      </c>
      <c r="J59" s="8" t="str">
        <f t="shared" ref="J59:L60" si="20">B59</f>
        <v>EVE-E9X-CF-INT</v>
      </c>
      <c r="K59" s="49" t="str">
        <f t="shared" si="20"/>
        <v>BMW E9X M3 Black Carbon intake</v>
      </c>
      <c r="L59" s="43" t="str">
        <f t="shared" si="20"/>
        <v>E</v>
      </c>
      <c r="M59" s="26">
        <v>755</v>
      </c>
      <c r="N59" s="37" t="str">
        <f t="shared" ref="N59:O63" si="21">F59</f>
        <v>37x37x29</v>
      </c>
      <c r="O59" s="37" t="str">
        <f t="shared" si="21"/>
        <v>3 Kg</v>
      </c>
      <c r="Q59" s="250" t="s">
        <v>394</v>
      </c>
      <c r="R59" s="8" t="str">
        <f t="shared" ref="R59:T60" si="22">J59</f>
        <v>EVE-E9X-CF-INT</v>
      </c>
      <c r="S59" s="49" t="str">
        <f t="shared" si="22"/>
        <v>BMW E9X M3 Black Carbon intake</v>
      </c>
      <c r="T59" s="43" t="str">
        <f t="shared" si="22"/>
        <v>E</v>
      </c>
      <c r="U59" s="9">
        <v>870</v>
      </c>
      <c r="V59" s="36" t="s">
        <v>10</v>
      </c>
      <c r="W59" s="37" t="s">
        <v>356</v>
      </c>
      <c r="X59" s="37" t="s">
        <v>55</v>
      </c>
    </row>
    <row r="60" spans="1:24" x14ac:dyDescent="0.25">
      <c r="A60" s="255"/>
      <c r="B60" s="8" t="s">
        <v>396</v>
      </c>
      <c r="C60" s="49" t="s">
        <v>397</v>
      </c>
      <c r="D60" s="43" t="s">
        <v>108</v>
      </c>
      <c r="E60" s="31">
        <v>798</v>
      </c>
      <c r="F60" s="37" t="s">
        <v>547</v>
      </c>
      <c r="G60" s="37" t="s">
        <v>356</v>
      </c>
      <c r="H60" s="10"/>
      <c r="I60" s="255"/>
      <c r="J60" s="8" t="str">
        <f t="shared" si="20"/>
        <v>EVE-E9X-KV-INT</v>
      </c>
      <c r="K60" s="49" t="str">
        <f t="shared" si="20"/>
        <v>BMW E9X M3 Kevlar intake</v>
      </c>
      <c r="L60" s="43" t="str">
        <f t="shared" si="20"/>
        <v>E</v>
      </c>
      <c r="M60" s="26">
        <v>906</v>
      </c>
      <c r="N60" s="37" t="str">
        <f t="shared" si="21"/>
        <v>37x37x29</v>
      </c>
      <c r="O60" s="37" t="str">
        <f t="shared" si="21"/>
        <v>3 Kg</v>
      </c>
      <c r="Q60" s="255"/>
      <c r="R60" s="8" t="str">
        <f t="shared" si="22"/>
        <v>EVE-E9X-KV-INT</v>
      </c>
      <c r="S60" s="49" t="str">
        <f t="shared" si="22"/>
        <v>BMW E9X M3 Kevlar intake</v>
      </c>
      <c r="T60" s="43" t="str">
        <f t="shared" si="22"/>
        <v>E</v>
      </c>
      <c r="U60" s="9">
        <f>U59*1.2</f>
        <v>1044</v>
      </c>
      <c r="V60" s="36" t="s">
        <v>10</v>
      </c>
      <c r="W60" s="37" t="s">
        <v>356</v>
      </c>
      <c r="X60" s="37" t="s">
        <v>55</v>
      </c>
    </row>
    <row r="61" spans="1:24" x14ac:dyDescent="0.25">
      <c r="A61" s="255"/>
      <c r="B61" s="8" t="s">
        <v>111</v>
      </c>
      <c r="C61" s="49" t="s">
        <v>398</v>
      </c>
      <c r="D61" s="43"/>
      <c r="E61" s="31">
        <v>1375</v>
      </c>
      <c r="F61" s="36" t="s">
        <v>556</v>
      </c>
      <c r="G61" s="37" t="s">
        <v>399</v>
      </c>
      <c r="H61" s="10"/>
      <c r="I61" s="255"/>
      <c r="J61" s="8" t="str">
        <f t="shared" ref="J61:K63" si="23">B61</f>
        <v>EVE-E9X-CF-PLM</v>
      </c>
      <c r="K61" s="49" t="str">
        <f t="shared" si="23"/>
        <v>BMW E9X M3 Carbon Inlet Plenum</v>
      </c>
      <c r="L61" s="43"/>
      <c r="M61" s="26">
        <v>1584</v>
      </c>
      <c r="N61" s="15" t="str">
        <f t="shared" si="21"/>
        <v>70x62x24</v>
      </c>
      <c r="O61" s="64" t="str">
        <f t="shared" si="21"/>
        <v>8 Kg</v>
      </c>
      <c r="Q61" s="255"/>
      <c r="R61" s="114" t="str">
        <f t="shared" ref="R61:S63" si="24">J61</f>
        <v>EVE-E9X-CF-PLM</v>
      </c>
      <c r="S61" s="120" t="str">
        <f t="shared" si="24"/>
        <v>BMW E9X M3 Carbon Inlet Plenum</v>
      </c>
      <c r="T61" s="125"/>
      <c r="U61" s="128">
        <v>2100</v>
      </c>
      <c r="V61" s="124" t="s">
        <v>113</v>
      </c>
      <c r="W61" s="37" t="s">
        <v>399</v>
      </c>
      <c r="X61" s="37" t="s">
        <v>165</v>
      </c>
    </row>
    <row r="62" spans="1:24" x14ac:dyDescent="0.25">
      <c r="A62" s="255"/>
      <c r="B62" s="8" t="s">
        <v>116</v>
      </c>
      <c r="C62" s="49" t="s">
        <v>400</v>
      </c>
      <c r="D62" s="43" t="s">
        <v>372</v>
      </c>
      <c r="E62" s="31">
        <v>458</v>
      </c>
      <c r="F62" s="37" t="s">
        <v>552</v>
      </c>
      <c r="G62" s="37" t="s">
        <v>551</v>
      </c>
      <c r="H62" s="10"/>
      <c r="I62" s="255"/>
      <c r="J62" s="8" t="str">
        <f t="shared" si="23"/>
        <v>EVE-E9X-CF-ARB</v>
      </c>
      <c r="K62" s="49" t="str">
        <f t="shared" si="23"/>
        <v>BMW E9X M3 Black Carbon Airbox Lid</v>
      </c>
      <c r="L62" s="43" t="str">
        <f>D62</f>
        <v>n/a</v>
      </c>
      <c r="M62" s="26">
        <v>545</v>
      </c>
      <c r="N62" s="37" t="str">
        <f t="shared" si="21"/>
        <v>66x30x11</v>
      </c>
      <c r="O62" s="37" t="str">
        <f t="shared" si="21"/>
        <v>2.5 Kg</v>
      </c>
      <c r="Q62" s="255"/>
      <c r="R62" s="8" t="str">
        <f t="shared" si="24"/>
        <v>EVE-E9X-CF-ARB</v>
      </c>
      <c r="S62" s="49" t="str">
        <f t="shared" si="24"/>
        <v>BMW E9X M3 Black Carbon Airbox Lid</v>
      </c>
      <c r="T62" s="43" t="str">
        <f>L62</f>
        <v>n/a</v>
      </c>
      <c r="U62" s="9">
        <v>600</v>
      </c>
      <c r="V62" s="37" t="s">
        <v>46</v>
      </c>
      <c r="W62" s="37" t="s">
        <v>366</v>
      </c>
      <c r="X62" s="37" t="s">
        <v>55</v>
      </c>
    </row>
    <row r="63" spans="1:24" x14ac:dyDescent="0.25">
      <c r="A63" s="251"/>
      <c r="B63" s="8" t="s">
        <v>401</v>
      </c>
      <c r="C63" s="49" t="s">
        <v>402</v>
      </c>
      <c r="D63" s="43" t="s">
        <v>372</v>
      </c>
      <c r="E63" s="31">
        <f>E62*1.2</f>
        <v>549.6</v>
      </c>
      <c r="F63" s="37" t="s">
        <v>552</v>
      </c>
      <c r="G63" s="37" t="s">
        <v>551</v>
      </c>
      <c r="H63" s="10"/>
      <c r="I63" s="251"/>
      <c r="J63" s="8" t="str">
        <f t="shared" si="23"/>
        <v>EVE-E9X-KV-ARB</v>
      </c>
      <c r="K63" s="49" t="str">
        <f t="shared" si="23"/>
        <v>BMW E9X M3 Kevlar Airbox Lid</v>
      </c>
      <c r="L63" s="43" t="str">
        <f>D63</f>
        <v>n/a</v>
      </c>
      <c r="M63" s="26">
        <f>M62*1.2</f>
        <v>654</v>
      </c>
      <c r="N63" s="37" t="str">
        <f t="shared" si="21"/>
        <v>66x30x11</v>
      </c>
      <c r="O63" s="37" t="str">
        <f t="shared" si="21"/>
        <v>2.5 Kg</v>
      </c>
      <c r="Q63" s="251"/>
      <c r="R63" s="8" t="str">
        <f t="shared" si="24"/>
        <v>EVE-E9X-KV-ARB</v>
      </c>
      <c r="S63" s="49" t="str">
        <f t="shared" si="24"/>
        <v>BMW E9X M3 Kevlar Airbox Lid</v>
      </c>
      <c r="T63" s="43" t="str">
        <f>L63</f>
        <v>n/a</v>
      </c>
      <c r="U63" s="9">
        <f>U62*1.2</f>
        <v>720</v>
      </c>
      <c r="V63" s="37" t="s">
        <v>46</v>
      </c>
      <c r="W63" s="37" t="s">
        <v>366</v>
      </c>
      <c r="X63" s="37" t="s">
        <v>55</v>
      </c>
    </row>
    <row r="64" spans="1:24" ht="4.5" customHeight="1" x14ac:dyDescent="0.25">
      <c r="A64" s="50"/>
      <c r="B64" s="5"/>
      <c r="C64" s="48"/>
      <c r="D64" s="41"/>
      <c r="E64" s="25"/>
      <c r="F64" s="248"/>
      <c r="G64" s="249"/>
      <c r="I64" s="50"/>
      <c r="J64" s="5"/>
      <c r="K64" s="56"/>
      <c r="L64" s="41"/>
      <c r="M64" s="25"/>
      <c r="N64" s="79"/>
      <c r="O64" s="79"/>
      <c r="Q64" s="50"/>
      <c r="R64" s="5"/>
      <c r="S64" s="56"/>
      <c r="T64" s="41"/>
      <c r="U64" s="7"/>
      <c r="V64" s="248"/>
      <c r="W64" s="249"/>
      <c r="X64" s="249"/>
    </row>
    <row r="65" spans="1:24" ht="19.149999999999999" customHeight="1" x14ac:dyDescent="0.25">
      <c r="A65" s="75" t="s">
        <v>403</v>
      </c>
      <c r="B65" s="8" t="s">
        <v>125</v>
      </c>
      <c r="C65" s="49" t="s">
        <v>126</v>
      </c>
      <c r="D65" s="43"/>
      <c r="E65" s="31">
        <v>665</v>
      </c>
      <c r="F65" s="37" t="s">
        <v>557</v>
      </c>
      <c r="G65" s="37" t="s">
        <v>548</v>
      </c>
      <c r="H65" s="10"/>
      <c r="I65" s="75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5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122</v>
      </c>
      <c r="W65" s="37" t="s">
        <v>366</v>
      </c>
      <c r="X65" s="37" t="s">
        <v>55</v>
      </c>
    </row>
    <row r="66" spans="1:24" ht="4.5" customHeight="1" x14ac:dyDescent="0.25">
      <c r="A66" s="50"/>
      <c r="B66" s="5"/>
      <c r="C66" s="48"/>
      <c r="D66" s="41"/>
      <c r="E66" s="25"/>
      <c r="F66" s="248"/>
      <c r="G66" s="249"/>
      <c r="I66" s="50"/>
      <c r="J66" s="5"/>
      <c r="K66" s="56"/>
      <c r="L66" s="41"/>
      <c r="M66" s="25"/>
      <c r="N66" s="79"/>
      <c r="O66" s="79"/>
      <c r="Q66" s="50"/>
      <c r="R66" s="5"/>
      <c r="S66" s="56"/>
      <c r="T66" s="41"/>
      <c r="U66" s="7"/>
      <c r="V66" s="248"/>
      <c r="W66" s="249"/>
      <c r="X66" s="249"/>
    </row>
    <row r="67" spans="1:24" ht="30" customHeight="1" x14ac:dyDescent="0.25">
      <c r="A67" s="259"/>
      <c r="B67" s="11" t="s">
        <v>129</v>
      </c>
      <c r="C67" s="49" t="s">
        <v>130</v>
      </c>
      <c r="D67" s="43" t="s">
        <v>55</v>
      </c>
      <c r="E67" s="31">
        <v>1925</v>
      </c>
      <c r="F67" s="37" t="s">
        <v>558</v>
      </c>
      <c r="G67" s="37" t="s">
        <v>540</v>
      </c>
      <c r="H67" s="10"/>
      <c r="I67" s="259"/>
      <c r="J67" s="11" t="str">
        <f t="shared" ref="J67:J76" si="25">B67</f>
        <v>EVE-F8XMV2-CF-INT</v>
      </c>
      <c r="K67" s="57" t="str">
        <f t="shared" ref="K67:K76" si="26">C67</f>
        <v>BMW F8X M3/M4 V2 Full Black Carbon intake with SEALED Carbon ducts</v>
      </c>
      <c r="L67" s="54" t="str">
        <f t="shared" ref="L67:L76" si="27">D67</f>
        <v>S</v>
      </c>
      <c r="M67" s="26">
        <v>2210</v>
      </c>
      <c r="N67" s="37" t="str">
        <f t="shared" ref="N67:N76" si="28">F67</f>
        <v>91x21x39</v>
      </c>
      <c r="O67" s="37" t="str">
        <f t="shared" ref="O67:O76" si="29">G67</f>
        <v>7 Kg</v>
      </c>
      <c r="Q67" s="259" t="s">
        <v>537</v>
      </c>
      <c r="R67" s="11" t="str">
        <f t="shared" ref="R67:R76" si="30">J67</f>
        <v>EVE-F8XMV2-CF-INT</v>
      </c>
      <c r="S67" s="57" t="str">
        <f t="shared" ref="S67:S76" si="31">K67</f>
        <v>BMW F8X M3/M4 V2 Full Black Carbon intake with SEALED Carbon ducts</v>
      </c>
      <c r="T67" s="54" t="str">
        <f t="shared" ref="T67:T76" si="32">L67</f>
        <v>S</v>
      </c>
      <c r="U67" s="9">
        <v>2500</v>
      </c>
      <c r="V67" s="37" t="s">
        <v>14</v>
      </c>
      <c r="W67" s="37" t="s">
        <v>360</v>
      </c>
      <c r="X67" s="37" t="s">
        <v>361</v>
      </c>
    </row>
    <row r="68" spans="1:24" x14ac:dyDescent="0.25">
      <c r="A68" s="255"/>
      <c r="B68" s="8" t="s">
        <v>404</v>
      </c>
      <c r="C68" s="49" t="s">
        <v>405</v>
      </c>
      <c r="D68" s="43" t="s">
        <v>55</v>
      </c>
      <c r="E68" s="31">
        <v>2310</v>
      </c>
      <c r="F68" s="37" t="s">
        <v>558</v>
      </c>
      <c r="G68" s="37" t="s">
        <v>540</v>
      </c>
      <c r="H68" s="10"/>
      <c r="I68" s="255"/>
      <c r="J68" s="8" t="str">
        <f t="shared" si="25"/>
        <v>EVE-F8XMV2-KV-INT</v>
      </c>
      <c r="K68" s="49" t="str">
        <f t="shared" si="26"/>
        <v>BMW F8X M3/M4 V2 Full Kevlar intake with SEALED Kevlar ducts</v>
      </c>
      <c r="L68" s="43" t="str">
        <f t="shared" si="27"/>
        <v>S</v>
      </c>
      <c r="M68" s="26">
        <v>2652</v>
      </c>
      <c r="N68" s="37" t="str">
        <f t="shared" si="28"/>
        <v>91x21x39</v>
      </c>
      <c r="O68" s="37" t="str">
        <f t="shared" si="29"/>
        <v>7 Kg</v>
      </c>
      <c r="Q68" s="255"/>
      <c r="R68" s="8" t="str">
        <f t="shared" si="30"/>
        <v>EVE-F8XMV2-KV-INT</v>
      </c>
      <c r="S68" s="49" t="str">
        <f t="shared" si="31"/>
        <v>BMW F8X M3/M4 V2 Full Kevlar intake with SEALED Kevlar ducts</v>
      </c>
      <c r="T68" s="43" t="str">
        <f t="shared" si="32"/>
        <v>S</v>
      </c>
      <c r="U68" s="9">
        <v>3000</v>
      </c>
      <c r="V68" s="37" t="s">
        <v>14</v>
      </c>
      <c r="W68" s="37" t="s">
        <v>360</v>
      </c>
      <c r="X68" s="37" t="s">
        <v>361</v>
      </c>
    </row>
    <row r="69" spans="1:24" x14ac:dyDescent="0.25">
      <c r="A69" s="255"/>
      <c r="B69" s="8" t="s">
        <v>406</v>
      </c>
      <c r="C69" s="49" t="s">
        <v>407</v>
      </c>
      <c r="D69" s="43" t="s">
        <v>372</v>
      </c>
      <c r="E69" s="31">
        <v>270</v>
      </c>
      <c r="F69" s="37" t="s">
        <v>559</v>
      </c>
      <c r="G69" s="37" t="s">
        <v>366</v>
      </c>
      <c r="H69" s="10"/>
      <c r="I69" s="255"/>
      <c r="J69" s="8" t="str">
        <f t="shared" si="25"/>
        <v>EVE-F8XMV2-CF-DCT</v>
      </c>
      <c r="K69" s="49" t="str">
        <f t="shared" si="26"/>
        <v>BMW F8X M3/M4 Carbon Sealed Duct Upgrade Kit for V1 intake</v>
      </c>
      <c r="L69" s="43" t="str">
        <f t="shared" si="27"/>
        <v>n/a</v>
      </c>
      <c r="M69" s="27">
        <v>320</v>
      </c>
      <c r="N69" s="37" t="str">
        <f t="shared" si="28"/>
        <v>45x26x21</v>
      </c>
      <c r="O69" s="37" t="str">
        <f t="shared" si="29"/>
        <v>2 Kg</v>
      </c>
      <c r="Q69" s="255"/>
      <c r="R69" s="8" t="str">
        <f t="shared" si="30"/>
        <v>EVE-F8XMV2-CF-DCT</v>
      </c>
      <c r="S69" s="49" t="str">
        <f t="shared" si="31"/>
        <v>BMW F8X M3/M4 Carbon Sealed Duct Upgrade Kit for V1 intake</v>
      </c>
      <c r="T69" s="43" t="str">
        <f t="shared" si="32"/>
        <v>n/a</v>
      </c>
      <c r="U69" s="9">
        <v>350</v>
      </c>
      <c r="V69" s="37" t="s">
        <v>408</v>
      </c>
      <c r="W69" s="37" t="s">
        <v>366</v>
      </c>
      <c r="X69" s="37" t="s">
        <v>55</v>
      </c>
    </row>
    <row r="70" spans="1:24" x14ac:dyDescent="0.25">
      <c r="A70" s="255"/>
      <c r="B70" s="8" t="s">
        <v>409</v>
      </c>
      <c r="C70" s="49" t="s">
        <v>410</v>
      </c>
      <c r="D70" s="43" t="s">
        <v>372</v>
      </c>
      <c r="E70" s="31">
        <v>324</v>
      </c>
      <c r="F70" s="37" t="s">
        <v>559</v>
      </c>
      <c r="G70" s="37" t="s">
        <v>366</v>
      </c>
      <c r="H70" s="10"/>
      <c r="I70" s="255"/>
      <c r="J70" s="8" t="str">
        <f t="shared" si="25"/>
        <v>EVE-F8XMV2-KV-DCT</v>
      </c>
      <c r="K70" s="49" t="str">
        <f t="shared" si="26"/>
        <v>BMW F8X M3/M4 Kevlar Sealed Duct Upgrade Kit for V1 intake</v>
      </c>
      <c r="L70" s="43" t="str">
        <f t="shared" si="27"/>
        <v>n/a</v>
      </c>
      <c r="M70" s="27">
        <v>384</v>
      </c>
      <c r="N70" s="37" t="str">
        <f t="shared" si="28"/>
        <v>45x26x21</v>
      </c>
      <c r="O70" s="37" t="str">
        <f t="shared" si="29"/>
        <v>2 Kg</v>
      </c>
      <c r="Q70" s="255"/>
      <c r="R70" s="8" t="str">
        <f t="shared" si="30"/>
        <v>EVE-F8XMV2-KV-DCT</v>
      </c>
      <c r="S70" s="49" t="str">
        <f t="shared" si="31"/>
        <v>BMW F8X M3/M4 Kevlar Sealed Duct Upgrade Kit for V1 intake</v>
      </c>
      <c r="T70" s="43" t="str">
        <f t="shared" si="32"/>
        <v>n/a</v>
      </c>
      <c r="U70" s="9">
        <v>420</v>
      </c>
      <c r="V70" s="37" t="s">
        <v>408</v>
      </c>
      <c r="W70" s="37" t="s">
        <v>366</v>
      </c>
      <c r="X70" s="37" t="s">
        <v>55</v>
      </c>
    </row>
    <row r="71" spans="1:24" x14ac:dyDescent="0.25">
      <c r="A71" s="255"/>
      <c r="B71" s="8" t="s">
        <v>131</v>
      </c>
      <c r="C71" s="49" t="s">
        <v>132</v>
      </c>
      <c r="D71" s="43" t="s">
        <v>372</v>
      </c>
      <c r="E71" s="31">
        <v>785</v>
      </c>
      <c r="F71" s="37" t="s">
        <v>558</v>
      </c>
      <c r="G71" s="37" t="s">
        <v>548</v>
      </c>
      <c r="I71" s="255"/>
      <c r="J71" s="8" t="str">
        <f t="shared" si="25"/>
        <v>EVE-F8XM-CF-SBC</v>
      </c>
      <c r="K71" s="49" t="str">
        <f t="shared" si="26"/>
        <v>BMW F8X M3/M4 Black Carbon Seat Back Covers</v>
      </c>
      <c r="L71" s="43" t="str">
        <f t="shared" si="27"/>
        <v>n/a</v>
      </c>
      <c r="M71" s="27">
        <v>980</v>
      </c>
      <c r="N71" s="37" t="str">
        <f t="shared" si="28"/>
        <v>91x21x39</v>
      </c>
      <c r="O71" s="37" t="str">
        <f t="shared" si="29"/>
        <v>4 Kg</v>
      </c>
      <c r="Q71" s="255"/>
      <c r="R71" s="8" t="str">
        <f t="shared" si="30"/>
        <v>EVE-F8XM-CF-SBC</v>
      </c>
      <c r="S71" s="49" t="str">
        <f t="shared" si="31"/>
        <v>BMW F8X M3/M4 Black Carbon Seat Back Covers</v>
      </c>
      <c r="T71" s="43" t="str">
        <f t="shared" si="32"/>
        <v>n/a</v>
      </c>
      <c r="U71" s="9">
        <v>1100</v>
      </c>
      <c r="V71" s="37" t="s">
        <v>14</v>
      </c>
      <c r="W71" s="37" t="s">
        <v>360</v>
      </c>
      <c r="X71" s="37" t="s">
        <v>361</v>
      </c>
    </row>
    <row r="72" spans="1:24" x14ac:dyDescent="0.25">
      <c r="A72" s="255"/>
      <c r="B72" s="8" t="s">
        <v>411</v>
      </c>
      <c r="C72" s="49" t="s">
        <v>412</v>
      </c>
      <c r="D72" s="43" t="s">
        <v>372</v>
      </c>
      <c r="E72" s="31">
        <v>965</v>
      </c>
      <c r="F72" s="37" t="s">
        <v>558</v>
      </c>
      <c r="G72" s="37" t="s">
        <v>548</v>
      </c>
      <c r="I72" s="255"/>
      <c r="J72" s="8" t="str">
        <f t="shared" si="25"/>
        <v>EVE-F8XM-KV-SBC</v>
      </c>
      <c r="K72" s="49" t="str">
        <f t="shared" si="26"/>
        <v>BMW F8X M3/M4 Kevlar Seat Back Covers</v>
      </c>
      <c r="L72" s="43" t="str">
        <f t="shared" si="27"/>
        <v>n/a</v>
      </c>
      <c r="M72" s="27">
        <v>1200</v>
      </c>
      <c r="N72" s="64" t="str">
        <f t="shared" si="28"/>
        <v>91x21x39</v>
      </c>
      <c r="O72" s="64" t="str">
        <f t="shared" si="29"/>
        <v>4 Kg</v>
      </c>
      <c r="Q72" s="255"/>
      <c r="R72" s="8" t="str">
        <f t="shared" si="30"/>
        <v>EVE-F8XM-KV-SBC</v>
      </c>
      <c r="S72" s="49" t="str">
        <f t="shared" si="31"/>
        <v>BMW F8X M3/M4 Kevlar Seat Back Covers</v>
      </c>
      <c r="T72" s="43" t="str">
        <f t="shared" si="32"/>
        <v>n/a</v>
      </c>
      <c r="U72" s="9">
        <v>1350</v>
      </c>
      <c r="V72" s="37" t="s">
        <v>14</v>
      </c>
      <c r="W72" s="37" t="s">
        <v>360</v>
      </c>
      <c r="X72" s="37" t="s">
        <v>361</v>
      </c>
    </row>
    <row r="73" spans="1:24" x14ac:dyDescent="0.25">
      <c r="A73" s="255"/>
      <c r="B73" s="11" t="s">
        <v>133</v>
      </c>
      <c r="C73" s="49" t="s">
        <v>134</v>
      </c>
      <c r="D73" s="43" t="s">
        <v>372</v>
      </c>
      <c r="E73" s="31">
        <v>483.33</v>
      </c>
      <c r="F73" s="37" t="s">
        <v>552</v>
      </c>
      <c r="G73" s="37" t="s">
        <v>551</v>
      </c>
      <c r="I73" s="255"/>
      <c r="J73" s="11" t="str">
        <f t="shared" si="25"/>
        <v>EVE-F8XM-CF-ENG</v>
      </c>
      <c r="K73" s="57" t="str">
        <f t="shared" si="26"/>
        <v>BMW F8X M3/M4 Black Carbon  Engine Cover</v>
      </c>
      <c r="L73" s="54" t="str">
        <f t="shared" si="27"/>
        <v>n/a</v>
      </c>
      <c r="M73" s="27">
        <v>650</v>
      </c>
      <c r="N73" s="37" t="str">
        <f t="shared" si="28"/>
        <v>66x30x11</v>
      </c>
      <c r="O73" s="37" t="str">
        <f t="shared" si="29"/>
        <v>2.5 Kg</v>
      </c>
      <c r="Q73" s="255"/>
      <c r="R73" s="11" t="str">
        <f t="shared" si="30"/>
        <v>EVE-F8XM-CF-ENG</v>
      </c>
      <c r="S73" s="57" t="str">
        <f t="shared" si="31"/>
        <v>BMW F8X M3/M4 Black Carbon  Engine Cover</v>
      </c>
      <c r="T73" s="54" t="str">
        <f t="shared" si="32"/>
        <v>n/a</v>
      </c>
      <c r="U73" s="9">
        <v>750</v>
      </c>
      <c r="V73" s="37" t="s">
        <v>46</v>
      </c>
      <c r="W73" s="37" t="s">
        <v>366</v>
      </c>
      <c r="X73" s="37" t="s">
        <v>55</v>
      </c>
    </row>
    <row r="74" spans="1:24" x14ac:dyDescent="0.25">
      <c r="A74" s="255"/>
      <c r="B74" s="8" t="s">
        <v>413</v>
      </c>
      <c r="C74" s="49" t="s">
        <v>414</v>
      </c>
      <c r="D74" s="43" t="s">
        <v>372</v>
      </c>
      <c r="E74" s="31">
        <v>533.33000000000004</v>
      </c>
      <c r="F74" s="37" t="s">
        <v>552</v>
      </c>
      <c r="G74" s="37" t="s">
        <v>551</v>
      </c>
      <c r="I74" s="255"/>
      <c r="J74" s="8" t="str">
        <f t="shared" si="25"/>
        <v>EVE-F8XM-KV-ENG</v>
      </c>
      <c r="K74" s="49" t="str">
        <f t="shared" si="26"/>
        <v xml:space="preserve">BMW F8X M3/M4 Kevlar Engine Cover </v>
      </c>
      <c r="L74" s="43" t="str">
        <f t="shared" si="27"/>
        <v>n/a</v>
      </c>
      <c r="M74" s="27">
        <v>740</v>
      </c>
      <c r="N74" s="37" t="str">
        <f t="shared" si="28"/>
        <v>66x30x11</v>
      </c>
      <c r="O74" s="37" t="str">
        <f t="shared" si="29"/>
        <v>2.5 Kg</v>
      </c>
      <c r="Q74" s="255"/>
      <c r="R74" s="8" t="str">
        <f t="shared" si="30"/>
        <v>EVE-F8XM-KV-ENG</v>
      </c>
      <c r="S74" s="49" t="str">
        <f t="shared" si="31"/>
        <v xml:space="preserve">BMW F8X M3/M4 Kevlar Engine Cover </v>
      </c>
      <c r="T74" s="43" t="str">
        <f t="shared" si="32"/>
        <v>n/a</v>
      </c>
      <c r="U74" s="9">
        <v>825</v>
      </c>
      <c r="V74" s="37" t="s">
        <v>46</v>
      </c>
      <c r="W74" s="37" t="s">
        <v>366</v>
      </c>
      <c r="X74" s="37" t="s">
        <v>55</v>
      </c>
    </row>
    <row r="75" spans="1:24" x14ac:dyDescent="0.25">
      <c r="A75" s="255"/>
      <c r="B75" s="8" t="s">
        <v>415</v>
      </c>
      <c r="C75" s="49" t="s">
        <v>416</v>
      </c>
      <c r="D75" s="43" t="s">
        <v>372</v>
      </c>
      <c r="E75" s="31">
        <v>415</v>
      </c>
      <c r="F75" s="38" t="s">
        <v>103</v>
      </c>
      <c r="G75" s="37" t="s">
        <v>369</v>
      </c>
      <c r="H75" s="10"/>
      <c r="I75" s="255"/>
      <c r="J75" s="8" t="str">
        <f t="shared" si="25"/>
        <v>EVE-F8XM-SC</v>
      </c>
      <c r="K75" s="49" t="str">
        <f t="shared" si="26"/>
        <v>BMW F8X M3/M4 Carbon/Kevlar Scoop Set</v>
      </c>
      <c r="L75" s="43" t="str">
        <f t="shared" si="27"/>
        <v>n/a</v>
      </c>
      <c r="M75" s="26">
        <v>477.27</v>
      </c>
      <c r="N75" s="36" t="str">
        <f t="shared" si="28"/>
        <v>TBC</v>
      </c>
      <c r="O75" s="37" t="str">
        <f t="shared" si="29"/>
        <v>0.5 Kg</v>
      </c>
      <c r="Q75" s="255"/>
      <c r="R75" s="8" t="str">
        <f t="shared" si="30"/>
        <v>EVE-F8XM-SC</v>
      </c>
      <c r="S75" s="49" t="str">
        <f t="shared" si="31"/>
        <v>BMW F8X M3/M4 Carbon/Kevlar Scoop Set</v>
      </c>
      <c r="T75" s="43" t="str">
        <f t="shared" si="32"/>
        <v>n/a</v>
      </c>
      <c r="U75" s="9">
        <v>525</v>
      </c>
      <c r="V75" s="36" t="s">
        <v>139</v>
      </c>
      <c r="W75" s="37" t="s">
        <v>417</v>
      </c>
      <c r="X75" s="37" t="s">
        <v>55</v>
      </c>
    </row>
    <row r="76" spans="1:24" x14ac:dyDescent="0.25">
      <c r="A76" s="251"/>
      <c r="B76" s="8" t="s">
        <v>318</v>
      </c>
      <c r="C76" s="49" t="s">
        <v>319</v>
      </c>
      <c r="D76" s="43" t="s">
        <v>372</v>
      </c>
      <c r="E76" s="31">
        <v>95.83</v>
      </c>
      <c r="F76" s="38" t="s">
        <v>103</v>
      </c>
      <c r="G76" s="37" t="s">
        <v>369</v>
      </c>
      <c r="H76" s="10"/>
      <c r="I76" s="251"/>
      <c r="J76" s="8" t="str">
        <f t="shared" si="25"/>
        <v>EVE-F8XM-PF</v>
      </c>
      <c r="K76" s="49" t="str">
        <f t="shared" si="26"/>
        <v>BMW F8X M3/M4 Panel Filter Pair</v>
      </c>
      <c r="L76" s="43" t="str">
        <f t="shared" si="27"/>
        <v>n/a</v>
      </c>
      <c r="M76" s="26">
        <v>110</v>
      </c>
      <c r="N76" s="15" t="str">
        <f t="shared" si="28"/>
        <v>TBC</v>
      </c>
      <c r="O76" s="64" t="str">
        <f t="shared" si="29"/>
        <v>0.5 Kg</v>
      </c>
      <c r="Q76" s="251"/>
      <c r="R76" s="8" t="str">
        <f t="shared" si="30"/>
        <v>EVE-F8XM-PF</v>
      </c>
      <c r="S76" s="49" t="str">
        <f t="shared" si="31"/>
        <v>BMW F8X M3/M4 Panel Filter Pair</v>
      </c>
      <c r="T76" s="43" t="str">
        <f t="shared" si="32"/>
        <v>n/a</v>
      </c>
      <c r="U76" s="9">
        <v>120</v>
      </c>
      <c r="V76" s="36" t="s">
        <v>320</v>
      </c>
      <c r="W76" s="37" t="s">
        <v>417</v>
      </c>
      <c r="X76" s="37" t="s">
        <v>55</v>
      </c>
    </row>
    <row r="77" spans="1:24" ht="4.5" customHeight="1" x14ac:dyDescent="0.25">
      <c r="A77" s="50"/>
      <c r="B77" s="5"/>
      <c r="C77" s="48"/>
      <c r="D77" s="41"/>
      <c r="E77" s="25"/>
      <c r="F77" s="248"/>
      <c r="G77" s="249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48"/>
      <c r="W77" s="249"/>
      <c r="X77" s="249"/>
    </row>
    <row r="78" spans="1:24" x14ac:dyDescent="0.25">
      <c r="A78" s="250" t="s">
        <v>418</v>
      </c>
      <c r="B78" s="8" t="s">
        <v>135</v>
      </c>
      <c r="C78" s="49" t="s">
        <v>136</v>
      </c>
      <c r="D78" s="43" t="s">
        <v>11</v>
      </c>
      <c r="E78" s="31">
        <v>1691</v>
      </c>
      <c r="F78" s="38" t="s">
        <v>481</v>
      </c>
      <c r="G78" s="37" t="s">
        <v>540</v>
      </c>
      <c r="H78" s="10"/>
      <c r="I78" s="250" t="s">
        <v>418</v>
      </c>
      <c r="J78" s="8" t="str">
        <f t="shared" ref="J78:L79" si="33">B78</f>
        <v>EVE-F9XM5M8-CF-INT</v>
      </c>
      <c r="K78" s="49" t="str">
        <f t="shared" si="33"/>
        <v>BMW F9X M5/M8 Black Carbon intake with shrouds</v>
      </c>
      <c r="L78" s="43" t="str">
        <f t="shared" si="33"/>
        <v>B</v>
      </c>
      <c r="M78" s="26">
        <v>1911</v>
      </c>
      <c r="N78" s="36" t="str">
        <f>F78</f>
        <v>91x30x39</v>
      </c>
      <c r="O78" s="37" t="str">
        <f>G78</f>
        <v>7 Kg</v>
      </c>
      <c r="Q78" s="250" t="s">
        <v>418</v>
      </c>
      <c r="R78" s="8" t="str">
        <f t="shared" ref="R78:T79" si="34">J78</f>
        <v>EVE-F9XM5M8-CF-INT</v>
      </c>
      <c r="S78" s="49" t="str">
        <f t="shared" si="34"/>
        <v>BMW F9X M5/M8 Black Carbon intake with shrouds</v>
      </c>
      <c r="T78" s="43" t="str">
        <f t="shared" si="34"/>
        <v>B</v>
      </c>
      <c r="U78" s="9">
        <v>2200</v>
      </c>
      <c r="V78" s="36" t="s">
        <v>14</v>
      </c>
      <c r="W78" s="37" t="s">
        <v>360</v>
      </c>
      <c r="X78" s="37" t="s">
        <v>361</v>
      </c>
    </row>
    <row r="79" spans="1:24" x14ac:dyDescent="0.25">
      <c r="A79" s="251"/>
      <c r="B79" s="8" t="s">
        <v>137</v>
      </c>
      <c r="C79" s="49" t="s">
        <v>138</v>
      </c>
      <c r="D79" s="43" t="s">
        <v>11</v>
      </c>
      <c r="E79" s="31">
        <v>233</v>
      </c>
      <c r="F79" s="37" t="s">
        <v>560</v>
      </c>
      <c r="G79" s="37" t="s">
        <v>369</v>
      </c>
      <c r="H79" s="10"/>
      <c r="I79" s="251"/>
      <c r="J79" s="8" t="str">
        <f t="shared" si="33"/>
        <v>EVE-F90M5-CF-SHR</v>
      </c>
      <c r="K79" s="49" t="str">
        <f t="shared" si="33"/>
        <v>BMW F9X M5 Shroud set for upgrading V1 intake</v>
      </c>
      <c r="L79" s="43" t="str">
        <f t="shared" si="33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51"/>
      <c r="R79" s="8" t="str">
        <f t="shared" si="34"/>
        <v>EVE-F90M5-CF-SHR</v>
      </c>
      <c r="S79" s="49" t="str">
        <f t="shared" si="34"/>
        <v>BMW F9X M5 Shroud set for upgrading V1 intake</v>
      </c>
      <c r="T79" s="43" t="str">
        <f t="shared" si="34"/>
        <v>B</v>
      </c>
      <c r="U79" s="9">
        <v>300</v>
      </c>
      <c r="V79" s="37" t="s">
        <v>139</v>
      </c>
      <c r="W79" s="37" t="s">
        <v>417</v>
      </c>
      <c r="X79" s="37" t="s">
        <v>55</v>
      </c>
    </row>
    <row r="80" spans="1:24" ht="4.5" customHeight="1" x14ac:dyDescent="0.25">
      <c r="A80" s="50"/>
      <c r="B80" s="5"/>
      <c r="C80" s="48"/>
      <c r="D80" s="41"/>
      <c r="E80" s="25"/>
      <c r="F80" s="248"/>
      <c r="G80" s="249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48"/>
      <c r="W80" s="249"/>
      <c r="X80" s="249"/>
    </row>
    <row r="81" spans="1:24" x14ac:dyDescent="0.25">
      <c r="A81" s="250" t="s">
        <v>419</v>
      </c>
      <c r="B81" s="8" t="s">
        <v>142</v>
      </c>
      <c r="C81" s="49" t="s">
        <v>143</v>
      </c>
      <c r="D81" s="43" t="s">
        <v>11</v>
      </c>
      <c r="E81" s="31">
        <v>1580</v>
      </c>
      <c r="F81" s="36" t="s">
        <v>481</v>
      </c>
      <c r="G81" s="37" t="s">
        <v>540</v>
      </c>
      <c r="H81" s="10"/>
      <c r="I81" s="250" t="s">
        <v>419</v>
      </c>
      <c r="J81" s="8" t="str">
        <f t="shared" ref="J81:L84" si="35">B81</f>
        <v>EVE-F10M5-INT</v>
      </c>
      <c r="K81" s="49" t="str">
        <f t="shared" si="35"/>
        <v>BMW F10 M5 Full Black Carbon intake</v>
      </c>
      <c r="L81" s="43" t="str">
        <f t="shared" si="35"/>
        <v>B</v>
      </c>
      <c r="M81" s="26">
        <v>1975</v>
      </c>
      <c r="N81" s="36" t="str">
        <f t="shared" ref="N81:O84" si="36">F81</f>
        <v>91x30x39</v>
      </c>
      <c r="O81" s="37" t="str">
        <f t="shared" si="36"/>
        <v>7 Kg</v>
      </c>
      <c r="Q81" s="250" t="s">
        <v>419</v>
      </c>
      <c r="R81" s="8" t="str">
        <f t="shared" ref="R81:T84" si="37">J81</f>
        <v>EVE-F10M5-INT</v>
      </c>
      <c r="S81" s="49" t="str">
        <f t="shared" si="37"/>
        <v>BMW F10 M5 Full Black Carbon intake</v>
      </c>
      <c r="T81" s="43" t="str">
        <f t="shared" si="37"/>
        <v>B</v>
      </c>
      <c r="U81" s="9">
        <v>2250</v>
      </c>
      <c r="V81" s="36" t="s">
        <v>14</v>
      </c>
      <c r="W81" s="37" t="s">
        <v>360</v>
      </c>
      <c r="X81" s="37" t="s">
        <v>361</v>
      </c>
    </row>
    <row r="82" spans="1:24" x14ac:dyDescent="0.25">
      <c r="A82" s="255"/>
      <c r="B82" s="8" t="s">
        <v>420</v>
      </c>
      <c r="C82" s="49" t="s">
        <v>421</v>
      </c>
      <c r="D82" s="43" t="s">
        <v>11</v>
      </c>
      <c r="E82" s="31">
        <v>1900</v>
      </c>
      <c r="F82" s="36" t="s">
        <v>481</v>
      </c>
      <c r="G82" s="37" t="s">
        <v>540</v>
      </c>
      <c r="H82" s="10"/>
      <c r="I82" s="255"/>
      <c r="J82" s="8" t="str">
        <f t="shared" si="35"/>
        <v>EVE-F10M5-KV-INT</v>
      </c>
      <c r="K82" s="49" t="str">
        <f t="shared" si="35"/>
        <v>BMW F10 M5 Kevlar intake with Black Tubes</v>
      </c>
      <c r="L82" s="43" t="str">
        <f t="shared" si="35"/>
        <v>B</v>
      </c>
      <c r="M82" s="26">
        <v>2375</v>
      </c>
      <c r="N82" s="15" t="str">
        <f t="shared" si="36"/>
        <v>91x30x39</v>
      </c>
      <c r="O82" s="64" t="str">
        <f t="shared" si="36"/>
        <v>7 Kg</v>
      </c>
      <c r="Q82" s="255"/>
      <c r="R82" s="8" t="str">
        <f t="shared" si="37"/>
        <v>EVE-F10M5-KV-INT</v>
      </c>
      <c r="S82" s="49" t="str">
        <f t="shared" si="37"/>
        <v>BMW F10 M5 Kevlar intake with Black Tubes</v>
      </c>
      <c r="T82" s="43" t="str">
        <f t="shared" si="37"/>
        <v>B</v>
      </c>
      <c r="U82" s="9">
        <v>2650</v>
      </c>
      <c r="V82" s="36" t="s">
        <v>14</v>
      </c>
      <c r="W82" s="37" t="s">
        <v>360</v>
      </c>
      <c r="X82" s="37" t="s">
        <v>361</v>
      </c>
    </row>
    <row r="83" spans="1:24" x14ac:dyDescent="0.25">
      <c r="A83" s="255"/>
      <c r="B83" s="8" t="s">
        <v>422</v>
      </c>
      <c r="C83" s="49" t="s">
        <v>423</v>
      </c>
      <c r="D83" s="43" t="s">
        <v>372</v>
      </c>
      <c r="E83" s="31">
        <v>450</v>
      </c>
      <c r="F83" s="38" t="s">
        <v>103</v>
      </c>
      <c r="G83" s="37" t="s">
        <v>369</v>
      </c>
      <c r="H83" s="10"/>
      <c r="I83" s="255"/>
      <c r="J83" s="8" t="str">
        <f t="shared" si="35"/>
        <v>EVE-F10M5-SC</v>
      </c>
      <c r="K83" s="49" t="str">
        <f t="shared" si="35"/>
        <v>BMW F10 M5 Carbon/Kevlar Scoop Set</v>
      </c>
      <c r="L83" s="43" t="str">
        <f t="shared" si="35"/>
        <v>n/a</v>
      </c>
      <c r="M83" s="26">
        <v>518.17999999999995</v>
      </c>
      <c r="N83" s="36" t="str">
        <f t="shared" si="36"/>
        <v>TBC</v>
      </c>
      <c r="O83" s="37" t="str">
        <f t="shared" si="36"/>
        <v>0.5 Kg</v>
      </c>
      <c r="Q83" s="255"/>
      <c r="R83" s="8" t="str">
        <f t="shared" si="37"/>
        <v>EVE-F10M5-SC</v>
      </c>
      <c r="S83" s="49" t="str">
        <f t="shared" si="37"/>
        <v>BMW F10 M5 Carbon/Kevlar Scoop Set</v>
      </c>
      <c r="T83" s="43" t="str">
        <f t="shared" si="37"/>
        <v>n/a</v>
      </c>
      <c r="U83" s="9">
        <v>570</v>
      </c>
      <c r="V83" s="36" t="s">
        <v>139</v>
      </c>
      <c r="W83" s="37" t="s">
        <v>417</v>
      </c>
      <c r="X83" s="37" t="s">
        <v>55</v>
      </c>
    </row>
    <row r="84" spans="1:24" x14ac:dyDescent="0.25">
      <c r="A84" s="251"/>
      <c r="B84" s="8" t="s">
        <v>321</v>
      </c>
      <c r="C84" s="49" t="s">
        <v>322</v>
      </c>
      <c r="D84" s="43" t="s">
        <v>372</v>
      </c>
      <c r="E84" s="31">
        <v>95.83</v>
      </c>
      <c r="F84" s="38" t="s">
        <v>103</v>
      </c>
      <c r="G84" s="37" t="s">
        <v>369</v>
      </c>
      <c r="H84" s="10"/>
      <c r="I84" s="251"/>
      <c r="J84" s="8" t="str">
        <f t="shared" si="35"/>
        <v>EVE-F10M5-PF</v>
      </c>
      <c r="K84" s="49" t="str">
        <f t="shared" si="35"/>
        <v>BMW F1X M5/M6 Panel Filter Pair</v>
      </c>
      <c r="L84" s="43" t="str">
        <f t="shared" si="35"/>
        <v>n/a</v>
      </c>
      <c r="M84" s="26">
        <v>110</v>
      </c>
      <c r="N84" s="36" t="str">
        <f t="shared" si="36"/>
        <v>TBC</v>
      </c>
      <c r="O84" s="37" t="str">
        <f t="shared" si="36"/>
        <v>0.5 Kg</v>
      </c>
      <c r="Q84" s="251"/>
      <c r="R84" s="8" t="str">
        <f t="shared" si="37"/>
        <v>EVE-F10M5-PF</v>
      </c>
      <c r="S84" s="49" t="str">
        <f t="shared" si="37"/>
        <v>BMW F1X M5/M6 Panel Filter Pair</v>
      </c>
      <c r="T84" s="43" t="str">
        <f t="shared" si="37"/>
        <v>n/a</v>
      </c>
      <c r="U84" s="9">
        <v>120</v>
      </c>
      <c r="V84" s="36" t="s">
        <v>320</v>
      </c>
      <c r="W84" s="37" t="s">
        <v>417</v>
      </c>
      <c r="X84" s="37" t="s">
        <v>55</v>
      </c>
    </row>
    <row r="85" spans="1:24" ht="4.5" customHeight="1" x14ac:dyDescent="0.25">
      <c r="A85" s="50"/>
      <c r="B85" s="5"/>
      <c r="C85" s="48"/>
      <c r="D85" s="41"/>
      <c r="E85" s="25"/>
      <c r="F85" s="248"/>
      <c r="G85" s="249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48"/>
      <c r="W85" s="249"/>
      <c r="X85" s="249"/>
    </row>
    <row r="86" spans="1:24" x14ac:dyDescent="0.25">
      <c r="A86" s="250" t="s">
        <v>424</v>
      </c>
      <c r="B86" s="11" t="s">
        <v>144</v>
      </c>
      <c r="C86" s="49" t="s">
        <v>145</v>
      </c>
      <c r="D86" s="43" t="s">
        <v>11</v>
      </c>
      <c r="E86" s="31">
        <v>1680</v>
      </c>
      <c r="F86" s="36" t="s">
        <v>481</v>
      </c>
      <c r="G86" s="37" t="s">
        <v>540</v>
      </c>
      <c r="H86" s="10"/>
      <c r="I86" s="250" t="s">
        <v>424</v>
      </c>
      <c r="J86" s="11" t="str">
        <f t="shared" ref="J86:L88" si="38">B86</f>
        <v>EVE-F1XM6-INT</v>
      </c>
      <c r="K86" s="57" t="str">
        <f t="shared" si="38"/>
        <v>BMW F1X M6 Full Black Carbon intake</v>
      </c>
      <c r="L86" s="54" t="str">
        <f t="shared" si="38"/>
        <v>B</v>
      </c>
      <c r="M86" s="26">
        <v>2100</v>
      </c>
      <c r="N86" s="36" t="str">
        <f t="shared" ref="N86:O88" si="39">F86</f>
        <v>91x30x39</v>
      </c>
      <c r="O86" s="37" t="str">
        <f t="shared" si="39"/>
        <v>7 Kg</v>
      </c>
      <c r="Q86" s="250" t="s">
        <v>424</v>
      </c>
      <c r="R86" s="11" t="str">
        <f t="shared" ref="R86:T88" si="40">J86</f>
        <v>EVE-F1XM6-INT</v>
      </c>
      <c r="S86" s="57" t="str">
        <f t="shared" si="40"/>
        <v>BMW F1X M6 Full Black Carbon intake</v>
      </c>
      <c r="T86" s="54" t="str">
        <f t="shared" si="40"/>
        <v>B</v>
      </c>
      <c r="U86" s="9">
        <v>2400</v>
      </c>
      <c r="V86" s="36" t="s">
        <v>14</v>
      </c>
      <c r="W86" s="37" t="s">
        <v>360</v>
      </c>
      <c r="X86" s="37" t="s">
        <v>361</v>
      </c>
    </row>
    <row r="87" spans="1:24" x14ac:dyDescent="0.25">
      <c r="A87" s="255"/>
      <c r="B87" s="11" t="s">
        <v>425</v>
      </c>
      <c r="C87" s="49" t="s">
        <v>426</v>
      </c>
      <c r="D87" s="43" t="s">
        <v>11</v>
      </c>
      <c r="E87" s="31">
        <v>2000</v>
      </c>
      <c r="F87" s="36" t="s">
        <v>481</v>
      </c>
      <c r="G87" s="37" t="s">
        <v>540</v>
      </c>
      <c r="H87" s="10"/>
      <c r="I87" s="255"/>
      <c r="J87" s="11" t="str">
        <f t="shared" si="38"/>
        <v>EVE-F1XM6-KV-INT</v>
      </c>
      <c r="K87" s="57" t="str">
        <f t="shared" si="38"/>
        <v>BMW F1X M6 Kevlar intake with Black Tubes</v>
      </c>
      <c r="L87" s="54" t="str">
        <f t="shared" si="38"/>
        <v>B</v>
      </c>
      <c r="M87" s="26">
        <v>2500</v>
      </c>
      <c r="N87" s="36" t="str">
        <f t="shared" si="39"/>
        <v>91x30x39</v>
      </c>
      <c r="O87" s="37" t="str">
        <f t="shared" si="39"/>
        <v>7 Kg</v>
      </c>
      <c r="Q87" s="255"/>
      <c r="R87" s="11" t="str">
        <f t="shared" si="40"/>
        <v>EVE-F1XM6-KV-INT</v>
      </c>
      <c r="S87" s="57" t="str">
        <f t="shared" si="40"/>
        <v>BMW F1X M6 Kevlar intake with Black Tubes</v>
      </c>
      <c r="T87" s="54" t="str">
        <f t="shared" si="40"/>
        <v>B</v>
      </c>
      <c r="U87" s="9">
        <v>2800</v>
      </c>
      <c r="V87" s="36" t="s">
        <v>14</v>
      </c>
      <c r="W87" s="37" t="s">
        <v>360</v>
      </c>
      <c r="X87" s="37" t="s">
        <v>361</v>
      </c>
    </row>
    <row r="88" spans="1:24" x14ac:dyDescent="0.25">
      <c r="A88" s="251"/>
      <c r="B88" s="8" t="s">
        <v>427</v>
      </c>
      <c r="C88" s="49" t="s">
        <v>428</v>
      </c>
      <c r="D88" s="43" t="s">
        <v>372</v>
      </c>
      <c r="E88" s="31">
        <v>525</v>
      </c>
      <c r="F88" s="38" t="s">
        <v>103</v>
      </c>
      <c r="G88" s="37" t="s">
        <v>369</v>
      </c>
      <c r="H88" s="10"/>
      <c r="I88" s="251"/>
      <c r="J88" s="8" t="str">
        <f t="shared" si="38"/>
        <v>EVE-F1XM6-SC</v>
      </c>
      <c r="K88" s="49" t="str">
        <f t="shared" si="38"/>
        <v>BMW F1X M6 Carbon/Kevlar Scoop Set</v>
      </c>
      <c r="L88" s="43" t="str">
        <f t="shared" si="38"/>
        <v>n/a</v>
      </c>
      <c r="M88" s="26">
        <v>609</v>
      </c>
      <c r="N88" s="15" t="str">
        <f t="shared" si="39"/>
        <v>TBC</v>
      </c>
      <c r="O88" s="64" t="str">
        <f t="shared" si="39"/>
        <v>0.5 Kg</v>
      </c>
      <c r="Q88" s="251"/>
      <c r="R88" s="8" t="str">
        <f t="shared" si="40"/>
        <v>EVE-F1XM6-SC</v>
      </c>
      <c r="S88" s="49" t="str">
        <f t="shared" si="40"/>
        <v>BMW F1X M6 Carbon/Kevlar Scoop Set</v>
      </c>
      <c r="T88" s="43" t="str">
        <f t="shared" si="40"/>
        <v>n/a</v>
      </c>
      <c r="U88" s="9">
        <v>670</v>
      </c>
      <c r="V88" s="36" t="s">
        <v>139</v>
      </c>
      <c r="W88" s="37" t="s">
        <v>417</v>
      </c>
      <c r="X88" s="37" t="s">
        <v>55</v>
      </c>
    </row>
    <row r="89" spans="1:24" ht="4.5" customHeight="1" x14ac:dyDescent="0.25">
      <c r="A89" s="50"/>
      <c r="B89" s="5"/>
      <c r="C89" s="48"/>
      <c r="D89" s="41"/>
      <c r="E89" s="25"/>
      <c r="F89" s="248"/>
      <c r="G89" s="249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48"/>
      <c r="W89" s="249"/>
      <c r="X89" s="249"/>
    </row>
    <row r="90" spans="1:24" x14ac:dyDescent="0.25">
      <c r="A90" s="101" t="s">
        <v>429</v>
      </c>
      <c r="B90" s="8" t="s">
        <v>561</v>
      </c>
      <c r="C90" s="49" t="s">
        <v>147</v>
      </c>
      <c r="D90" s="43" t="s">
        <v>55</v>
      </c>
      <c r="E90" s="31">
        <v>983</v>
      </c>
      <c r="F90" s="37" t="s">
        <v>562</v>
      </c>
      <c r="G90" s="37" t="s">
        <v>548</v>
      </c>
      <c r="H90" s="10"/>
      <c r="I90" s="101" t="s">
        <v>429</v>
      </c>
      <c r="J90" s="8" t="str">
        <f>B90</f>
        <v>EVE-F4X-CF-INT</v>
      </c>
      <c r="K90" s="49" t="str">
        <f>C90</f>
        <v>BMW F40 M135i, F44 M235i</v>
      </c>
      <c r="L90" s="43" t="str">
        <f>D90</f>
        <v>S</v>
      </c>
      <c r="M90" s="26">
        <v>1134</v>
      </c>
      <c r="N90" s="37" t="str">
        <f>F90</f>
        <v>60x40x20</v>
      </c>
      <c r="O90" s="37" t="str">
        <f>G90</f>
        <v>4 Kg</v>
      </c>
      <c r="Q90" s="101" t="s">
        <v>429</v>
      </c>
      <c r="R90" s="114" t="s">
        <v>146</v>
      </c>
      <c r="S90" s="120" t="str">
        <f>K90</f>
        <v>BMW F40 M135i, F44 M235i</v>
      </c>
      <c r="T90" s="125" t="str">
        <f>L90</f>
        <v>S</v>
      </c>
      <c r="U90" s="128">
        <v>1300</v>
      </c>
      <c r="V90" s="118" t="s">
        <v>54</v>
      </c>
      <c r="W90" s="37" t="s">
        <v>371</v>
      </c>
      <c r="X90" s="37" t="s">
        <v>361</v>
      </c>
    </row>
    <row r="91" spans="1:24" ht="3.75" customHeight="1" x14ac:dyDescent="0.25">
      <c r="A91" s="50"/>
      <c r="B91" s="5"/>
      <c r="C91" s="48"/>
      <c r="D91" s="41"/>
      <c r="E91" s="25"/>
      <c r="F91" s="248"/>
      <c r="G91" s="249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48"/>
      <c r="W91" s="249"/>
      <c r="X91" s="249"/>
    </row>
    <row r="92" spans="1:24" x14ac:dyDescent="0.25">
      <c r="A92" s="250" t="s">
        <v>430</v>
      </c>
      <c r="B92" s="8" t="s">
        <v>148</v>
      </c>
      <c r="C92" s="49" t="s">
        <v>149</v>
      </c>
      <c r="D92" s="43" t="s">
        <v>55</v>
      </c>
      <c r="E92" s="31">
        <v>1495</v>
      </c>
      <c r="F92" s="37" t="s">
        <v>558</v>
      </c>
      <c r="G92" s="37" t="s">
        <v>540</v>
      </c>
      <c r="H92" s="10"/>
      <c r="I92" s="250" t="s">
        <v>430</v>
      </c>
      <c r="J92" s="8" t="str">
        <f t="shared" ref="J92:L93" si="41">B92</f>
        <v>EVE-M2C-CF-INT</v>
      </c>
      <c r="K92" s="49" t="str">
        <f t="shared" si="41"/>
        <v>BMW F87 M2 Competition Black Carbon intake</v>
      </c>
      <c r="L92" s="43" t="str">
        <f t="shared" si="41"/>
        <v>S</v>
      </c>
      <c r="M92" s="26">
        <v>1680</v>
      </c>
      <c r="N92" s="37" t="str">
        <f>F92</f>
        <v>91x21x39</v>
      </c>
      <c r="O92" s="37" t="str">
        <f>G92</f>
        <v>7 Kg</v>
      </c>
      <c r="Q92" s="250" t="s">
        <v>430</v>
      </c>
      <c r="R92" s="114" t="str">
        <f t="shared" ref="R92:T93" si="42">J92</f>
        <v>EVE-M2C-CF-INT</v>
      </c>
      <c r="S92" s="120" t="str">
        <f t="shared" si="42"/>
        <v>BMW F87 M2 Competition Black Carbon intake</v>
      </c>
      <c r="T92" s="125" t="str">
        <f t="shared" si="42"/>
        <v>S</v>
      </c>
      <c r="U92" s="128">
        <v>2050</v>
      </c>
      <c r="V92" s="118" t="s">
        <v>54</v>
      </c>
      <c r="W92" s="37" t="s">
        <v>371</v>
      </c>
      <c r="X92" s="37" t="s">
        <v>361</v>
      </c>
    </row>
    <row r="93" spans="1:24" x14ac:dyDescent="0.25">
      <c r="A93" s="251"/>
      <c r="B93" s="8" t="s">
        <v>431</v>
      </c>
      <c r="C93" s="49" t="s">
        <v>432</v>
      </c>
      <c r="D93" s="43" t="s">
        <v>55</v>
      </c>
      <c r="E93" s="31">
        <f>E92*1.2</f>
        <v>1794</v>
      </c>
      <c r="F93" s="37" t="s">
        <v>558</v>
      </c>
      <c r="G93" s="37" t="s">
        <v>540</v>
      </c>
      <c r="H93" s="10"/>
      <c r="I93" s="251"/>
      <c r="J93" s="8" t="str">
        <f t="shared" si="41"/>
        <v>EVE-M2C-KV-INT</v>
      </c>
      <c r="K93" s="49" t="str">
        <f t="shared" si="41"/>
        <v>BMW F87 M2 Competition Kevlar intake</v>
      </c>
      <c r="L93" s="43" t="str">
        <f t="shared" si="41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51"/>
      <c r="R93" s="114" t="str">
        <f t="shared" si="42"/>
        <v>EVE-M2C-KV-INT</v>
      </c>
      <c r="S93" s="120" t="str">
        <f t="shared" si="42"/>
        <v>BMW F87 M2 Competition Kevlar intake</v>
      </c>
      <c r="T93" s="125" t="str">
        <f t="shared" si="42"/>
        <v>S</v>
      </c>
      <c r="U93" s="128">
        <f>U92*1.2</f>
        <v>2460</v>
      </c>
      <c r="V93" s="118" t="s">
        <v>54</v>
      </c>
      <c r="W93" s="37" t="s">
        <v>371</v>
      </c>
      <c r="X93" s="37" t="s">
        <v>361</v>
      </c>
    </row>
    <row r="94" spans="1:24" ht="3.75" customHeight="1" x14ac:dyDescent="0.25">
      <c r="A94" s="50"/>
      <c r="B94" s="5"/>
      <c r="C94" s="48"/>
      <c r="D94" s="41"/>
      <c r="E94" s="25"/>
      <c r="F94" s="248"/>
      <c r="G94" s="249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48"/>
      <c r="W94" s="249"/>
      <c r="X94" s="249"/>
    </row>
    <row r="95" spans="1:24" x14ac:dyDescent="0.25">
      <c r="A95" s="250" t="s">
        <v>433</v>
      </c>
      <c r="B95" s="8" t="s">
        <v>150</v>
      </c>
      <c r="C95" s="39" t="s">
        <v>151</v>
      </c>
      <c r="D95" s="43" t="s">
        <v>11</v>
      </c>
      <c r="E95" s="31">
        <v>1050</v>
      </c>
      <c r="F95" s="36" t="s">
        <v>481</v>
      </c>
      <c r="G95" s="37" t="s">
        <v>371</v>
      </c>
      <c r="H95" s="10"/>
      <c r="I95" s="250" t="s">
        <v>433</v>
      </c>
      <c r="J95" s="11" t="str">
        <f t="shared" ref="J95:L102" si="43">B95</f>
        <v>EVE-N55V2-CF-INT</v>
      </c>
      <c r="K95" s="57" t="str">
        <f t="shared" si="43"/>
        <v>V2 BMW F87 M2, F2X M135i, M235i, F3X 335i, 435i Carbon intake</v>
      </c>
      <c r="L95" s="54" t="str">
        <f t="shared" si="43"/>
        <v>B</v>
      </c>
      <c r="M95" s="26">
        <v>1220</v>
      </c>
      <c r="N95" s="36" t="str">
        <f t="shared" ref="N95:O100" si="44">F95</f>
        <v>91x30x39</v>
      </c>
      <c r="O95" s="37" t="str">
        <f t="shared" si="44"/>
        <v>5 Kg</v>
      </c>
      <c r="Q95" s="250" t="s">
        <v>433</v>
      </c>
      <c r="R95" s="11" t="str">
        <f t="shared" ref="R95:T102" si="45">J95</f>
        <v>EVE-N55V2-CF-INT</v>
      </c>
      <c r="S95" s="57" t="str">
        <f t="shared" si="45"/>
        <v>V2 BMW F87 M2, F2X M135i, M235i, F3X 335i, 435i Carbon intake</v>
      </c>
      <c r="T95" s="54" t="str">
        <f t="shared" si="45"/>
        <v>B</v>
      </c>
      <c r="U95" s="9">
        <v>1380</v>
      </c>
      <c r="V95" s="36" t="s">
        <v>14</v>
      </c>
      <c r="W95" s="37" t="s">
        <v>360</v>
      </c>
      <c r="X95" s="37" t="s">
        <v>361</v>
      </c>
    </row>
    <row r="96" spans="1:24" x14ac:dyDescent="0.25">
      <c r="A96" s="255"/>
      <c r="B96" s="8" t="s">
        <v>434</v>
      </c>
      <c r="C96" s="39" t="s">
        <v>435</v>
      </c>
      <c r="D96" s="43" t="s">
        <v>11</v>
      </c>
      <c r="E96" s="31">
        <f>E95*1.2</f>
        <v>1260</v>
      </c>
      <c r="F96" s="36" t="s">
        <v>481</v>
      </c>
      <c r="G96" s="37" t="s">
        <v>371</v>
      </c>
      <c r="H96" s="10"/>
      <c r="I96" s="255"/>
      <c r="J96" s="11" t="str">
        <f t="shared" si="43"/>
        <v>EVE-N55V2-KV-INT</v>
      </c>
      <c r="K96" s="57" t="str">
        <f t="shared" si="43"/>
        <v>V2 BMW F87 M2, F2X M135i, M235i, F3X 335i, 435i Kevlar intake</v>
      </c>
      <c r="L96" s="54" t="str">
        <f t="shared" si="43"/>
        <v>B</v>
      </c>
      <c r="M96" s="26">
        <f>M95*1.2</f>
        <v>1464</v>
      </c>
      <c r="N96" s="36" t="str">
        <f t="shared" si="44"/>
        <v>91x30x39</v>
      </c>
      <c r="O96" s="37" t="str">
        <f t="shared" si="44"/>
        <v>5 Kg</v>
      </c>
      <c r="Q96" s="255"/>
      <c r="R96" s="11" t="str">
        <f t="shared" si="45"/>
        <v>EVE-N55V2-KV-INT</v>
      </c>
      <c r="S96" s="57" t="str">
        <f t="shared" si="45"/>
        <v>V2 BMW F87 M2, F2X M135i, M235i, F3X 335i, 435i Kevlar intake</v>
      </c>
      <c r="T96" s="54" t="str">
        <f t="shared" si="45"/>
        <v>B</v>
      </c>
      <c r="U96" s="9">
        <f>U95*1.2</f>
        <v>1656</v>
      </c>
      <c r="V96" s="36" t="s">
        <v>14</v>
      </c>
      <c r="W96" s="37" t="s">
        <v>360</v>
      </c>
      <c r="X96" s="37" t="s">
        <v>361</v>
      </c>
    </row>
    <row r="97" spans="1:24" x14ac:dyDescent="0.25">
      <c r="A97" s="255"/>
      <c r="B97" s="8" t="s">
        <v>152</v>
      </c>
      <c r="C97" s="39" t="s">
        <v>153</v>
      </c>
      <c r="D97" s="43" t="s">
        <v>372</v>
      </c>
      <c r="E97" s="31">
        <v>650</v>
      </c>
      <c r="F97" s="36" t="s">
        <v>563</v>
      </c>
      <c r="G97" s="37" t="s">
        <v>548</v>
      </c>
      <c r="I97" s="255"/>
      <c r="J97" s="8" t="str">
        <f t="shared" si="43"/>
        <v>EVE-N55-ENG</v>
      </c>
      <c r="K97" s="49" t="str">
        <f t="shared" si="43"/>
        <v>BMW N55 Black Carbon Engine Cover</v>
      </c>
      <c r="L97" s="43" t="str">
        <f t="shared" si="43"/>
        <v>n/a</v>
      </c>
      <c r="M97" s="27">
        <v>720</v>
      </c>
      <c r="N97" s="36" t="str">
        <f t="shared" si="44"/>
        <v>71x71x19</v>
      </c>
      <c r="O97" s="37" t="str">
        <f t="shared" si="44"/>
        <v>4 Kg</v>
      </c>
      <c r="Q97" s="255"/>
      <c r="R97" s="8" t="str">
        <f t="shared" si="45"/>
        <v>EVE-N55-ENG</v>
      </c>
      <c r="S97" s="49" t="str">
        <f t="shared" si="45"/>
        <v>BMW N55 Black Carbon Engine Cover</v>
      </c>
      <c r="T97" s="43" t="str">
        <f t="shared" si="45"/>
        <v>n/a</v>
      </c>
      <c r="U97" s="9">
        <v>850</v>
      </c>
      <c r="V97" s="36" t="s">
        <v>96</v>
      </c>
      <c r="W97" s="37" t="s">
        <v>366</v>
      </c>
      <c r="X97" s="37" t="s">
        <v>361</v>
      </c>
    </row>
    <row r="98" spans="1:24" x14ac:dyDescent="0.25">
      <c r="A98" s="255"/>
      <c r="B98" s="11" t="s">
        <v>154</v>
      </c>
      <c r="C98" s="39" t="s">
        <v>155</v>
      </c>
      <c r="D98" s="43" t="s">
        <v>372</v>
      </c>
      <c r="E98" s="31">
        <v>650</v>
      </c>
      <c r="F98" s="36" t="s">
        <v>563</v>
      </c>
      <c r="G98" s="37" t="s">
        <v>548</v>
      </c>
      <c r="I98" s="255"/>
      <c r="J98" s="11" t="str">
        <f t="shared" si="43"/>
        <v>EVE-N55-M2-ENG</v>
      </c>
      <c r="K98" s="57" t="str">
        <f t="shared" si="43"/>
        <v>BMW F87 M2 Black Carbon Engine Cover</v>
      </c>
      <c r="L98" s="54" t="str">
        <f t="shared" si="43"/>
        <v>n/a</v>
      </c>
      <c r="M98" s="27">
        <v>720</v>
      </c>
      <c r="N98" s="15" t="str">
        <f t="shared" si="44"/>
        <v>71x71x19</v>
      </c>
      <c r="O98" s="64" t="str">
        <f t="shared" si="44"/>
        <v>4 Kg</v>
      </c>
      <c r="Q98" s="255"/>
      <c r="R98" s="11" t="str">
        <f t="shared" si="45"/>
        <v>EVE-N55-M2-ENG</v>
      </c>
      <c r="S98" s="57" t="str">
        <f t="shared" si="45"/>
        <v>BMW F87 M2 Black Carbon Engine Cover</v>
      </c>
      <c r="T98" s="54" t="str">
        <f t="shared" si="45"/>
        <v>n/a</v>
      </c>
      <c r="U98" s="9">
        <v>850</v>
      </c>
      <c r="V98" s="36" t="s">
        <v>96</v>
      </c>
      <c r="W98" s="37" t="s">
        <v>366</v>
      </c>
      <c r="X98" s="37" t="s">
        <v>361</v>
      </c>
    </row>
    <row r="99" spans="1:24" x14ac:dyDescent="0.25">
      <c r="A99" s="255"/>
      <c r="B99" s="8" t="s">
        <v>436</v>
      </c>
      <c r="C99" s="49" t="s">
        <v>437</v>
      </c>
      <c r="D99" s="43" t="s">
        <v>372</v>
      </c>
      <c r="E99" s="31">
        <v>210</v>
      </c>
      <c r="F99" s="38" t="s">
        <v>103</v>
      </c>
      <c r="G99" s="37" t="s">
        <v>369</v>
      </c>
      <c r="H99" s="10"/>
      <c r="I99" s="255"/>
      <c r="J99" s="8" t="str">
        <f t="shared" si="43"/>
        <v>EVE-N55-SC</v>
      </c>
      <c r="K99" s="49" t="str">
        <f t="shared" si="43"/>
        <v xml:space="preserve">BMW N55 Carbon/Kevlar Scoop </v>
      </c>
      <c r="L99" s="43" t="str">
        <f t="shared" si="43"/>
        <v>n/a</v>
      </c>
      <c r="M99" s="26">
        <v>240.91</v>
      </c>
      <c r="N99" s="36" t="str">
        <f t="shared" si="44"/>
        <v>TBC</v>
      </c>
      <c r="O99" s="37" t="str">
        <f t="shared" si="44"/>
        <v>0.5 Kg</v>
      </c>
      <c r="Q99" s="255"/>
      <c r="R99" s="8" t="str">
        <f t="shared" si="45"/>
        <v>EVE-N55-SC</v>
      </c>
      <c r="S99" s="49" t="str">
        <f t="shared" si="45"/>
        <v xml:space="preserve">BMW N55 Carbon/Kevlar Scoop </v>
      </c>
      <c r="T99" s="43" t="str">
        <f t="shared" si="45"/>
        <v>n/a</v>
      </c>
      <c r="U99" s="9">
        <v>265</v>
      </c>
      <c r="V99" s="38" t="s">
        <v>139</v>
      </c>
      <c r="W99" s="37" t="s">
        <v>417</v>
      </c>
      <c r="X99" s="37" t="s">
        <v>55</v>
      </c>
    </row>
    <row r="100" spans="1:24" x14ac:dyDescent="0.25">
      <c r="A100" s="255"/>
      <c r="B100" s="8" t="s">
        <v>323</v>
      </c>
      <c r="C100" s="49" t="s">
        <v>324</v>
      </c>
      <c r="D100" s="43" t="s">
        <v>372</v>
      </c>
      <c r="E100" s="31">
        <v>68</v>
      </c>
      <c r="F100" s="63" t="s">
        <v>103</v>
      </c>
      <c r="G100" s="37" t="s">
        <v>369</v>
      </c>
      <c r="H100" s="10"/>
      <c r="I100" s="255"/>
      <c r="J100" s="8" t="str">
        <f t="shared" si="43"/>
        <v>EVE-N55-PF</v>
      </c>
      <c r="K100" s="49" t="str">
        <f t="shared" si="43"/>
        <v xml:space="preserve">BMW N55 Panel Filter </v>
      </c>
      <c r="L100" s="43" t="str">
        <f t="shared" si="43"/>
        <v>n/a</v>
      </c>
      <c r="M100" s="26">
        <v>75.63</v>
      </c>
      <c r="N100" s="36" t="str">
        <f t="shared" si="44"/>
        <v>TBC</v>
      </c>
      <c r="O100" s="37" t="str">
        <f t="shared" si="44"/>
        <v>0.5 Kg</v>
      </c>
      <c r="Q100" s="255"/>
      <c r="R100" s="8" t="str">
        <f t="shared" si="45"/>
        <v>EVE-N55-PF</v>
      </c>
      <c r="S100" s="49" t="str">
        <f t="shared" si="45"/>
        <v xml:space="preserve">BMW N55 Panel Filter </v>
      </c>
      <c r="T100" s="43" t="str">
        <f t="shared" si="45"/>
        <v>n/a</v>
      </c>
      <c r="U100" s="9">
        <v>85</v>
      </c>
      <c r="V100" s="63" t="s">
        <v>325</v>
      </c>
      <c r="W100" s="37" t="s">
        <v>417</v>
      </c>
      <c r="X100" s="37" t="s">
        <v>55</v>
      </c>
    </row>
    <row r="101" spans="1:24" x14ac:dyDescent="0.25">
      <c r="A101" s="255"/>
      <c r="B101" s="8" t="s">
        <v>438</v>
      </c>
      <c r="C101" s="39" t="s">
        <v>538</v>
      </c>
      <c r="D101" s="43" t="s">
        <v>11</v>
      </c>
      <c r="E101" s="31">
        <v>100</v>
      </c>
      <c r="F101" s="63" t="s">
        <v>539</v>
      </c>
      <c r="G101" s="37" t="s">
        <v>366</v>
      </c>
      <c r="H101" s="10"/>
      <c r="I101" s="255"/>
      <c r="J101" s="11" t="str">
        <f t="shared" si="43"/>
        <v>EVE-N55-CF-DCT</v>
      </c>
      <c r="K101" s="57" t="str">
        <f t="shared" si="43"/>
        <v>Sealed Carbon Duct for version 1 of N55 intake</v>
      </c>
      <c r="L101" s="54" t="str">
        <f t="shared" si="43"/>
        <v>B</v>
      </c>
      <c r="M101" s="26">
        <v>115</v>
      </c>
      <c r="N101" s="64" t="s">
        <v>539</v>
      </c>
      <c r="O101" s="64" t="s">
        <v>366</v>
      </c>
      <c r="Q101" s="255"/>
      <c r="R101" s="11" t="str">
        <f t="shared" si="45"/>
        <v>EVE-N55-CF-DCT</v>
      </c>
      <c r="S101" s="57" t="str">
        <f t="shared" si="45"/>
        <v>Sealed Carbon Duct for version 1 of N55 intake</v>
      </c>
      <c r="T101" s="54" t="str">
        <f t="shared" si="45"/>
        <v>B</v>
      </c>
      <c r="U101" s="9">
        <v>130</v>
      </c>
      <c r="V101" s="63" t="s">
        <v>408</v>
      </c>
      <c r="W101" s="37" t="s">
        <v>366</v>
      </c>
      <c r="X101" s="37" t="s">
        <v>55</v>
      </c>
    </row>
    <row r="102" spans="1:24" x14ac:dyDescent="0.25">
      <c r="A102" s="251"/>
      <c r="B102" s="8" t="s">
        <v>441</v>
      </c>
      <c r="C102" s="39" t="s">
        <v>442</v>
      </c>
      <c r="D102" s="43" t="s">
        <v>11</v>
      </c>
      <c r="E102" s="31">
        <f>E101*1.2</f>
        <v>120</v>
      </c>
      <c r="F102" s="63" t="s">
        <v>539</v>
      </c>
      <c r="G102" s="37" t="s">
        <v>366</v>
      </c>
      <c r="H102" s="10"/>
      <c r="I102" s="251"/>
      <c r="J102" s="11" t="str">
        <f t="shared" si="43"/>
        <v>EVE-N55-KV-DCT</v>
      </c>
      <c r="K102" s="57" t="str">
        <f t="shared" si="43"/>
        <v>Sealed Kevlar Duct for version 1 of N55 intake</v>
      </c>
      <c r="L102" s="54" t="str">
        <f t="shared" si="43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51"/>
      <c r="R102" s="11" t="str">
        <f t="shared" si="45"/>
        <v>EVE-N55-KV-DCT</v>
      </c>
      <c r="S102" s="57" t="str">
        <f t="shared" si="45"/>
        <v>Sealed Kevlar Duct for version 1 of N55 intake</v>
      </c>
      <c r="T102" s="54" t="str">
        <f t="shared" si="45"/>
        <v>B</v>
      </c>
      <c r="U102" s="9">
        <f>U101*1.2</f>
        <v>156</v>
      </c>
      <c r="V102" s="63" t="s">
        <v>408</v>
      </c>
      <c r="W102" s="37" t="s">
        <v>366</v>
      </c>
      <c r="X102" s="37" t="s">
        <v>55</v>
      </c>
    </row>
    <row r="103" spans="1:24" ht="4.5" customHeight="1" x14ac:dyDescent="0.25">
      <c r="A103" s="50"/>
      <c r="B103" s="5"/>
      <c r="C103" s="48"/>
      <c r="D103" s="41"/>
      <c r="E103" s="25"/>
      <c r="F103" s="248"/>
      <c r="G103" s="249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48"/>
      <c r="W103" s="249"/>
      <c r="X103" s="249"/>
    </row>
    <row r="104" spans="1:24" x14ac:dyDescent="0.25">
      <c r="A104" s="250" t="s">
        <v>443</v>
      </c>
      <c r="B104" s="8" t="s">
        <v>156</v>
      </c>
      <c r="C104" s="39" t="s">
        <v>157</v>
      </c>
      <c r="D104" s="43"/>
      <c r="E104" s="31">
        <v>1040</v>
      </c>
      <c r="F104" s="36" t="s">
        <v>563</v>
      </c>
      <c r="G104" s="37" t="s">
        <v>371</v>
      </c>
      <c r="H104" s="10"/>
      <c r="I104" s="250" t="s">
        <v>443</v>
      </c>
      <c r="J104" s="8" t="str">
        <f t="shared" ref="J104:L105" si="46">B104</f>
        <v>EVE-FX34M-CF-INT</v>
      </c>
      <c r="K104" s="49" t="str">
        <f t="shared" si="46"/>
        <v>BMW F9X X3M/X4M Carbon Intake System</v>
      </c>
      <c r="L104" s="43">
        <f t="shared" si="46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50" t="s">
        <v>443</v>
      </c>
      <c r="R104" s="8" t="str">
        <f>J104</f>
        <v>EVE-FX34M-CF-INT</v>
      </c>
      <c r="S104" s="49" t="str">
        <f>K104</f>
        <v>BMW F9X X3M/X4M Carbon Intake System</v>
      </c>
      <c r="T104" s="43"/>
      <c r="U104" s="9">
        <v>1300</v>
      </c>
      <c r="V104" s="36" t="s">
        <v>96</v>
      </c>
      <c r="W104" s="37" t="s">
        <v>371</v>
      </c>
      <c r="X104" s="37" t="s">
        <v>361</v>
      </c>
    </row>
    <row r="105" spans="1:24" x14ac:dyDescent="0.25">
      <c r="A105" s="251"/>
      <c r="B105" s="8" t="s">
        <v>326</v>
      </c>
      <c r="C105" s="49" t="s">
        <v>327</v>
      </c>
      <c r="D105" s="43"/>
      <c r="E105" s="31">
        <v>162.5</v>
      </c>
      <c r="F105" s="37" t="s">
        <v>103</v>
      </c>
      <c r="G105" s="37" t="s">
        <v>417</v>
      </c>
      <c r="H105" s="10"/>
      <c r="I105" s="251"/>
      <c r="J105" s="8" t="str">
        <f t="shared" si="46"/>
        <v>EVE-FX34M-PF</v>
      </c>
      <c r="K105" s="49" t="str">
        <f t="shared" si="46"/>
        <v>BMW F9X X3M/X4M Panel Filter Replacement Set</v>
      </c>
      <c r="L105" s="43">
        <f t="shared" si="46"/>
        <v>0</v>
      </c>
      <c r="M105" s="26">
        <v>184</v>
      </c>
      <c r="N105" s="64" t="str">
        <f>F105</f>
        <v>TBC</v>
      </c>
      <c r="O105" s="64" t="str">
        <f>G105</f>
        <v>1 Kg</v>
      </c>
      <c r="Q105" s="251"/>
      <c r="R105" s="8" t="str">
        <f>J105</f>
        <v>EVE-FX34M-PF</v>
      </c>
      <c r="S105" s="49" t="str">
        <f>K105</f>
        <v>BMW F9X X3M/X4M Panel Filter Replacement Set</v>
      </c>
      <c r="T105" s="43"/>
      <c r="U105" s="9">
        <v>200</v>
      </c>
      <c r="V105" s="37" t="s">
        <v>328</v>
      </c>
      <c r="W105" s="37" t="s">
        <v>366</v>
      </c>
      <c r="X105" s="37" t="s">
        <v>55</v>
      </c>
    </row>
    <row r="106" spans="1:24" ht="4.5" customHeight="1" x14ac:dyDescent="0.25">
      <c r="A106" s="50"/>
      <c r="B106" s="5"/>
      <c r="C106" s="48"/>
      <c r="D106" s="41"/>
      <c r="E106" s="25"/>
      <c r="F106" s="248"/>
      <c r="G106" s="249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48"/>
      <c r="W106" s="249"/>
      <c r="X106" s="249"/>
    </row>
    <row r="107" spans="1:24" x14ac:dyDescent="0.25">
      <c r="A107" s="250" t="s">
        <v>445</v>
      </c>
      <c r="B107" s="8" t="s">
        <v>161</v>
      </c>
      <c r="C107" s="49" t="s">
        <v>162</v>
      </c>
      <c r="D107" s="43" t="s">
        <v>11</v>
      </c>
      <c r="E107" s="31">
        <v>550</v>
      </c>
      <c r="F107" s="36" t="s">
        <v>547</v>
      </c>
      <c r="G107" s="37" t="s">
        <v>356</v>
      </c>
      <c r="H107" s="10"/>
      <c r="I107" s="250" t="s">
        <v>445</v>
      </c>
      <c r="J107" s="8" t="str">
        <f t="shared" ref="J107:L108" si="47">B107</f>
        <v>EVE-Z4M-INT</v>
      </c>
      <c r="K107" s="49" t="str">
        <f t="shared" si="47"/>
        <v>BMW Z4M Black Carbon intake</v>
      </c>
      <c r="L107" s="43" t="str">
        <f t="shared" si="47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50" t="s">
        <v>445</v>
      </c>
      <c r="R107" s="8" t="str">
        <f t="shared" ref="R107:T108" si="48">J107</f>
        <v>EVE-Z4M-INT</v>
      </c>
      <c r="S107" s="49" t="str">
        <f t="shared" si="48"/>
        <v>BMW Z4M Black Carbon intake</v>
      </c>
      <c r="T107" s="43" t="str">
        <f t="shared" si="48"/>
        <v>B</v>
      </c>
      <c r="U107" s="9">
        <v>800</v>
      </c>
      <c r="V107" s="124" t="s">
        <v>17</v>
      </c>
      <c r="W107" s="37" t="s">
        <v>356</v>
      </c>
      <c r="X107" s="37" t="s">
        <v>55</v>
      </c>
    </row>
    <row r="108" spans="1:24" x14ac:dyDescent="0.25">
      <c r="A108" s="251"/>
      <c r="B108" s="8" t="s">
        <v>447</v>
      </c>
      <c r="C108" s="49" t="s">
        <v>448</v>
      </c>
      <c r="D108" s="43" t="s">
        <v>11</v>
      </c>
      <c r="E108" s="31">
        <v>660</v>
      </c>
      <c r="F108" s="37" t="s">
        <v>547</v>
      </c>
      <c r="G108" s="37" t="s">
        <v>356</v>
      </c>
      <c r="H108" s="10"/>
      <c r="I108" s="251"/>
      <c r="J108" s="8" t="str">
        <f t="shared" si="47"/>
        <v>EVE-Z4M-KV-INT</v>
      </c>
      <c r="K108" s="49" t="str">
        <f t="shared" si="47"/>
        <v>BMW Z4M Kevlar intake</v>
      </c>
      <c r="L108" s="43" t="str">
        <f t="shared" si="47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51"/>
      <c r="R108" s="8" t="str">
        <f t="shared" si="48"/>
        <v>EVE-Z4M-KV-INT</v>
      </c>
      <c r="S108" s="49" t="str">
        <f t="shared" si="48"/>
        <v>BMW Z4M Kevlar intake</v>
      </c>
      <c r="T108" s="43" t="str">
        <f t="shared" si="48"/>
        <v>B</v>
      </c>
      <c r="U108" s="9">
        <f>(U107*0.2)+U107</f>
        <v>960</v>
      </c>
      <c r="V108" s="37" t="s">
        <v>17</v>
      </c>
      <c r="W108" s="37" t="s">
        <v>356</v>
      </c>
      <c r="X108" s="37" t="s">
        <v>55</v>
      </c>
    </row>
    <row r="109" spans="1:24" ht="4.5" customHeight="1" x14ac:dyDescent="0.25">
      <c r="A109" s="50"/>
      <c r="B109" s="5"/>
      <c r="C109" s="48"/>
      <c r="D109" s="41"/>
      <c r="E109" s="25"/>
      <c r="F109" s="248"/>
      <c r="G109" s="249"/>
      <c r="I109" s="50"/>
      <c r="J109" s="5"/>
      <c r="K109" s="56"/>
      <c r="L109" s="41"/>
      <c r="M109" s="25"/>
      <c r="N109" s="79"/>
      <c r="O109" s="79"/>
      <c r="Q109" s="50"/>
      <c r="R109" s="5"/>
      <c r="S109" s="56"/>
      <c r="T109" s="41"/>
      <c r="U109" s="7"/>
      <c r="V109" s="248"/>
      <c r="W109" s="249"/>
      <c r="X109" s="249"/>
    </row>
    <row r="110" spans="1:24" x14ac:dyDescent="0.25">
      <c r="A110" s="250" t="s">
        <v>449</v>
      </c>
      <c r="B110" s="8" t="s">
        <v>163</v>
      </c>
      <c r="C110" s="106" t="s">
        <v>450</v>
      </c>
      <c r="D110" s="43" t="s">
        <v>165</v>
      </c>
      <c r="E110" s="31">
        <v>1040</v>
      </c>
      <c r="F110" s="36" t="s">
        <v>481</v>
      </c>
      <c r="G110" s="37" t="s">
        <v>371</v>
      </c>
      <c r="H110" s="10"/>
      <c r="I110" s="250" t="str">
        <f>A110</f>
        <v>G20</v>
      </c>
      <c r="J110" s="8" t="str">
        <f>B110</f>
        <v>EVE-G20B48-V1-INT</v>
      </c>
      <c r="K110" s="49" t="str">
        <f>C110</f>
        <v>BMW G20 B48 Intake System - Pre 2018 November</v>
      </c>
      <c r="L110" s="43" t="str">
        <f>D110</f>
        <v>L</v>
      </c>
      <c r="M110" s="26">
        <v>1176</v>
      </c>
      <c r="N110" s="36" t="str">
        <f t="shared" ref="N110:O113" si="49">F110</f>
        <v>91x30x39</v>
      </c>
      <c r="O110" s="37" t="str">
        <f t="shared" si="49"/>
        <v>5 Kg</v>
      </c>
      <c r="Q110" s="250" t="str">
        <f>A110</f>
        <v>G20</v>
      </c>
      <c r="R110" s="8" t="str">
        <f t="shared" ref="R110:T113" si="50">J110</f>
        <v>EVE-G20B48-V1-INT</v>
      </c>
      <c r="S110" s="49" t="str">
        <f t="shared" si="50"/>
        <v>BMW G20 B48 Intake System - Pre 2018 November</v>
      </c>
      <c r="T110" s="43" t="str">
        <f t="shared" si="50"/>
        <v>L</v>
      </c>
      <c r="U110" s="9">
        <v>1300</v>
      </c>
      <c r="V110" s="36" t="s">
        <v>14</v>
      </c>
      <c r="W110" s="37" t="s">
        <v>360</v>
      </c>
      <c r="X110" s="37" t="s">
        <v>361</v>
      </c>
    </row>
    <row r="111" spans="1:24" x14ac:dyDescent="0.25">
      <c r="A111" s="255"/>
      <c r="B111" s="8" t="s">
        <v>166</v>
      </c>
      <c r="C111" s="106" t="s">
        <v>451</v>
      </c>
      <c r="D111" s="43" t="s">
        <v>165</v>
      </c>
      <c r="E111" s="31">
        <v>1040</v>
      </c>
      <c r="F111" s="36" t="s">
        <v>481</v>
      </c>
      <c r="G111" s="37" t="s">
        <v>371</v>
      </c>
      <c r="H111" s="10"/>
      <c r="I111" s="255"/>
      <c r="J111" s="8" t="str">
        <f t="shared" ref="J111:L113" si="51">B111</f>
        <v>EVE-G20B48-V2-INT</v>
      </c>
      <c r="K111" s="49" t="str">
        <f t="shared" si="51"/>
        <v>BMW G20 B48 Intake System - Post 2018 November</v>
      </c>
      <c r="L111" s="43" t="str">
        <f t="shared" si="51"/>
        <v>L</v>
      </c>
      <c r="M111" s="26">
        <v>1176</v>
      </c>
      <c r="N111" s="15" t="str">
        <f t="shared" si="49"/>
        <v>91x30x39</v>
      </c>
      <c r="O111" s="64" t="str">
        <f t="shared" si="49"/>
        <v>5 Kg</v>
      </c>
      <c r="Q111" s="255"/>
      <c r="R111" s="8" t="str">
        <f t="shared" si="50"/>
        <v>EVE-G20B48-V2-INT</v>
      </c>
      <c r="S111" s="49" t="str">
        <f t="shared" si="50"/>
        <v>BMW G20 B48 Intake System - Post 2018 November</v>
      </c>
      <c r="T111" s="43" t="str">
        <f t="shared" si="50"/>
        <v>L</v>
      </c>
      <c r="U111" s="9">
        <v>1300</v>
      </c>
      <c r="V111" s="36" t="s">
        <v>14</v>
      </c>
      <c r="W111" s="37" t="s">
        <v>360</v>
      </c>
      <c r="X111" s="37" t="s">
        <v>361</v>
      </c>
    </row>
    <row r="112" spans="1:24" x14ac:dyDescent="0.25">
      <c r="A112" s="255"/>
      <c r="B112" s="8" t="s">
        <v>168</v>
      </c>
      <c r="C112" s="106" t="s">
        <v>169</v>
      </c>
      <c r="D112" s="43" t="s">
        <v>165</v>
      </c>
      <c r="E112" s="31">
        <v>1040</v>
      </c>
      <c r="F112" s="36" t="s">
        <v>481</v>
      </c>
      <c r="G112" s="37" t="s">
        <v>371</v>
      </c>
      <c r="H112" s="10"/>
      <c r="I112" s="255"/>
      <c r="J112" s="8" t="str">
        <f t="shared" si="51"/>
        <v>EVE-G20B58-V1-INT</v>
      </c>
      <c r="K112" s="49" t="str">
        <f t="shared" si="51"/>
        <v>BMW G20 B58 Intake System - Pre 2018 November</v>
      </c>
      <c r="L112" s="43" t="str">
        <f t="shared" si="51"/>
        <v>L</v>
      </c>
      <c r="M112" s="26">
        <v>1176</v>
      </c>
      <c r="N112" s="36" t="str">
        <f t="shared" si="49"/>
        <v>91x30x39</v>
      </c>
      <c r="O112" s="37" t="str">
        <f t="shared" si="49"/>
        <v>5 Kg</v>
      </c>
      <c r="Q112" s="255"/>
      <c r="R112" s="8" t="str">
        <f t="shared" si="50"/>
        <v>EVE-G20B58-V1-INT</v>
      </c>
      <c r="S112" s="49" t="str">
        <f t="shared" si="50"/>
        <v>BMW G20 B58 Intake System - Pre 2018 November</v>
      </c>
      <c r="T112" s="43" t="str">
        <f t="shared" si="50"/>
        <v>L</v>
      </c>
      <c r="U112" s="9">
        <v>1300</v>
      </c>
      <c r="V112" s="36" t="s">
        <v>14</v>
      </c>
      <c r="W112" s="37" t="s">
        <v>360</v>
      </c>
      <c r="X112" s="37" t="s">
        <v>361</v>
      </c>
    </row>
    <row r="113" spans="1:24" x14ac:dyDescent="0.25">
      <c r="A113" s="251"/>
      <c r="B113" s="8" t="s">
        <v>170</v>
      </c>
      <c r="C113" s="106" t="s">
        <v>452</v>
      </c>
      <c r="D113" s="43" t="s">
        <v>165</v>
      </c>
      <c r="E113" s="31">
        <v>1040</v>
      </c>
      <c r="F113" s="36" t="s">
        <v>481</v>
      </c>
      <c r="G113" s="37" t="s">
        <v>371</v>
      </c>
      <c r="H113" s="10"/>
      <c r="I113" s="251"/>
      <c r="J113" s="8" t="str">
        <f t="shared" si="51"/>
        <v>EVE-G20B58-V2-INT</v>
      </c>
      <c r="K113" s="49" t="str">
        <f t="shared" si="51"/>
        <v>BMW G20 B58 Intake System - Post 2018 November</v>
      </c>
      <c r="L113" s="43" t="str">
        <f t="shared" si="51"/>
        <v>L</v>
      </c>
      <c r="M113" s="26">
        <v>1176</v>
      </c>
      <c r="N113" s="36" t="str">
        <f t="shared" si="49"/>
        <v>91x30x39</v>
      </c>
      <c r="O113" s="37" t="str">
        <f t="shared" si="49"/>
        <v>5 Kg</v>
      </c>
      <c r="Q113" s="251"/>
      <c r="R113" s="8" t="str">
        <f t="shared" si="50"/>
        <v>EVE-G20B58-V2-INT</v>
      </c>
      <c r="S113" s="49" t="str">
        <f t="shared" si="50"/>
        <v>BMW G20 B58 Intake System - Post 2018 November</v>
      </c>
      <c r="T113" s="43" t="str">
        <f t="shared" si="50"/>
        <v>L</v>
      </c>
      <c r="U113" s="9">
        <v>1300</v>
      </c>
      <c r="V113" s="36" t="s">
        <v>14</v>
      </c>
      <c r="W113" s="37" t="s">
        <v>360</v>
      </c>
      <c r="X113" s="37" t="s">
        <v>361</v>
      </c>
    </row>
    <row r="114" spans="1:24" ht="4.5" customHeight="1" x14ac:dyDescent="0.25">
      <c r="A114" s="50"/>
      <c r="B114" s="5"/>
      <c r="C114" s="48"/>
      <c r="D114" s="41"/>
      <c r="E114" s="25"/>
      <c r="F114" s="248"/>
      <c r="G114" s="249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48"/>
      <c r="W114" s="249"/>
      <c r="X114" s="249"/>
    </row>
    <row r="115" spans="1:24" x14ac:dyDescent="0.25">
      <c r="A115" s="250" t="s">
        <v>453</v>
      </c>
      <c r="B115" s="8" t="s">
        <v>174</v>
      </c>
      <c r="C115" s="49" t="s">
        <v>454</v>
      </c>
      <c r="D115" s="43" t="s">
        <v>11</v>
      </c>
      <c r="E115" s="31">
        <v>1041</v>
      </c>
      <c r="F115" s="37" t="s">
        <v>553</v>
      </c>
      <c r="G115" s="37" t="s">
        <v>548</v>
      </c>
      <c r="H115" s="10"/>
      <c r="I115" s="250" t="s">
        <v>453</v>
      </c>
      <c r="J115" s="8" t="str">
        <f t="shared" ref="J115:L116" si="52">B115</f>
        <v>EVE-Z4B58-CF-INT</v>
      </c>
      <c r="K115" s="49" t="str">
        <f t="shared" si="52"/>
        <v>BMW BMW G29 Z4 M40i B58 Carbon Intake</v>
      </c>
      <c r="L115" s="43" t="str">
        <f t="shared" si="52"/>
        <v>B</v>
      </c>
      <c r="M115" s="26">
        <v>1134</v>
      </c>
      <c r="N115" s="37" t="str">
        <f>F115</f>
        <v>37x37x37</v>
      </c>
      <c r="O115" s="37" t="str">
        <f>G115</f>
        <v>4 Kg</v>
      </c>
      <c r="Q115" s="250" t="s">
        <v>453</v>
      </c>
      <c r="R115" s="8" t="str">
        <f>J115</f>
        <v>EVE-Z4B58-CF-INT</v>
      </c>
      <c r="S115" s="49" t="str">
        <f>K115</f>
        <v>BMW BMW G29 Z4 M40i B58 Carbon Intake</v>
      </c>
      <c r="T115" s="43" t="s">
        <v>165</v>
      </c>
      <c r="U115" s="9">
        <v>1300</v>
      </c>
      <c r="V115" s="37" t="s">
        <v>14</v>
      </c>
      <c r="W115" s="37" t="s">
        <v>360</v>
      </c>
      <c r="X115" s="37" t="s">
        <v>361</v>
      </c>
    </row>
    <row r="116" spans="1:24" x14ac:dyDescent="0.25">
      <c r="A116" s="251"/>
      <c r="B116" s="8" t="s">
        <v>455</v>
      </c>
      <c r="C116" s="49" t="s">
        <v>456</v>
      </c>
      <c r="D116" s="43" t="s">
        <v>11</v>
      </c>
      <c r="E116" s="31">
        <v>477</v>
      </c>
      <c r="F116" s="36" t="s">
        <v>563</v>
      </c>
      <c r="G116" s="37" t="s">
        <v>548</v>
      </c>
      <c r="H116" s="10"/>
      <c r="I116" s="251"/>
      <c r="J116" s="8" t="str">
        <f t="shared" si="52"/>
        <v>EVE-Z4B58-CF-ENG</v>
      </c>
      <c r="K116" s="49" t="str">
        <f t="shared" si="52"/>
        <v>BMW G29 Z4 M40i B58 Carbon Engine Cover</v>
      </c>
      <c r="L116" s="43" t="str">
        <f t="shared" si="52"/>
        <v>B</v>
      </c>
      <c r="M116" s="26">
        <v>539</v>
      </c>
      <c r="N116" s="37" t="str">
        <f>F116</f>
        <v>71x71x19</v>
      </c>
      <c r="O116" s="37" t="str">
        <f>G116</f>
        <v>4 Kg</v>
      </c>
      <c r="Q116" s="251"/>
      <c r="R116" s="8" t="str">
        <f>J116</f>
        <v>EVE-Z4B58-CF-ENG</v>
      </c>
      <c r="S116" s="49" t="str">
        <f>K116</f>
        <v>BMW G29 Z4 M40i B58 Carbon Engine Cover</v>
      </c>
      <c r="T116" s="43"/>
      <c r="U116" s="9">
        <v>600</v>
      </c>
      <c r="V116" s="36" t="s">
        <v>96</v>
      </c>
      <c r="W116" s="37" t="s">
        <v>366</v>
      </c>
      <c r="X116" s="37" t="s">
        <v>361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customHeight="1" x14ac:dyDescent="0.25">
      <c r="A118" s="263" t="s">
        <v>457</v>
      </c>
      <c r="B118" s="249"/>
      <c r="C118" s="249"/>
      <c r="D118" s="249"/>
      <c r="E118" s="249"/>
      <c r="F118" s="249"/>
      <c r="G118" s="253"/>
      <c r="I118" s="263" t="s">
        <v>457</v>
      </c>
      <c r="J118" s="249"/>
      <c r="K118" s="249"/>
      <c r="L118" s="249"/>
      <c r="M118" s="249"/>
      <c r="N118" s="249"/>
      <c r="O118" s="253"/>
      <c r="Q118" s="263" t="s">
        <v>457</v>
      </c>
      <c r="R118" s="249"/>
      <c r="S118" s="249"/>
      <c r="T118" s="249"/>
      <c r="U118" s="249"/>
      <c r="V118" s="249"/>
      <c r="W118" s="253"/>
      <c r="X118" s="100"/>
    </row>
    <row r="119" spans="1:24" ht="4.5" customHeight="1" x14ac:dyDescent="0.25">
      <c r="A119" s="50"/>
      <c r="B119" s="5"/>
      <c r="C119" s="6"/>
      <c r="D119" s="41"/>
      <c r="E119" s="7"/>
      <c r="F119" s="248"/>
      <c r="G119" s="249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48"/>
      <c r="W119" s="249"/>
      <c r="X119" s="249"/>
    </row>
    <row r="120" spans="1:24" s="46" customFormat="1" ht="45" customHeight="1" x14ac:dyDescent="0.25">
      <c r="A120" s="74"/>
      <c r="B120" s="29" t="s">
        <v>350</v>
      </c>
      <c r="C120" s="29" t="s">
        <v>351</v>
      </c>
      <c r="D120" s="44" t="s">
        <v>6</v>
      </c>
      <c r="E120" s="30" t="s">
        <v>352</v>
      </c>
      <c r="F120" s="264" t="s">
        <v>5</v>
      </c>
      <c r="G120" s="253"/>
      <c r="I120" s="74"/>
      <c r="J120" s="29" t="s">
        <v>350</v>
      </c>
      <c r="K120" s="29" t="s">
        <v>351</v>
      </c>
      <c r="L120" s="44" t="s">
        <v>6</v>
      </c>
      <c r="M120" s="30" t="s">
        <v>352</v>
      </c>
      <c r="N120" s="71" t="s">
        <v>5</v>
      </c>
      <c r="O120" s="72"/>
      <c r="Q120" s="74"/>
      <c r="R120" s="29" t="s">
        <v>350</v>
      </c>
      <c r="S120" s="29" t="s">
        <v>351</v>
      </c>
      <c r="T120" s="44" t="s">
        <v>6</v>
      </c>
      <c r="U120" s="47" t="s">
        <v>354</v>
      </c>
      <c r="V120" s="71" t="s">
        <v>5</v>
      </c>
      <c r="W120" s="169"/>
      <c r="X120" s="72" t="s">
        <v>532</v>
      </c>
    </row>
    <row r="121" spans="1:24" ht="4.5" customHeight="1" x14ac:dyDescent="0.25">
      <c r="A121" s="50"/>
      <c r="B121" s="5"/>
      <c r="C121" s="6"/>
      <c r="D121" s="41"/>
      <c r="E121" s="25"/>
      <c r="F121" s="248"/>
      <c r="G121" s="249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48"/>
      <c r="W121" s="249"/>
      <c r="X121" s="249"/>
    </row>
    <row r="122" spans="1:24" x14ac:dyDescent="0.25">
      <c r="A122" s="259"/>
      <c r="B122" s="15" t="s">
        <v>199</v>
      </c>
      <c r="C122" s="39" t="s">
        <v>200</v>
      </c>
      <c r="D122" s="43" t="s">
        <v>372</v>
      </c>
      <c r="E122" s="32">
        <v>191</v>
      </c>
      <c r="F122" s="37" t="s">
        <v>564</v>
      </c>
      <c r="G122" s="37" t="s">
        <v>551</v>
      </c>
      <c r="I122" s="259"/>
      <c r="J122" s="15" t="str">
        <f t="shared" ref="J122:L123" si="53">B122</f>
        <v>EVE-FK2-CF-MAF</v>
      </c>
      <c r="K122" s="59" t="str">
        <f t="shared" si="53"/>
        <v>Honda FK2 Black Carbon MAF-TUBE and silicone hose</v>
      </c>
      <c r="L122" s="36" t="str">
        <f t="shared" si="53"/>
        <v>n/a</v>
      </c>
      <c r="M122" s="27">
        <v>215</v>
      </c>
      <c r="N122" s="64" t="str">
        <f>F122</f>
        <v>46x10x12</v>
      </c>
      <c r="O122" s="64" t="str">
        <f>G122</f>
        <v>2.5 Kg</v>
      </c>
      <c r="Q122" s="259" t="s">
        <v>458</v>
      </c>
      <c r="R122" s="15" t="str">
        <f t="shared" ref="R122:T123" si="54">J122</f>
        <v>EVE-FK2-CF-MAF</v>
      </c>
      <c r="S122" s="59" t="str">
        <f t="shared" si="54"/>
        <v>Honda FK2 Black Carbon MAF-TUBE and silicone hose</v>
      </c>
      <c r="T122" s="36" t="str">
        <f t="shared" si="54"/>
        <v>n/a</v>
      </c>
      <c r="U122" s="9">
        <v>250</v>
      </c>
      <c r="V122" s="37" t="s">
        <v>201</v>
      </c>
      <c r="W122" s="37" t="s">
        <v>366</v>
      </c>
      <c r="X122" s="37" t="s">
        <v>55</v>
      </c>
    </row>
    <row r="123" spans="1:24" x14ac:dyDescent="0.25">
      <c r="A123" s="251"/>
      <c r="B123" s="64" t="s">
        <v>465</v>
      </c>
      <c r="C123" s="39" t="s">
        <v>466</v>
      </c>
      <c r="D123" s="43" t="s">
        <v>372</v>
      </c>
      <c r="E123" s="32">
        <f>E122*1.2</f>
        <v>229.2</v>
      </c>
      <c r="F123" s="37" t="s">
        <v>564</v>
      </c>
      <c r="G123" s="37" t="s">
        <v>551</v>
      </c>
      <c r="I123" s="251"/>
      <c r="J123" s="15" t="str">
        <f t="shared" si="53"/>
        <v>EVE-FK2-KV-MAF</v>
      </c>
      <c r="K123" s="59" t="str">
        <f t="shared" si="53"/>
        <v>Honda FK2 Kevlar MAF-TUBE and silicone hose</v>
      </c>
      <c r="L123" s="36" t="str">
        <f t="shared" si="53"/>
        <v>n/a</v>
      </c>
      <c r="M123" s="27">
        <f>M122*1.2</f>
        <v>258</v>
      </c>
      <c r="N123" s="64" t="str">
        <f>F123</f>
        <v>46x10x12</v>
      </c>
      <c r="O123" s="64" t="str">
        <f>G123</f>
        <v>2.5 Kg</v>
      </c>
      <c r="Q123" s="251"/>
      <c r="R123" s="15" t="str">
        <f t="shared" si="54"/>
        <v>EVE-FK2-KV-MAF</v>
      </c>
      <c r="S123" s="59" t="str">
        <f t="shared" si="54"/>
        <v>Honda FK2 Kevlar MAF-TUBE and silicone hose</v>
      </c>
      <c r="T123" s="36" t="str">
        <f t="shared" si="54"/>
        <v>n/a</v>
      </c>
      <c r="U123" s="9">
        <f>U122*1.2</f>
        <v>300</v>
      </c>
      <c r="V123" s="37" t="s">
        <v>201</v>
      </c>
      <c r="W123" s="37" t="s">
        <v>366</v>
      </c>
      <c r="X123" s="37" t="s">
        <v>55</v>
      </c>
    </row>
    <row r="124" spans="1:24" ht="4.5" customHeight="1" x14ac:dyDescent="0.25">
      <c r="A124" s="50"/>
      <c r="B124" s="5"/>
      <c r="C124" s="48"/>
      <c r="D124" s="41"/>
      <c r="E124" s="25"/>
      <c r="F124" s="248"/>
      <c r="G124" s="249"/>
      <c r="I124" s="50"/>
      <c r="J124" s="5"/>
      <c r="K124" s="56"/>
      <c r="L124" s="41"/>
      <c r="M124" s="25"/>
      <c r="N124" s="79"/>
      <c r="O124" s="79"/>
      <c r="Q124" s="50"/>
      <c r="R124" s="5"/>
      <c r="S124" s="56"/>
      <c r="T124" s="41"/>
      <c r="U124" s="7"/>
      <c r="V124" s="248"/>
      <c r="W124" s="249"/>
      <c r="X124" s="249"/>
    </row>
    <row r="125" spans="1:24" x14ac:dyDescent="0.25">
      <c r="A125" s="250" t="s">
        <v>458</v>
      </c>
      <c r="B125" s="8" t="s">
        <v>202</v>
      </c>
      <c r="C125" s="39" t="s">
        <v>203</v>
      </c>
      <c r="D125" s="37" t="s">
        <v>55</v>
      </c>
      <c r="E125" s="31">
        <v>930</v>
      </c>
      <c r="F125" s="36" t="s">
        <v>553</v>
      </c>
      <c r="G125" s="37" t="s">
        <v>565</v>
      </c>
      <c r="H125" s="10"/>
      <c r="I125" s="250" t="s">
        <v>458</v>
      </c>
      <c r="J125" s="11" t="str">
        <f t="shared" ref="J125:L127" si="55">B125</f>
        <v>EVE-FK2V2-CF-LHD-INT</v>
      </c>
      <c r="K125" s="57" t="str">
        <f t="shared" si="55"/>
        <v>V2 FK2 Civic Type R LHD Carbon intake with upgraded Carbon Tube</v>
      </c>
      <c r="L125" s="54" t="str">
        <f t="shared" si="55"/>
        <v>S</v>
      </c>
      <c r="M125" s="26">
        <v>1050</v>
      </c>
      <c r="N125" s="15" t="str">
        <f t="shared" ref="N125:O127" si="56">F125</f>
        <v>37x37x37</v>
      </c>
      <c r="O125" s="64" t="str">
        <f t="shared" si="56"/>
        <v>3.5 Kg</v>
      </c>
      <c r="Q125" s="250" t="s">
        <v>458</v>
      </c>
      <c r="R125" s="11" t="str">
        <f t="shared" ref="R125:T127" si="57">J125</f>
        <v>EVE-FK2V2-CF-LHD-INT</v>
      </c>
      <c r="S125" s="57" t="str">
        <f t="shared" si="57"/>
        <v>V2 FK2 Civic Type R LHD Carbon intake with upgraded Carbon Tube</v>
      </c>
      <c r="T125" s="54" t="str">
        <f t="shared" si="57"/>
        <v>S</v>
      </c>
      <c r="U125" s="9">
        <v>1185</v>
      </c>
      <c r="V125" s="36" t="s">
        <v>17</v>
      </c>
      <c r="W125" s="37" t="s">
        <v>356</v>
      </c>
      <c r="X125" s="37" t="s">
        <v>55</v>
      </c>
    </row>
    <row r="126" spans="1:24" x14ac:dyDescent="0.25">
      <c r="A126" s="255"/>
      <c r="B126" s="8" t="s">
        <v>467</v>
      </c>
      <c r="C126" s="39" t="s">
        <v>468</v>
      </c>
      <c r="D126" s="37" t="s">
        <v>55</v>
      </c>
      <c r="E126" s="31">
        <f>E125*1.2</f>
        <v>1116</v>
      </c>
      <c r="F126" s="36" t="s">
        <v>553</v>
      </c>
      <c r="G126" s="37" t="s">
        <v>565</v>
      </c>
      <c r="H126" s="10"/>
      <c r="I126" s="255"/>
      <c r="J126" s="11" t="str">
        <f t="shared" si="55"/>
        <v>EVE-FK2V2-KV-LHD-INT</v>
      </c>
      <c r="K126" s="57" t="str">
        <f t="shared" si="55"/>
        <v>V2 FK2 Civic Type R LHD Kevlar intake with upgraded Kevlar Tube</v>
      </c>
      <c r="L126" s="54" t="str">
        <f t="shared" si="55"/>
        <v>S</v>
      </c>
      <c r="M126" s="26">
        <f>M125*1.2</f>
        <v>1260</v>
      </c>
      <c r="N126" s="15" t="str">
        <f t="shared" si="56"/>
        <v>37x37x37</v>
      </c>
      <c r="O126" s="64" t="str">
        <f t="shared" si="56"/>
        <v>3.5 Kg</v>
      </c>
      <c r="Q126" s="255"/>
      <c r="R126" s="11" t="str">
        <f t="shared" si="57"/>
        <v>EVE-FK2V2-KV-LHD-INT</v>
      </c>
      <c r="S126" s="57" t="str">
        <f t="shared" si="57"/>
        <v>V2 FK2 Civic Type R LHD Kevlar intake with upgraded Kevlar Tube</v>
      </c>
      <c r="T126" s="54" t="str">
        <f t="shared" si="57"/>
        <v>S</v>
      </c>
      <c r="U126" s="9">
        <f>U125*1.2</f>
        <v>1422</v>
      </c>
      <c r="V126" s="36" t="s">
        <v>17</v>
      </c>
      <c r="W126" s="37" t="s">
        <v>356</v>
      </c>
      <c r="X126" s="37" t="s">
        <v>55</v>
      </c>
    </row>
    <row r="127" spans="1:24" x14ac:dyDescent="0.25">
      <c r="A127" s="255"/>
      <c r="B127" s="8" t="s">
        <v>204</v>
      </c>
      <c r="C127" s="39" t="s">
        <v>205</v>
      </c>
      <c r="D127" s="37" t="s">
        <v>55</v>
      </c>
      <c r="E127" s="31">
        <f>E125</f>
        <v>930</v>
      </c>
      <c r="F127" s="36" t="s">
        <v>553</v>
      </c>
      <c r="G127" s="37" t="s">
        <v>565</v>
      </c>
      <c r="H127" s="10"/>
      <c r="I127" s="255"/>
      <c r="J127" s="11" t="str">
        <f t="shared" si="55"/>
        <v>EVE-FK2V2-CF-RHD-INT</v>
      </c>
      <c r="K127" s="57" t="str">
        <f t="shared" si="55"/>
        <v>V2 FK2 Civic Type R RHD Carbon intake with upgraded Carbon Tube</v>
      </c>
      <c r="L127" s="54" t="str">
        <f t="shared" si="55"/>
        <v>S</v>
      </c>
      <c r="M127" s="26">
        <f>M125</f>
        <v>1050</v>
      </c>
      <c r="N127" s="36" t="str">
        <f t="shared" si="56"/>
        <v>37x37x37</v>
      </c>
      <c r="O127" s="37" t="str">
        <f t="shared" si="56"/>
        <v>3.5 Kg</v>
      </c>
      <c r="Q127" s="255"/>
      <c r="R127" s="11" t="str">
        <f t="shared" si="57"/>
        <v>EVE-FK2V2-CF-RHD-INT</v>
      </c>
      <c r="S127" s="57" t="str">
        <f t="shared" si="57"/>
        <v>V2 FK2 Civic Type R RHD Carbon intake with upgraded Carbon Tube</v>
      </c>
      <c r="T127" s="54" t="str">
        <f t="shared" si="57"/>
        <v>S</v>
      </c>
      <c r="U127" s="9">
        <f>U125</f>
        <v>1185</v>
      </c>
      <c r="V127" s="36" t="s">
        <v>17</v>
      </c>
      <c r="W127" s="37" t="s">
        <v>356</v>
      </c>
      <c r="X127" s="37" t="s">
        <v>55</v>
      </c>
    </row>
    <row r="128" spans="1:24" x14ac:dyDescent="0.25">
      <c r="A128" s="255"/>
      <c r="B128" s="8"/>
      <c r="C128" s="39"/>
      <c r="D128" s="37"/>
      <c r="E128" s="31"/>
      <c r="F128" s="36"/>
      <c r="G128" s="37"/>
      <c r="H128" s="10"/>
      <c r="I128" s="255"/>
      <c r="J128" s="11"/>
      <c r="K128" s="57"/>
      <c r="L128" s="54"/>
      <c r="M128" s="26"/>
      <c r="N128" s="36"/>
      <c r="O128" s="37"/>
      <c r="Q128" s="255"/>
      <c r="R128" s="8" t="s">
        <v>469</v>
      </c>
      <c r="S128" s="39" t="s">
        <v>470</v>
      </c>
      <c r="T128" s="37" t="s">
        <v>55</v>
      </c>
      <c r="U128" s="9">
        <f>U127*1.2</f>
        <v>1422</v>
      </c>
      <c r="V128" s="36" t="s">
        <v>17</v>
      </c>
      <c r="W128" s="37" t="s">
        <v>356</v>
      </c>
      <c r="X128" s="37" t="s">
        <v>55</v>
      </c>
    </row>
    <row r="129" spans="1:28" x14ac:dyDescent="0.25">
      <c r="A129" s="251"/>
      <c r="B129" s="8" t="s">
        <v>469</v>
      </c>
      <c r="C129" s="39" t="s">
        <v>470</v>
      </c>
      <c r="D129" s="37" t="s">
        <v>55</v>
      </c>
      <c r="E129" s="31">
        <f>E126</f>
        <v>1116</v>
      </c>
      <c r="F129" s="36" t="s">
        <v>553</v>
      </c>
      <c r="G129" s="37" t="s">
        <v>565</v>
      </c>
      <c r="H129" s="10"/>
      <c r="I129" s="251"/>
      <c r="J129" s="11" t="str">
        <f>B129</f>
        <v>EVE-FK2V2-KV-RHD-INT</v>
      </c>
      <c r="K129" s="57" t="str">
        <f>C129</f>
        <v>V2 FK2 Civic Type R RHD Kevlar intake with upgraded Kevlar Tube</v>
      </c>
      <c r="L129" s="54" t="str">
        <f>D129</f>
        <v>S</v>
      </c>
      <c r="M129" s="26">
        <f>M126</f>
        <v>1260</v>
      </c>
      <c r="N129" s="36" t="str">
        <f>F129</f>
        <v>37x37x37</v>
      </c>
      <c r="O129" s="37" t="str">
        <f>G129</f>
        <v>3.5 Kg</v>
      </c>
      <c r="Q129" s="251"/>
      <c r="R129" s="8" t="s">
        <v>206</v>
      </c>
      <c r="S129" s="39" t="s">
        <v>207</v>
      </c>
      <c r="T129" s="37" t="s">
        <v>372</v>
      </c>
      <c r="U129" s="9">
        <v>500</v>
      </c>
      <c r="V129" s="37" t="s">
        <v>46</v>
      </c>
      <c r="W129" s="37" t="s">
        <v>366</v>
      </c>
      <c r="X129" s="37" t="s">
        <v>55</v>
      </c>
    </row>
    <row r="130" spans="1:28" ht="4.5" customHeight="1" x14ac:dyDescent="0.25">
      <c r="A130" s="50"/>
      <c r="B130" s="5"/>
      <c r="C130" s="48"/>
      <c r="D130" s="41"/>
      <c r="E130" s="25"/>
      <c r="F130" s="248"/>
      <c r="G130" s="249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48"/>
      <c r="W130" s="249"/>
      <c r="X130" s="249"/>
    </row>
    <row r="131" spans="1:28" x14ac:dyDescent="0.25">
      <c r="A131" s="267" t="s">
        <v>471</v>
      </c>
      <c r="B131" s="8" t="s">
        <v>208</v>
      </c>
      <c r="C131" s="39" t="s">
        <v>209</v>
      </c>
      <c r="D131" s="37" t="s">
        <v>372</v>
      </c>
      <c r="E131" s="31">
        <v>550</v>
      </c>
      <c r="F131" s="36" t="s">
        <v>557</v>
      </c>
      <c r="G131" s="37" t="s">
        <v>565</v>
      </c>
      <c r="H131" s="10"/>
      <c r="I131" s="267" t="str">
        <f>A131</f>
        <v>FK2 Civic Turbo Tube</v>
      </c>
      <c r="J131" s="11" t="str">
        <f>B131</f>
        <v>EVE-FK2-CF-CHG</v>
      </c>
      <c r="K131" s="57" t="str">
        <f>C131</f>
        <v>FK2 Carbon Turbo Tube for Customers with FK2 V2 Intake</v>
      </c>
      <c r="L131" s="54" t="str">
        <f>D131</f>
        <v>n/a</v>
      </c>
      <c r="M131" s="26">
        <v>643</v>
      </c>
      <c r="N131" s="15" t="str">
        <f>F131</f>
        <v>55x35x12</v>
      </c>
      <c r="O131" s="64" t="str">
        <f>G131</f>
        <v>3.5 Kg</v>
      </c>
      <c r="Q131" s="267" t="str">
        <f>A131</f>
        <v>FK2 Civic Turbo Tube</v>
      </c>
      <c r="R131" s="11" t="str">
        <f t="shared" ref="R131:T132" si="58">J131</f>
        <v>EVE-FK2-CF-CHG</v>
      </c>
      <c r="S131" s="57" t="str">
        <f t="shared" si="58"/>
        <v>FK2 Carbon Turbo Tube for Customers with FK2 V2 Intake</v>
      </c>
      <c r="T131" s="54" t="str">
        <f t="shared" si="58"/>
        <v>n/a</v>
      </c>
      <c r="U131" s="9">
        <v>700</v>
      </c>
      <c r="V131" s="36" t="s">
        <v>122</v>
      </c>
      <c r="W131" s="37" t="s">
        <v>366</v>
      </c>
      <c r="X131" s="37" t="s">
        <v>55</v>
      </c>
    </row>
    <row r="132" spans="1:28" x14ac:dyDescent="0.25">
      <c r="A132" s="255"/>
      <c r="B132" s="8" t="s">
        <v>210</v>
      </c>
      <c r="C132" s="39" t="s">
        <v>211</v>
      </c>
      <c r="D132" s="37" t="s">
        <v>372</v>
      </c>
      <c r="E132" s="31">
        <v>704</v>
      </c>
      <c r="F132" s="36" t="s">
        <v>557</v>
      </c>
      <c r="G132" s="37" t="s">
        <v>565</v>
      </c>
      <c r="H132" s="10"/>
      <c r="I132" s="255"/>
      <c r="J132" s="11" t="str">
        <f>B132</f>
        <v>EVE-FK2V2-CF-CHG</v>
      </c>
      <c r="K132" s="57" t="str">
        <f>C132</f>
        <v>FK2 Carbon Turbo Tube Package with V2 MAF Tube</v>
      </c>
      <c r="L132" s="54" t="str">
        <f>D132</f>
        <v>n/a</v>
      </c>
      <c r="M132" s="26">
        <v>811</v>
      </c>
      <c r="N132" s="15" t="str">
        <f>F132</f>
        <v>55x35x12</v>
      </c>
      <c r="O132" s="64" t="str">
        <f>G132</f>
        <v>3.5 Kg</v>
      </c>
      <c r="Q132" s="255"/>
      <c r="R132" s="11" t="str">
        <f t="shared" si="58"/>
        <v>EVE-FK2V2-CF-CHG</v>
      </c>
      <c r="S132" s="57" t="str">
        <f t="shared" si="58"/>
        <v>FK2 Carbon Turbo Tube Package with V2 MAF Tube</v>
      </c>
      <c r="T132" s="54" t="str">
        <f t="shared" si="58"/>
        <v>n/a</v>
      </c>
      <c r="U132" s="9">
        <v>880</v>
      </c>
      <c r="V132" s="36" t="s">
        <v>122</v>
      </c>
      <c r="W132" s="37" t="s">
        <v>366</v>
      </c>
      <c r="X132" s="37" t="s">
        <v>55</v>
      </c>
    </row>
    <row r="133" spans="1:28" ht="4.5" customHeight="1" x14ac:dyDescent="0.25">
      <c r="A133" s="50"/>
      <c r="B133" s="5"/>
      <c r="C133" s="48"/>
      <c r="D133" s="41"/>
      <c r="E133" s="25"/>
      <c r="F133" s="248"/>
      <c r="G133" s="249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48"/>
      <c r="W133" s="249"/>
      <c r="X133" s="249"/>
    </row>
    <row r="134" spans="1:28" x14ac:dyDescent="0.25">
      <c r="A134" s="250" t="s">
        <v>472</v>
      </c>
      <c r="B134" s="8" t="s">
        <v>212</v>
      </c>
      <c r="C134" s="39" t="s">
        <v>213</v>
      </c>
      <c r="D134" s="37" t="s">
        <v>55</v>
      </c>
      <c r="E134" s="31">
        <v>1040</v>
      </c>
      <c r="F134" s="36" t="s">
        <v>481</v>
      </c>
      <c r="G134" s="37" t="s">
        <v>371</v>
      </c>
      <c r="H134" s="10"/>
      <c r="I134" s="250" t="s">
        <v>472</v>
      </c>
      <c r="J134" s="8" t="str">
        <f t="shared" ref="J134:L138" si="59">B134</f>
        <v>EVE-FK8-CF-INT</v>
      </c>
      <c r="K134" s="49" t="str">
        <f t="shared" si="59"/>
        <v>FK8 Civic Type R Black Carbon intake</v>
      </c>
      <c r="L134" s="43" t="str">
        <f t="shared" si="59"/>
        <v>S</v>
      </c>
      <c r="M134" s="26">
        <v>1150</v>
      </c>
      <c r="N134" s="36" t="str">
        <f t="shared" ref="N134:O138" si="60">F134</f>
        <v>91x30x39</v>
      </c>
      <c r="O134" s="37" t="str">
        <f t="shared" si="60"/>
        <v>5 Kg</v>
      </c>
      <c r="Q134" s="250" t="s">
        <v>472</v>
      </c>
      <c r="R134" s="8" t="str">
        <f t="shared" ref="R134:T138" si="61">J134</f>
        <v>EVE-FK8-CF-INT</v>
      </c>
      <c r="S134" s="49" t="str">
        <f t="shared" si="61"/>
        <v>FK8 Civic Type R Black Carbon intake</v>
      </c>
      <c r="T134" s="43" t="str">
        <f t="shared" si="61"/>
        <v>S</v>
      </c>
      <c r="U134" s="9">
        <v>1400</v>
      </c>
      <c r="V134" s="36" t="s">
        <v>14</v>
      </c>
      <c r="W134" s="37" t="s">
        <v>360</v>
      </c>
      <c r="X134" s="37" t="s">
        <v>361</v>
      </c>
    </row>
    <row r="135" spans="1:28" x14ac:dyDescent="0.25">
      <c r="A135" s="255"/>
      <c r="B135" s="8" t="s">
        <v>473</v>
      </c>
      <c r="C135" s="39" t="s">
        <v>474</v>
      </c>
      <c r="D135" s="37" t="s">
        <v>55</v>
      </c>
      <c r="E135" s="31">
        <v>1248</v>
      </c>
      <c r="F135" s="36" t="s">
        <v>481</v>
      </c>
      <c r="G135" s="37" t="s">
        <v>371</v>
      </c>
      <c r="H135" s="10"/>
      <c r="I135" s="255"/>
      <c r="J135" s="8" t="str">
        <f t="shared" si="59"/>
        <v>EVE-FK8-KV-INT</v>
      </c>
      <c r="K135" s="49" t="str">
        <f t="shared" si="59"/>
        <v>FK8 Civic Type R Kevlar intake</v>
      </c>
      <c r="L135" s="43" t="str">
        <f t="shared" si="59"/>
        <v>S</v>
      </c>
      <c r="M135" s="26">
        <v>1380</v>
      </c>
      <c r="N135" s="36" t="str">
        <f t="shared" si="60"/>
        <v>91x30x39</v>
      </c>
      <c r="O135" s="37" t="str">
        <f t="shared" si="60"/>
        <v>5 Kg</v>
      </c>
      <c r="Q135" s="255"/>
      <c r="R135" s="8" t="str">
        <f t="shared" si="61"/>
        <v>EVE-FK8-KV-INT</v>
      </c>
      <c r="S135" s="49" t="str">
        <f t="shared" si="61"/>
        <v>FK8 Civic Type R Kevlar intake</v>
      </c>
      <c r="T135" s="43" t="str">
        <f t="shared" si="61"/>
        <v>S</v>
      </c>
      <c r="U135" s="9">
        <v>1680</v>
      </c>
      <c r="V135" s="36" t="s">
        <v>14</v>
      </c>
      <c r="W135" s="37" t="s">
        <v>360</v>
      </c>
      <c r="X135" s="37" t="s">
        <v>361</v>
      </c>
    </row>
    <row r="136" spans="1:28" x14ac:dyDescent="0.25">
      <c r="A136" s="255"/>
      <c r="B136" s="8" t="s">
        <v>214</v>
      </c>
      <c r="C136" s="39" t="s">
        <v>215</v>
      </c>
      <c r="D136" s="37" t="s">
        <v>372</v>
      </c>
      <c r="E136" s="31">
        <v>275</v>
      </c>
      <c r="F136" s="37" t="s">
        <v>564</v>
      </c>
      <c r="G136" s="37" t="s">
        <v>551</v>
      </c>
      <c r="H136" s="10"/>
      <c r="I136" s="255"/>
      <c r="J136" s="8" t="str">
        <f t="shared" si="59"/>
        <v>EVE-FK8V2-CF-MAF</v>
      </c>
      <c r="K136" s="49" t="str">
        <f t="shared" si="59"/>
        <v>FK8 Carbon V2 MAF Tube and Silicon Set</v>
      </c>
      <c r="L136" s="43" t="str">
        <f t="shared" si="59"/>
        <v>n/a</v>
      </c>
      <c r="M136" s="26">
        <v>318</v>
      </c>
      <c r="N136" s="36" t="str">
        <f t="shared" si="60"/>
        <v>46x10x12</v>
      </c>
      <c r="O136" s="37" t="str">
        <f t="shared" si="60"/>
        <v>2.5 Kg</v>
      </c>
      <c r="Q136" s="255"/>
      <c r="R136" s="8" t="str">
        <f t="shared" si="61"/>
        <v>EVE-FK8V2-CF-MAF</v>
      </c>
      <c r="S136" s="49" t="str">
        <f t="shared" si="61"/>
        <v>FK8 Carbon V2 MAF Tube and Silicon Set</v>
      </c>
      <c r="T136" s="43" t="str">
        <f t="shared" si="61"/>
        <v>n/a</v>
      </c>
      <c r="U136" s="9">
        <v>345</v>
      </c>
      <c r="V136" s="37" t="s">
        <v>201</v>
      </c>
      <c r="W136" s="37" t="s">
        <v>366</v>
      </c>
      <c r="X136" s="37" t="s">
        <v>55</v>
      </c>
    </row>
    <row r="137" spans="1:28" x14ac:dyDescent="0.25">
      <c r="A137" s="255"/>
      <c r="B137" s="8" t="s">
        <v>475</v>
      </c>
      <c r="C137" s="39" t="s">
        <v>476</v>
      </c>
      <c r="D137" s="37" t="s">
        <v>372</v>
      </c>
      <c r="E137" s="31">
        <v>330</v>
      </c>
      <c r="F137" s="37" t="s">
        <v>564</v>
      </c>
      <c r="G137" s="37" t="s">
        <v>551</v>
      </c>
      <c r="H137" s="10"/>
      <c r="I137" s="255"/>
      <c r="J137" s="8" t="str">
        <f t="shared" si="59"/>
        <v>EVE-FK8V2-KV-MAF</v>
      </c>
      <c r="K137" s="49" t="str">
        <f t="shared" si="59"/>
        <v>FK8 Kevlar V2 MAF Tube and Silicon Set</v>
      </c>
      <c r="L137" s="43" t="str">
        <f t="shared" si="59"/>
        <v>n/a</v>
      </c>
      <c r="M137" s="26">
        <v>381</v>
      </c>
      <c r="N137" s="36" t="str">
        <f t="shared" si="60"/>
        <v>46x10x12</v>
      </c>
      <c r="O137" s="37" t="str">
        <f t="shared" si="60"/>
        <v>2.5 Kg</v>
      </c>
      <c r="Q137" s="255"/>
      <c r="R137" s="8" t="str">
        <f t="shared" si="61"/>
        <v>EVE-FK8V2-KV-MAF</v>
      </c>
      <c r="S137" s="49" t="str">
        <f t="shared" si="61"/>
        <v>FK8 Kevlar V2 MAF Tube and Silicon Set</v>
      </c>
      <c r="T137" s="43" t="str">
        <f t="shared" si="61"/>
        <v>n/a</v>
      </c>
      <c r="U137" s="9">
        <v>414</v>
      </c>
      <c r="V137" s="37" t="s">
        <v>201</v>
      </c>
      <c r="W137" s="37" t="s">
        <v>366</v>
      </c>
      <c r="X137" s="37" t="s">
        <v>55</v>
      </c>
    </row>
    <row r="138" spans="1:28" x14ac:dyDescent="0.25">
      <c r="A138" s="251"/>
      <c r="B138" s="8" t="s">
        <v>206</v>
      </c>
      <c r="C138" s="39" t="s">
        <v>207</v>
      </c>
      <c r="D138" s="37" t="s">
        <v>372</v>
      </c>
      <c r="E138" s="31">
        <v>400</v>
      </c>
      <c r="F138" s="37" t="s">
        <v>552</v>
      </c>
      <c r="G138" s="37" t="s">
        <v>551</v>
      </c>
      <c r="H138" s="10"/>
      <c r="I138" s="251"/>
      <c r="J138" s="8" t="str">
        <f t="shared" si="59"/>
        <v>EVE-FK8FK2-ENG</v>
      </c>
      <c r="K138" s="49" t="str">
        <f t="shared" si="59"/>
        <v>FK8 and FK2 Engine Cover Red and Black</v>
      </c>
      <c r="L138" s="43" t="str">
        <f t="shared" si="59"/>
        <v>n/a</v>
      </c>
      <c r="M138" s="26">
        <v>462</v>
      </c>
      <c r="N138" s="36" t="str">
        <f t="shared" si="60"/>
        <v>66x30x11</v>
      </c>
      <c r="O138" s="37" t="str">
        <f t="shared" si="60"/>
        <v>2.5 Kg</v>
      </c>
      <c r="Q138" s="251"/>
      <c r="R138" s="8" t="str">
        <f t="shared" si="61"/>
        <v>EVE-FK8FK2-ENG</v>
      </c>
      <c r="S138" s="49" t="str">
        <f t="shared" si="61"/>
        <v>FK8 and FK2 Engine Cover Red and Black</v>
      </c>
      <c r="T138" s="43" t="str">
        <f t="shared" si="61"/>
        <v>n/a</v>
      </c>
      <c r="U138" s="9">
        <v>500</v>
      </c>
      <c r="V138" s="37" t="s">
        <v>46</v>
      </c>
      <c r="W138" s="37" t="s">
        <v>366</v>
      </c>
      <c r="X138" s="37" t="s">
        <v>55</v>
      </c>
    </row>
    <row r="139" spans="1:28" ht="4.5" customHeight="1" x14ac:dyDescent="0.25">
      <c r="A139" s="50"/>
      <c r="B139" s="5"/>
      <c r="C139" s="48"/>
      <c r="D139" s="41"/>
      <c r="E139" s="25"/>
      <c r="F139" s="248"/>
      <c r="G139" s="249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48"/>
      <c r="W139" s="249"/>
      <c r="X139" s="249"/>
    </row>
    <row r="140" spans="1:28" x14ac:dyDescent="0.25">
      <c r="A140" s="250" t="s">
        <v>477</v>
      </c>
      <c r="B140" s="8" t="s">
        <v>216</v>
      </c>
      <c r="C140" s="39" t="s">
        <v>217</v>
      </c>
      <c r="D140" s="37" t="s">
        <v>372</v>
      </c>
      <c r="E140" s="31">
        <v>550</v>
      </c>
      <c r="F140" s="36" t="s">
        <v>557</v>
      </c>
      <c r="G140" s="37" t="s">
        <v>565</v>
      </c>
      <c r="H140" s="10"/>
      <c r="I140" s="250" t="str">
        <f>A140</f>
        <v>FK8 Civic Turbo Tube</v>
      </c>
      <c r="J140" s="8" t="str">
        <f>B140</f>
        <v>EVE-FK8-CF-CHG</v>
      </c>
      <c r="K140" s="49" t="str">
        <f>C140</f>
        <v>FK8 Carbon Turbo Tube for customers with V2 MAF tube</v>
      </c>
      <c r="L140" s="43" t="str">
        <f>D140</f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50" t="str">
        <f>A140</f>
        <v>FK8 Civic Turbo Tube</v>
      </c>
      <c r="R140" s="8" t="str">
        <f t="shared" ref="R140:T141" si="62">J140</f>
        <v>EVE-FK8-CF-CHG</v>
      </c>
      <c r="S140" s="49" t="str">
        <f t="shared" si="62"/>
        <v>FK8 Carbon Turbo Tube for customers with V2 MAF tube</v>
      </c>
      <c r="T140" s="43" t="str">
        <f t="shared" si="62"/>
        <v>n/a</v>
      </c>
      <c r="U140" s="9">
        <v>700</v>
      </c>
      <c r="V140" s="36" t="s">
        <v>122</v>
      </c>
      <c r="W140" s="37" t="s">
        <v>366</v>
      </c>
      <c r="X140" s="37" t="s">
        <v>55</v>
      </c>
    </row>
    <row r="141" spans="1:28" x14ac:dyDescent="0.25">
      <c r="A141" s="251"/>
      <c r="B141" s="8" t="s">
        <v>218</v>
      </c>
      <c r="C141" s="39" t="s">
        <v>219</v>
      </c>
      <c r="D141" s="37" t="s">
        <v>372</v>
      </c>
      <c r="E141" s="31">
        <v>704</v>
      </c>
      <c r="F141" s="36" t="s">
        <v>557</v>
      </c>
      <c r="G141" s="37" t="s">
        <v>565</v>
      </c>
      <c r="H141" s="10"/>
      <c r="I141" s="251"/>
      <c r="J141" s="8" t="str">
        <f>B141</f>
        <v>EVE-FK8V2-CF-CHG</v>
      </c>
      <c r="K141" s="49" t="str">
        <f>C141</f>
        <v>FK8 Carbon Turbo Tube Package with V2 MAF Tube</v>
      </c>
      <c r="L141" s="43" t="str">
        <f>D141</f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51"/>
      <c r="R141" s="8" t="str">
        <f t="shared" si="62"/>
        <v>EVE-FK8V2-CF-CHG</v>
      </c>
      <c r="S141" s="49" t="str">
        <f t="shared" si="62"/>
        <v>FK8 Carbon Turbo Tube Package with V2 MAF Tube</v>
      </c>
      <c r="T141" s="43" t="str">
        <f t="shared" si="62"/>
        <v>n/a</v>
      </c>
      <c r="U141" s="9">
        <v>880</v>
      </c>
      <c r="V141" s="36" t="s">
        <v>122</v>
      </c>
      <c r="W141" s="37" t="s">
        <v>366</v>
      </c>
      <c r="X141" s="37" t="s">
        <v>55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7"/>
      <c r="B143" s="252" t="s">
        <v>478</v>
      </c>
      <c r="C143" s="249"/>
      <c r="D143" s="249"/>
      <c r="E143" s="249"/>
      <c r="F143" s="249"/>
      <c r="G143" s="253"/>
      <c r="I143" s="87"/>
      <c r="J143" s="76" t="s">
        <v>478</v>
      </c>
      <c r="K143" s="77"/>
      <c r="L143" s="69"/>
      <c r="M143" s="69"/>
      <c r="N143" s="69"/>
      <c r="O143" s="70"/>
      <c r="Q143" s="87"/>
      <c r="R143" s="76" t="s">
        <v>478</v>
      </c>
      <c r="S143" s="77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48"/>
      <c r="G144" s="249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48"/>
      <c r="W144" s="249"/>
      <c r="X144" s="249"/>
      <c r="Y144" s="14"/>
      <c r="Z144" s="14"/>
      <c r="AA144" s="14"/>
      <c r="AB144" s="14"/>
    </row>
    <row r="145" spans="1:28" s="46" customFormat="1" ht="28.9" hidden="1" customHeight="1" x14ac:dyDescent="0.25">
      <c r="A145" s="74"/>
      <c r="B145" s="29" t="s">
        <v>350</v>
      </c>
      <c r="C145" s="29" t="s">
        <v>351</v>
      </c>
      <c r="D145" s="44" t="s">
        <v>479</v>
      </c>
      <c r="E145" s="30" t="s">
        <v>352</v>
      </c>
      <c r="F145" s="264" t="s">
        <v>5</v>
      </c>
      <c r="G145" s="253"/>
      <c r="I145" s="74"/>
      <c r="J145" s="29" t="s">
        <v>350</v>
      </c>
      <c r="K145" s="29" t="s">
        <v>351</v>
      </c>
      <c r="L145" s="44" t="s">
        <v>6</v>
      </c>
      <c r="M145" s="30" t="s">
        <v>352</v>
      </c>
      <c r="N145" s="71" t="s">
        <v>5</v>
      </c>
      <c r="O145" s="72"/>
      <c r="Q145" s="74"/>
      <c r="R145" s="29" t="s">
        <v>350</v>
      </c>
      <c r="S145" s="29" t="s">
        <v>351</v>
      </c>
      <c r="T145" s="44" t="s">
        <v>6</v>
      </c>
      <c r="U145" s="47" t="s">
        <v>354</v>
      </c>
      <c r="V145" s="264" t="s">
        <v>5</v>
      </c>
      <c r="W145" s="249"/>
      <c r="X145" s="25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48"/>
      <c r="G146" s="249"/>
      <c r="I146" s="50"/>
      <c r="J146" s="6"/>
      <c r="K146" s="48"/>
      <c r="L146" s="41"/>
      <c r="M146" s="7"/>
      <c r="N146" s="79"/>
      <c r="O146" s="79"/>
      <c r="Q146" s="50"/>
      <c r="R146" s="5"/>
      <c r="S146" s="6"/>
      <c r="T146" s="41"/>
      <c r="U146" s="7"/>
      <c r="V146" s="248"/>
      <c r="W146" s="249"/>
      <c r="X146" s="249"/>
      <c r="Y146" s="14"/>
      <c r="Z146" s="14"/>
      <c r="AA146" s="14"/>
      <c r="AB146" s="14"/>
    </row>
    <row r="147" spans="1:28" ht="14.45" hidden="1" customHeight="1" x14ac:dyDescent="0.25">
      <c r="A147" s="88"/>
      <c r="B147" s="11" t="s">
        <v>90</v>
      </c>
      <c r="C147" s="39" t="s">
        <v>480</v>
      </c>
      <c r="D147" s="43" t="s">
        <v>11</v>
      </c>
      <c r="E147" s="31">
        <v>3100</v>
      </c>
      <c r="F147" s="36" t="s">
        <v>481</v>
      </c>
      <c r="G147" s="37" t="s">
        <v>540</v>
      </c>
      <c r="H147" s="10"/>
      <c r="I147" s="88"/>
      <c r="J147" s="11" t="str">
        <f t="shared" ref="J147:L148" si="63">B147</f>
        <v>EVE-HCN-CF-INT</v>
      </c>
      <c r="K147" s="57" t="str">
        <f t="shared" si="63"/>
        <v>Lamborghini Huracan Black Carbon intake</v>
      </c>
      <c r="L147" s="54" t="str">
        <f t="shared" si="63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88"/>
      <c r="R147" s="11" t="str">
        <f t="shared" ref="R147:T148" si="64">J147</f>
        <v>EVE-HCN-CF-INT</v>
      </c>
      <c r="S147" s="57" t="str">
        <f t="shared" si="64"/>
        <v>Lamborghini Huracan Black Carbon intake</v>
      </c>
      <c r="T147" s="54" t="str">
        <f t="shared" si="64"/>
        <v>B</v>
      </c>
      <c r="U147" s="9">
        <v>3900</v>
      </c>
      <c r="V147" s="36" t="s">
        <v>481</v>
      </c>
      <c r="W147" s="37" t="s">
        <v>540</v>
      </c>
      <c r="X147" s="37" t="s">
        <v>540</v>
      </c>
      <c r="Y147" s="14"/>
      <c r="Z147" s="14"/>
      <c r="AA147" s="14"/>
      <c r="AB147" s="14"/>
    </row>
    <row r="148" spans="1:28" ht="14.45" hidden="1" customHeight="1" x14ac:dyDescent="0.25">
      <c r="A148" s="88"/>
      <c r="B148" s="11" t="s">
        <v>483</v>
      </c>
      <c r="C148" s="39" t="s">
        <v>484</v>
      </c>
      <c r="D148" s="43" t="s">
        <v>11</v>
      </c>
      <c r="E148" s="34">
        <v>3720</v>
      </c>
      <c r="F148" s="36" t="s">
        <v>481</v>
      </c>
      <c r="G148" s="37" t="s">
        <v>540</v>
      </c>
      <c r="I148" s="88"/>
      <c r="J148" s="11" t="str">
        <f t="shared" si="63"/>
        <v>EVE-HCN-KV-INT</v>
      </c>
      <c r="K148" s="57" t="str">
        <f t="shared" si="63"/>
        <v>Lamborghini Huracan Kevlar intake</v>
      </c>
      <c r="L148" s="54" t="str">
        <f t="shared" si="63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88"/>
      <c r="R148" s="11" t="str">
        <f t="shared" si="64"/>
        <v>EVE-HCN-KV-INT</v>
      </c>
      <c r="S148" s="57" t="str">
        <f t="shared" si="64"/>
        <v>Lamborghini Huracan Kevlar intake</v>
      </c>
      <c r="T148" s="54" t="str">
        <f t="shared" si="64"/>
        <v>B</v>
      </c>
      <c r="U148" s="16">
        <v>4680</v>
      </c>
      <c r="V148" s="36" t="s">
        <v>481</v>
      </c>
      <c r="W148" s="37" t="s">
        <v>540</v>
      </c>
      <c r="X148" s="37" t="s">
        <v>540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48"/>
      <c r="G149" s="249"/>
      <c r="I149" s="50"/>
      <c r="J149" s="5"/>
      <c r="K149" s="56"/>
      <c r="L149" s="41"/>
      <c r="M149" s="25"/>
      <c r="N149" s="79"/>
      <c r="O149" s="79"/>
      <c r="Q149" s="50"/>
      <c r="R149" s="5"/>
      <c r="S149" s="56"/>
      <c r="T149" s="41"/>
      <c r="U149" s="7"/>
      <c r="V149" s="248"/>
      <c r="W149" s="249"/>
      <c r="X149" s="249"/>
      <c r="Y149" s="14"/>
      <c r="Z149" s="14"/>
      <c r="AA149" s="14"/>
      <c r="AB149" s="14"/>
    </row>
    <row r="150" spans="1:28" ht="14.45" hidden="1" customHeight="1" x14ac:dyDescent="0.25">
      <c r="A150" s="75"/>
      <c r="B150" s="8" t="s">
        <v>485</v>
      </c>
      <c r="C150" s="39" t="s">
        <v>486</v>
      </c>
      <c r="D150" s="43" t="s">
        <v>11</v>
      </c>
      <c r="E150" s="31">
        <v>3100</v>
      </c>
      <c r="F150" s="36" t="s">
        <v>481</v>
      </c>
      <c r="G150" s="37" t="s">
        <v>540</v>
      </c>
      <c r="H150" s="10"/>
      <c r="I150" s="75"/>
      <c r="J150" s="8" t="str">
        <f t="shared" ref="J150:L151" si="65">B150</f>
        <v>EVE-HCN-SC-CF-INT</v>
      </c>
      <c r="K150" s="49" t="str">
        <f t="shared" si="65"/>
        <v>Lamborghini Huracan Black Carbon Supercharged  intake</v>
      </c>
      <c r="L150" s="43" t="str">
        <f t="shared" si="65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5"/>
      <c r="R150" s="8" t="str">
        <f t="shared" ref="R150:T151" si="66">J150</f>
        <v>EVE-HCN-SC-CF-INT</v>
      </c>
      <c r="S150" s="49" t="str">
        <f t="shared" si="66"/>
        <v>Lamborghini Huracan Black Carbon Supercharged  intake</v>
      </c>
      <c r="T150" s="43" t="str">
        <f t="shared" si="66"/>
        <v>B</v>
      </c>
      <c r="U150" s="9">
        <v>3900</v>
      </c>
      <c r="V150" s="36" t="s">
        <v>481</v>
      </c>
      <c r="W150" s="37" t="s">
        <v>540</v>
      </c>
      <c r="X150" s="37" t="s">
        <v>540</v>
      </c>
      <c r="Y150" s="14"/>
      <c r="Z150" s="14"/>
      <c r="AA150" s="14"/>
      <c r="AB150" s="14"/>
    </row>
    <row r="151" spans="1:28" ht="14.45" hidden="1" customHeight="1" x14ac:dyDescent="0.25">
      <c r="A151" s="75"/>
      <c r="B151" s="8" t="s">
        <v>487</v>
      </c>
      <c r="C151" s="39" t="s">
        <v>488</v>
      </c>
      <c r="D151" s="43" t="s">
        <v>11</v>
      </c>
      <c r="E151" s="34">
        <v>3720</v>
      </c>
      <c r="F151" s="36" t="s">
        <v>481</v>
      </c>
      <c r="G151" s="37" t="s">
        <v>540</v>
      </c>
      <c r="I151" s="75"/>
      <c r="J151" s="8" t="str">
        <f t="shared" si="65"/>
        <v>EVE-HCN-SC-KV-INT</v>
      </c>
      <c r="K151" s="49" t="str">
        <f t="shared" si="65"/>
        <v>Lamborghini Huracan Kevlar Supercharged intake</v>
      </c>
      <c r="L151" s="43" t="str">
        <f t="shared" si="65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5"/>
      <c r="R151" s="8" t="str">
        <f t="shared" si="66"/>
        <v>EVE-HCN-SC-KV-INT</v>
      </c>
      <c r="S151" s="49" t="str">
        <f t="shared" si="66"/>
        <v>Lamborghini Huracan Kevlar Supercharged intake</v>
      </c>
      <c r="T151" s="43" t="str">
        <f t="shared" si="66"/>
        <v>B</v>
      </c>
      <c r="U151" s="16">
        <v>4680</v>
      </c>
      <c r="V151" s="36" t="s">
        <v>481</v>
      </c>
      <c r="W151" s="37" t="s">
        <v>540</v>
      </c>
      <c r="X151" s="37" t="s">
        <v>540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48"/>
      <c r="G152" s="249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48"/>
      <c r="W152" s="249"/>
      <c r="X152" s="249"/>
      <c r="Y152" s="14"/>
      <c r="Z152" s="14"/>
      <c r="AA152" s="14"/>
      <c r="AB152" s="14"/>
    </row>
    <row r="153" spans="1:28" ht="28.9" hidden="1" customHeight="1" x14ac:dyDescent="0.25">
      <c r="A153" s="75"/>
      <c r="B153" s="8" t="s">
        <v>489</v>
      </c>
      <c r="C153" s="39" t="s">
        <v>490</v>
      </c>
      <c r="D153" s="43" t="s">
        <v>372</v>
      </c>
      <c r="E153" s="31">
        <v>3500</v>
      </c>
      <c r="F153" s="37" t="s">
        <v>491</v>
      </c>
      <c r="G153" s="37" t="s">
        <v>371</v>
      </c>
      <c r="I153" s="75"/>
      <c r="J153" s="8" t="str">
        <f t="shared" ref="J153:L154" si="67">B153</f>
        <v>EVE-HCN-CF-PL-ENG</v>
      </c>
      <c r="K153" s="49" t="str">
        <f t="shared" si="67"/>
        <v>Lamborghini Huracan Black Carbon Engine Cover Set Replaces OEM Plastic Version</v>
      </c>
      <c r="L153" s="43" t="str">
        <f t="shared" si="67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5"/>
      <c r="R153" s="8" t="str">
        <f t="shared" ref="R153:T154" si="68">J153</f>
        <v>EVE-HCN-CF-PL-ENG</v>
      </c>
      <c r="S153" s="49" t="str">
        <f t="shared" si="68"/>
        <v>Lamborghini Huracan Black Carbon Engine Cover Set Replaces OEM Plastic Version</v>
      </c>
      <c r="T153" s="43" t="str">
        <f t="shared" si="68"/>
        <v>n/a</v>
      </c>
      <c r="U153" s="9">
        <v>4900</v>
      </c>
      <c r="V153" s="37" t="s">
        <v>491</v>
      </c>
      <c r="W153" s="37" t="s">
        <v>371</v>
      </c>
      <c r="X153" s="37" t="s">
        <v>371</v>
      </c>
      <c r="Y153" s="14"/>
      <c r="Z153" s="14"/>
      <c r="AA153" s="14"/>
      <c r="AB153" s="14"/>
    </row>
    <row r="154" spans="1:28" ht="30" hidden="1" customHeight="1" x14ac:dyDescent="0.25">
      <c r="A154" s="75"/>
      <c r="B154" s="8" t="s">
        <v>492</v>
      </c>
      <c r="C154" s="39" t="s">
        <v>493</v>
      </c>
      <c r="D154" s="43" t="s">
        <v>372</v>
      </c>
      <c r="E154" s="31">
        <v>4200</v>
      </c>
      <c r="F154" s="37" t="s">
        <v>491</v>
      </c>
      <c r="G154" s="37" t="s">
        <v>371</v>
      </c>
      <c r="I154" s="75"/>
      <c r="J154" s="8" t="str">
        <f t="shared" si="67"/>
        <v>EVE-HCN-KV-PL-ENG</v>
      </c>
      <c r="K154" s="49" t="str">
        <f t="shared" si="67"/>
        <v>Lamborghini Huracan Kevlar Engine Cover Set Replaces OEM Plastic Version</v>
      </c>
      <c r="L154" s="43" t="str">
        <f t="shared" si="67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5"/>
      <c r="R154" s="8" t="str">
        <f t="shared" si="68"/>
        <v>EVE-HCN-KV-PL-ENG</v>
      </c>
      <c r="S154" s="49" t="str">
        <f t="shared" si="68"/>
        <v>Lamborghini Huracan Kevlar Engine Cover Set Replaces OEM Plastic Version</v>
      </c>
      <c r="T154" s="43" t="str">
        <f t="shared" si="68"/>
        <v>n/a</v>
      </c>
      <c r="U154" s="9">
        <v>5880</v>
      </c>
      <c r="V154" s="37" t="s">
        <v>491</v>
      </c>
      <c r="W154" s="37" t="s">
        <v>371</v>
      </c>
      <c r="X154" s="37" t="s">
        <v>371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48"/>
      <c r="G155" s="249"/>
      <c r="I155" s="50"/>
      <c r="J155" s="5"/>
      <c r="K155" s="56"/>
      <c r="L155" s="41"/>
      <c r="M155" s="25"/>
      <c r="N155" s="79"/>
      <c r="O155" s="79"/>
      <c r="Q155" s="50"/>
      <c r="R155" s="5"/>
      <c r="S155" s="56"/>
      <c r="T155" s="41"/>
      <c r="U155" s="7"/>
      <c r="V155" s="248"/>
      <c r="W155" s="249"/>
      <c r="X155" s="249"/>
      <c r="Y155" s="14"/>
      <c r="Z155" s="14"/>
      <c r="AA155" s="14"/>
      <c r="AB155" s="14"/>
    </row>
    <row r="156" spans="1:28" ht="30" hidden="1" customHeight="1" x14ac:dyDescent="0.25">
      <c r="A156" s="75"/>
      <c r="B156" s="8" t="s">
        <v>494</v>
      </c>
      <c r="C156" s="39" t="s">
        <v>495</v>
      </c>
      <c r="D156" s="43" t="s">
        <v>372</v>
      </c>
      <c r="E156" s="31">
        <v>3500</v>
      </c>
      <c r="F156" s="37" t="s">
        <v>491</v>
      </c>
      <c r="G156" s="37" t="s">
        <v>371</v>
      </c>
      <c r="I156" s="75"/>
      <c r="J156" s="8" t="str">
        <f t="shared" ref="J156:L157" si="69">B156</f>
        <v>EVE-HCN-CF-PLC-ENG</v>
      </c>
      <c r="K156" s="49" t="str">
        <f t="shared" si="69"/>
        <v>Lamborghini Huracan Black Carbon Engine Cover Set with Cutouts Replaces OEM Plastic Version</v>
      </c>
      <c r="L156" s="43" t="str">
        <f t="shared" si="69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5"/>
      <c r="R156" s="8" t="str">
        <f t="shared" ref="R156:T157" si="70">J156</f>
        <v>EVE-HCN-CF-PLC-ENG</v>
      </c>
      <c r="S156" s="49" t="str">
        <f t="shared" si="70"/>
        <v>Lamborghini Huracan Black Carbon Engine Cover Set with Cutouts Replaces OEM Plastic Version</v>
      </c>
      <c r="T156" s="43" t="str">
        <f t="shared" si="70"/>
        <v>n/a</v>
      </c>
      <c r="U156" s="9">
        <v>4900</v>
      </c>
      <c r="V156" s="37" t="s">
        <v>491</v>
      </c>
      <c r="W156" s="37" t="s">
        <v>371</v>
      </c>
      <c r="X156" s="37" t="s">
        <v>371</v>
      </c>
      <c r="Y156" s="14"/>
      <c r="Z156" s="14"/>
      <c r="AA156" s="14"/>
      <c r="AB156" s="14"/>
    </row>
    <row r="157" spans="1:28" ht="28.9" hidden="1" customHeight="1" x14ac:dyDescent="0.25">
      <c r="A157" s="75"/>
      <c r="B157" s="8" t="s">
        <v>496</v>
      </c>
      <c r="C157" s="39" t="s">
        <v>497</v>
      </c>
      <c r="D157" s="43" t="s">
        <v>372</v>
      </c>
      <c r="E157" s="31">
        <v>4200</v>
      </c>
      <c r="F157" s="37" t="s">
        <v>491</v>
      </c>
      <c r="G157" s="37" t="s">
        <v>371</v>
      </c>
      <c r="I157" s="75"/>
      <c r="J157" s="8" t="str">
        <f t="shared" si="69"/>
        <v>EVE-HCN-KV-PLC-ENG</v>
      </c>
      <c r="K157" s="49" t="str">
        <f t="shared" si="69"/>
        <v>Lamborghini Huracan Kevlar Engine Cover Set with Cutouts Replaces OEM Plastic Version</v>
      </c>
      <c r="L157" s="43" t="str">
        <f t="shared" si="69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5"/>
      <c r="R157" s="8" t="str">
        <f t="shared" si="70"/>
        <v>EVE-HCN-KV-PLC-ENG</v>
      </c>
      <c r="S157" s="49" t="str">
        <f t="shared" si="70"/>
        <v>Lamborghini Huracan Kevlar Engine Cover Set with Cutouts Replaces OEM Plastic Version</v>
      </c>
      <c r="T157" s="43" t="str">
        <f t="shared" si="70"/>
        <v>n/a</v>
      </c>
      <c r="U157" s="9">
        <v>5880</v>
      </c>
      <c r="V157" s="37" t="s">
        <v>491</v>
      </c>
      <c r="W157" s="37" t="s">
        <v>371</v>
      </c>
      <c r="X157" s="37" t="s">
        <v>371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48"/>
      <c r="G158" s="249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48"/>
      <c r="W158" s="249"/>
      <c r="X158" s="249"/>
      <c r="Y158" s="14"/>
      <c r="Z158" s="14"/>
      <c r="AA158" s="14"/>
      <c r="AB158" s="14"/>
    </row>
    <row r="159" spans="1:28" ht="28.9" hidden="1" customHeight="1" x14ac:dyDescent="0.25">
      <c r="A159" s="75"/>
      <c r="B159" s="8" t="s">
        <v>498</v>
      </c>
      <c r="C159" s="39" t="s">
        <v>499</v>
      </c>
      <c r="D159" s="43" t="s">
        <v>372</v>
      </c>
      <c r="E159" s="31">
        <v>3500</v>
      </c>
      <c r="F159" s="37" t="s">
        <v>491</v>
      </c>
      <c r="G159" s="37" t="s">
        <v>371</v>
      </c>
      <c r="I159" s="75"/>
      <c r="J159" s="8" t="str">
        <f t="shared" ref="J159:L160" si="71">B159</f>
        <v>EVE-HCN-CF-FC-ENG</v>
      </c>
      <c r="K159" s="49" t="str">
        <f t="shared" si="71"/>
        <v>Lamborghini Huracan Black Carbon Engine Cover Set Replaces OEM Forged Carbon Version</v>
      </c>
      <c r="L159" s="43" t="str">
        <f t="shared" si="71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5"/>
      <c r="R159" s="8" t="str">
        <f t="shared" ref="R159:T160" si="72">J159</f>
        <v>EVE-HCN-CF-FC-ENG</v>
      </c>
      <c r="S159" s="49" t="str">
        <f t="shared" si="72"/>
        <v>Lamborghini Huracan Black Carbon Engine Cover Set Replaces OEM Forged Carbon Version</v>
      </c>
      <c r="T159" s="43" t="str">
        <f t="shared" si="72"/>
        <v>n/a</v>
      </c>
      <c r="U159" s="9">
        <v>4900</v>
      </c>
      <c r="V159" s="37" t="s">
        <v>491</v>
      </c>
      <c r="W159" s="37" t="s">
        <v>371</v>
      </c>
      <c r="X159" s="37" t="s">
        <v>371</v>
      </c>
      <c r="Y159" s="14"/>
      <c r="Z159" s="14"/>
      <c r="AA159" s="14"/>
      <c r="AB159" s="14"/>
    </row>
    <row r="160" spans="1:28" ht="28.9" hidden="1" customHeight="1" x14ac:dyDescent="0.25">
      <c r="A160" s="75"/>
      <c r="B160" s="8" t="s">
        <v>500</v>
      </c>
      <c r="C160" s="39" t="s">
        <v>501</v>
      </c>
      <c r="D160" s="43" t="s">
        <v>372</v>
      </c>
      <c r="E160" s="31">
        <v>4200</v>
      </c>
      <c r="F160" s="37" t="s">
        <v>491</v>
      </c>
      <c r="G160" s="37" t="s">
        <v>371</v>
      </c>
      <c r="I160" s="75"/>
      <c r="J160" s="8" t="str">
        <f t="shared" si="71"/>
        <v>EVE-HCN-KV-FC-ENG</v>
      </c>
      <c r="K160" s="49" t="str">
        <f t="shared" si="71"/>
        <v>Lamborghini Huracan Kevlar Engine Cover Set Replaces OEM Forged Carbon Version</v>
      </c>
      <c r="L160" s="43" t="str">
        <f t="shared" si="71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5"/>
      <c r="R160" s="8" t="str">
        <f t="shared" si="72"/>
        <v>EVE-HCN-KV-FC-ENG</v>
      </c>
      <c r="S160" s="49" t="str">
        <f t="shared" si="72"/>
        <v>Lamborghini Huracan Kevlar Engine Cover Set Replaces OEM Forged Carbon Version</v>
      </c>
      <c r="T160" s="43" t="str">
        <f t="shared" si="72"/>
        <v>n/a</v>
      </c>
      <c r="U160" s="9">
        <v>5880</v>
      </c>
      <c r="V160" s="37" t="s">
        <v>491</v>
      </c>
      <c r="W160" s="37" t="s">
        <v>371</v>
      </c>
      <c r="X160" s="37" t="s">
        <v>371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263" t="s">
        <v>502</v>
      </c>
      <c r="B162" s="249"/>
      <c r="C162" s="249"/>
      <c r="D162" s="249"/>
      <c r="E162" s="249"/>
      <c r="F162" s="249"/>
      <c r="G162" s="253"/>
      <c r="I162" s="263" t="s">
        <v>502</v>
      </c>
      <c r="J162" s="249"/>
      <c r="K162" s="249"/>
      <c r="L162" s="249"/>
      <c r="M162" s="249"/>
      <c r="N162" s="249"/>
      <c r="O162" s="253"/>
      <c r="Q162" s="263" t="s">
        <v>502</v>
      </c>
      <c r="R162" s="249"/>
      <c r="S162" s="249"/>
      <c r="T162" s="249"/>
      <c r="U162" s="249"/>
      <c r="V162" s="249"/>
      <c r="W162" s="253"/>
      <c r="X162" s="100"/>
    </row>
    <row r="163" spans="1:28" ht="4.5" customHeight="1" x14ac:dyDescent="0.25">
      <c r="A163" s="50"/>
      <c r="B163" s="5"/>
      <c r="C163" s="6"/>
      <c r="D163" s="41"/>
      <c r="E163" s="7"/>
      <c r="F163" s="248"/>
      <c r="G163" s="249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48"/>
      <c r="W163" s="249"/>
      <c r="X163" s="249"/>
      <c r="Y163" s="14"/>
      <c r="Z163" s="14"/>
      <c r="AA163" s="14"/>
      <c r="AB163" s="14"/>
    </row>
    <row r="164" spans="1:28" s="46" customFormat="1" ht="45" customHeight="1" x14ac:dyDescent="0.25">
      <c r="A164" s="74"/>
      <c r="B164" s="29" t="s">
        <v>350</v>
      </c>
      <c r="C164" s="29" t="s">
        <v>351</v>
      </c>
      <c r="D164" s="44" t="s">
        <v>6</v>
      </c>
      <c r="E164" s="30" t="s">
        <v>352</v>
      </c>
      <c r="F164" s="264" t="s">
        <v>5</v>
      </c>
      <c r="G164" s="253"/>
      <c r="I164" s="74"/>
      <c r="J164" s="29" t="s">
        <v>350</v>
      </c>
      <c r="K164" s="29" t="s">
        <v>351</v>
      </c>
      <c r="L164" s="44" t="s">
        <v>6</v>
      </c>
      <c r="M164" s="30" t="s">
        <v>352</v>
      </c>
      <c r="N164" s="71" t="s">
        <v>5</v>
      </c>
      <c r="O164" s="72"/>
      <c r="Q164" s="74"/>
      <c r="R164" s="29" t="s">
        <v>350</v>
      </c>
      <c r="S164" s="29" t="s">
        <v>351</v>
      </c>
      <c r="T164" s="44" t="s">
        <v>6</v>
      </c>
      <c r="U164" s="47" t="s">
        <v>354</v>
      </c>
      <c r="V164" s="71" t="s">
        <v>5</v>
      </c>
      <c r="W164" s="169"/>
      <c r="X164" s="72" t="s">
        <v>532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48"/>
      <c r="G165" s="249"/>
      <c r="I165" s="50"/>
      <c r="J165" s="5"/>
      <c r="K165" s="48"/>
      <c r="L165" s="41"/>
      <c r="M165" s="7"/>
      <c r="N165" s="79"/>
      <c r="O165" s="79"/>
      <c r="Q165" s="50"/>
      <c r="R165" s="5"/>
      <c r="S165" s="6"/>
      <c r="T165" s="41"/>
      <c r="U165" s="7"/>
      <c r="V165" s="248"/>
      <c r="W165" s="249"/>
      <c r="X165" s="249"/>
      <c r="Y165" s="14"/>
      <c r="Z165" s="14"/>
      <c r="AA165" s="14"/>
      <c r="AB165" s="14"/>
    </row>
    <row r="166" spans="1:28" x14ac:dyDescent="0.25">
      <c r="A166" s="250" t="s">
        <v>503</v>
      </c>
      <c r="B166" s="8" t="s">
        <v>225</v>
      </c>
      <c r="C166" s="39" t="s">
        <v>504</v>
      </c>
      <c r="D166" s="43" t="s">
        <v>165</v>
      </c>
      <c r="E166" s="31">
        <v>958</v>
      </c>
      <c r="F166" s="37" t="s">
        <v>553</v>
      </c>
      <c r="G166" s="37" t="s">
        <v>548</v>
      </c>
      <c r="H166" s="10"/>
      <c r="I166" s="250" t="str">
        <f>A166</f>
        <v>A35</v>
      </c>
      <c r="J166" s="11" t="str">
        <f>B166</f>
        <v>EVE-A35-CF-INT</v>
      </c>
      <c r="K166" s="39" t="s">
        <v>504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50" t="str">
        <f>A166</f>
        <v>A35</v>
      </c>
      <c r="R166" s="11" t="str">
        <f>J166</f>
        <v>EVE-A35-CF-INT</v>
      </c>
      <c r="S166" s="11" t="str">
        <f>K166</f>
        <v>Mercedes A35 AMG, A250 Carbon Intake</v>
      </c>
      <c r="T166" s="54" t="str">
        <f>L166</f>
        <v>L</v>
      </c>
      <c r="U166" s="9">
        <v>1250</v>
      </c>
      <c r="V166" s="37" t="s">
        <v>14</v>
      </c>
      <c r="W166" s="37" t="s">
        <v>360</v>
      </c>
      <c r="X166" s="37" t="s">
        <v>361</v>
      </c>
    </row>
    <row r="167" spans="1:28" x14ac:dyDescent="0.25">
      <c r="A167" s="251"/>
      <c r="B167" s="8" t="s">
        <v>227</v>
      </c>
      <c r="C167" s="39" t="s">
        <v>505</v>
      </c>
      <c r="D167" s="43"/>
      <c r="E167" s="34">
        <v>590</v>
      </c>
      <c r="F167" s="36" t="s">
        <v>557</v>
      </c>
      <c r="G167" s="37" t="s">
        <v>565</v>
      </c>
      <c r="I167" s="251"/>
      <c r="J167" s="8" t="str">
        <f>B167</f>
        <v>EVE-A35-CF-CHG</v>
      </c>
      <c r="K167" s="39" t="s">
        <v>505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51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103</v>
      </c>
      <c r="W167" s="37" t="s">
        <v>103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50" t="s">
        <v>507</v>
      </c>
      <c r="B169" s="8" t="s">
        <v>232</v>
      </c>
      <c r="C169" s="39" t="s">
        <v>233</v>
      </c>
      <c r="D169" s="43" t="s">
        <v>11</v>
      </c>
      <c r="E169" s="31">
        <v>1917</v>
      </c>
      <c r="F169" s="36" t="s">
        <v>566</v>
      </c>
      <c r="G169" s="37" t="s">
        <v>540</v>
      </c>
      <c r="H169" s="10"/>
      <c r="I169" s="250" t="str">
        <f>A169</f>
        <v>GTR / GTS</v>
      </c>
      <c r="J169" s="11" t="str">
        <f>B169</f>
        <v>EVE-AMGGT-CF-INT</v>
      </c>
      <c r="K169" s="39" t="s">
        <v>233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50" t="str">
        <f>A169</f>
        <v>GTR / GTS</v>
      </c>
      <c r="R169" s="11" t="str">
        <f t="shared" ref="R169:T170" si="73">J169</f>
        <v>EVE-AMGGT-CF-INT</v>
      </c>
      <c r="S169" s="11" t="str">
        <f t="shared" si="73"/>
        <v>Mercedes C190/R190 AMG GTR, GTS, GT GLOSS Finish</v>
      </c>
      <c r="T169" s="54" t="str">
        <f t="shared" si="73"/>
        <v>B</v>
      </c>
      <c r="U169" s="9">
        <v>2400</v>
      </c>
      <c r="V169" s="36" t="s">
        <v>234</v>
      </c>
      <c r="W169" s="37" t="s">
        <v>399</v>
      </c>
      <c r="X169" s="37" t="s">
        <v>165</v>
      </c>
    </row>
    <row r="170" spans="1:28" x14ac:dyDescent="0.25">
      <c r="A170" s="251"/>
      <c r="B170" s="8" t="s">
        <v>235</v>
      </c>
      <c r="C170" s="39" t="s">
        <v>236</v>
      </c>
      <c r="D170" s="43" t="s">
        <v>11</v>
      </c>
      <c r="E170" s="34">
        <v>1917</v>
      </c>
      <c r="F170" s="36" t="str">
        <f>F169</f>
        <v>72x60x33</v>
      </c>
      <c r="G170" s="42" t="str">
        <f>G169</f>
        <v>7 Kg</v>
      </c>
      <c r="I170" s="251"/>
      <c r="J170" s="8" t="str">
        <f>B170</f>
        <v>EVE-AMGGT-CFM-INT</v>
      </c>
      <c r="K170" s="39" t="s">
        <v>236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51"/>
      <c r="R170" s="8" t="str">
        <f t="shared" si="73"/>
        <v>EVE-AMGGT-CFM-INT</v>
      </c>
      <c r="S170" s="15" t="str">
        <f t="shared" si="73"/>
        <v>Mercedes C190/R190 AMG GTR, GTS, GT MATTE Finish</v>
      </c>
      <c r="T170" s="54" t="str">
        <f t="shared" si="73"/>
        <v>B</v>
      </c>
      <c r="U170" s="21">
        <v>2400</v>
      </c>
      <c r="V170" s="36" t="s">
        <v>234</v>
      </c>
      <c r="W170" s="42" t="str">
        <f>W169</f>
        <v>8 Kg</v>
      </c>
      <c r="X170" s="42" t="s">
        <v>165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267" t="s">
        <v>508</v>
      </c>
      <c r="B172" s="8" t="s">
        <v>237</v>
      </c>
      <c r="C172" s="39" t="s">
        <v>509</v>
      </c>
      <c r="D172" s="43" t="s">
        <v>11</v>
      </c>
      <c r="E172" s="31">
        <v>2240</v>
      </c>
      <c r="F172" s="36" t="s">
        <v>481</v>
      </c>
      <c r="G172" s="37" t="s">
        <v>540</v>
      </c>
      <c r="H172" s="10"/>
      <c r="I172" s="267" t="s">
        <v>508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67" t="s">
        <v>508</v>
      </c>
      <c r="R172" s="11" t="str">
        <f>J172</f>
        <v>EVE-C63S-CF-INT</v>
      </c>
      <c r="S172" s="11" t="str">
        <f>K172</f>
        <v>Mercedes all AMG C63/C63S variants Carbon intake with carbon ducts</v>
      </c>
      <c r="T172" s="54" t="s">
        <v>239</v>
      </c>
      <c r="U172" s="9">
        <v>2795</v>
      </c>
      <c r="V172" s="36" t="s">
        <v>183</v>
      </c>
      <c r="W172" s="37" t="s">
        <v>399</v>
      </c>
      <c r="X172" s="37" t="s">
        <v>165</v>
      </c>
    </row>
    <row r="173" spans="1:28" x14ac:dyDescent="0.25">
      <c r="A173" s="255"/>
      <c r="B173" s="8" t="s">
        <v>240</v>
      </c>
      <c r="C173" s="103" t="s">
        <v>241</v>
      </c>
      <c r="D173" s="104"/>
      <c r="E173" s="34">
        <v>136</v>
      </c>
      <c r="F173" s="36" t="s">
        <v>541</v>
      </c>
      <c r="G173" s="42" t="s">
        <v>356</v>
      </c>
      <c r="H173" s="10"/>
      <c r="I173" s="255"/>
      <c r="J173" s="11" t="str">
        <f>B173</f>
        <v>EVE-C63S-DCT</v>
      </c>
      <c r="K173" s="39" t="str">
        <f>C173</f>
        <v>C63S Carbon Duct upgrade package</v>
      </c>
      <c r="L173" s="105"/>
      <c r="M173" s="26">
        <v>154</v>
      </c>
      <c r="N173" s="36" t="s">
        <v>541</v>
      </c>
      <c r="O173" s="42" t="s">
        <v>356</v>
      </c>
      <c r="Q173" s="255"/>
      <c r="R173" s="11" t="str">
        <f>J173</f>
        <v>EVE-C63S-DCT</v>
      </c>
      <c r="S173" s="11" t="str">
        <f>K173</f>
        <v>C63S Carbon Duct upgrade package</v>
      </c>
      <c r="T173" s="105"/>
      <c r="U173" s="21">
        <v>170</v>
      </c>
      <c r="V173" s="36" t="s">
        <v>139</v>
      </c>
      <c r="W173" s="42" t="s">
        <v>366</v>
      </c>
      <c r="X173" s="42" t="s">
        <v>55</v>
      </c>
    </row>
    <row r="174" spans="1:28" ht="4.5" customHeight="1" x14ac:dyDescent="0.25">
      <c r="A174" s="50"/>
      <c r="B174" s="5"/>
      <c r="C174" s="6"/>
      <c r="D174" s="41"/>
      <c r="E174" s="25"/>
      <c r="F174" s="248"/>
      <c r="G174" s="249"/>
      <c r="I174" s="50"/>
      <c r="J174" s="5"/>
      <c r="K174" s="48"/>
      <c r="L174" s="41"/>
      <c r="M174" s="7"/>
      <c r="N174" s="79"/>
      <c r="O174" s="79"/>
      <c r="Q174" s="50"/>
      <c r="R174" s="5"/>
      <c r="S174" s="6"/>
      <c r="T174" s="41"/>
      <c r="U174" s="7"/>
      <c r="V174" s="248"/>
      <c r="W174" s="249"/>
      <c r="X174" s="249"/>
      <c r="Y174" s="14"/>
      <c r="Z174" s="14"/>
      <c r="AA174" s="14"/>
      <c r="AB174" s="14"/>
    </row>
    <row r="175" spans="1:28" x14ac:dyDescent="0.25">
      <c r="A175" s="101" t="s">
        <v>510</v>
      </c>
      <c r="B175" s="8" t="s">
        <v>242</v>
      </c>
      <c r="C175" s="39" t="s">
        <v>243</v>
      </c>
      <c r="D175" s="43" t="s">
        <v>11</v>
      </c>
      <c r="E175" s="31">
        <v>2240</v>
      </c>
      <c r="F175" s="36" t="s">
        <v>481</v>
      </c>
      <c r="G175" s="37" t="s">
        <v>540</v>
      </c>
      <c r="H175" s="10"/>
      <c r="I175" s="101" t="s">
        <v>508</v>
      </c>
      <c r="J175" s="11" t="str">
        <f>B175</f>
        <v>EVE-GLC63S-CF-INT</v>
      </c>
      <c r="K175" s="39" t="s">
        <v>243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1" t="s">
        <v>510</v>
      </c>
      <c r="R175" s="11" t="str">
        <f>J175</f>
        <v>EVE-GLC63S-CF-INT</v>
      </c>
      <c r="S175" s="11" t="str">
        <f>K175</f>
        <v xml:space="preserve">Mercedes GLC63S carbon intake </v>
      </c>
      <c r="T175" s="54" t="s">
        <v>239</v>
      </c>
      <c r="U175" s="9">
        <v>2795</v>
      </c>
      <c r="V175" s="36" t="s">
        <v>183</v>
      </c>
      <c r="W175" s="37" t="s">
        <v>399</v>
      </c>
      <c r="X175" s="37" t="s">
        <v>165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customHeight="1" x14ac:dyDescent="0.25">
      <c r="A177" s="263" t="s">
        <v>511</v>
      </c>
      <c r="B177" s="249"/>
      <c r="C177" s="249"/>
      <c r="D177" s="249"/>
      <c r="E177" s="249"/>
      <c r="F177" s="249"/>
      <c r="G177" s="253"/>
      <c r="I177" s="263" t="s">
        <v>511</v>
      </c>
      <c r="J177" s="249"/>
      <c r="K177" s="249"/>
      <c r="L177" s="249"/>
      <c r="M177" s="249"/>
      <c r="N177" s="249"/>
      <c r="O177" s="253"/>
      <c r="Q177" s="263" t="s">
        <v>511</v>
      </c>
      <c r="R177" s="249"/>
      <c r="S177" s="249"/>
      <c r="T177" s="249"/>
      <c r="U177" s="249"/>
      <c r="V177" s="249"/>
      <c r="W177" s="253"/>
      <c r="X177" s="100"/>
    </row>
    <row r="178" spans="1:24" ht="4.5" customHeight="1" x14ac:dyDescent="0.25">
      <c r="A178" s="50"/>
      <c r="B178" s="5"/>
      <c r="C178" s="6"/>
      <c r="D178" s="41"/>
      <c r="E178" s="7"/>
      <c r="F178" s="248"/>
      <c r="G178" s="249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48"/>
      <c r="W178" s="249"/>
      <c r="X178" s="249"/>
    </row>
    <row r="179" spans="1:24" s="46" customFormat="1" ht="45" customHeight="1" x14ac:dyDescent="0.25">
      <c r="A179" s="74"/>
      <c r="B179" s="29" t="s">
        <v>350</v>
      </c>
      <c r="C179" s="29" t="s">
        <v>351</v>
      </c>
      <c r="D179" s="44" t="s">
        <v>6</v>
      </c>
      <c r="E179" s="30" t="s">
        <v>352</v>
      </c>
      <c r="F179" s="264" t="s">
        <v>5</v>
      </c>
      <c r="G179" s="253"/>
      <c r="I179" s="74"/>
      <c r="J179" s="29" t="s">
        <v>350</v>
      </c>
      <c r="K179" s="29" t="s">
        <v>351</v>
      </c>
      <c r="L179" s="44" t="s">
        <v>6</v>
      </c>
      <c r="M179" s="30" t="s">
        <v>352</v>
      </c>
      <c r="N179" s="71" t="s">
        <v>5</v>
      </c>
      <c r="O179" s="72"/>
      <c r="Q179" s="74"/>
      <c r="R179" s="29" t="s">
        <v>350</v>
      </c>
      <c r="S179" s="29" t="s">
        <v>351</v>
      </c>
      <c r="T179" s="44" t="s">
        <v>6</v>
      </c>
      <c r="U179" s="47" t="s">
        <v>354</v>
      </c>
      <c r="V179" s="71" t="s">
        <v>5</v>
      </c>
      <c r="W179" s="169"/>
      <c r="X179" s="72" t="s">
        <v>532</v>
      </c>
    </row>
    <row r="180" spans="1:24" ht="4.5" customHeight="1" x14ac:dyDescent="0.25">
      <c r="A180" s="50"/>
      <c r="B180" s="5"/>
      <c r="C180" s="6"/>
      <c r="D180" s="41"/>
      <c r="E180" s="25"/>
      <c r="F180" s="248"/>
      <c r="G180" s="249"/>
      <c r="I180" s="50"/>
      <c r="J180" s="6"/>
      <c r="K180" s="48"/>
      <c r="L180" s="41"/>
      <c r="M180" s="7"/>
      <c r="N180" s="79"/>
      <c r="O180" s="79"/>
      <c r="Q180" s="50"/>
      <c r="R180" s="5"/>
      <c r="S180" s="6"/>
      <c r="T180" s="41"/>
      <c r="U180" s="7"/>
      <c r="V180" s="248"/>
      <c r="W180" s="249"/>
      <c r="X180" s="249"/>
    </row>
    <row r="181" spans="1:24" ht="31.9" customHeight="1" x14ac:dyDescent="0.25">
      <c r="A181" s="101" t="s">
        <v>512</v>
      </c>
      <c r="B181" s="8" t="s">
        <v>244</v>
      </c>
      <c r="C181" s="39" t="s">
        <v>513</v>
      </c>
      <c r="D181" s="43" t="s">
        <v>55</v>
      </c>
      <c r="E181" s="31">
        <v>1115</v>
      </c>
      <c r="F181" s="36" t="s">
        <v>558</v>
      </c>
      <c r="G181" s="37" t="s">
        <v>371</v>
      </c>
      <c r="H181" s="10"/>
      <c r="I181" s="101" t="s">
        <v>512</v>
      </c>
      <c r="J181" s="11" t="str">
        <f>B181</f>
        <v>EVE-JCWGP3-INT</v>
      </c>
      <c r="K181" s="57" t="str">
        <f>C181</f>
        <v>Mini JCW GP3 / Clubman 306HP Carbon Intake</v>
      </c>
      <c r="L181" s="54" t="str">
        <f>D181</f>
        <v>S</v>
      </c>
      <c r="M181" s="26">
        <v>1250</v>
      </c>
      <c r="N181" s="64" t="str">
        <f>F181</f>
        <v>91x21x39</v>
      </c>
      <c r="O181" s="64" t="str">
        <f>G181</f>
        <v>5 Kg</v>
      </c>
      <c r="Q181" s="101" t="s">
        <v>512</v>
      </c>
      <c r="R181" s="132" t="str">
        <f>J181</f>
        <v>EVE-JCWGP3-INT</v>
      </c>
      <c r="S181" s="132" t="str">
        <f>K181</f>
        <v>Mini JCW GP3 / Clubman 306HP Carbon Intake</v>
      </c>
      <c r="T181" s="134" t="str">
        <f>L181</f>
        <v>S</v>
      </c>
      <c r="U181" s="128">
        <v>1550</v>
      </c>
      <c r="V181" s="124" t="s">
        <v>54</v>
      </c>
      <c r="W181" s="37" t="s">
        <v>371</v>
      </c>
      <c r="X181" s="37" t="s">
        <v>361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6"/>
      <c r="S182" s="137"/>
      <c r="T182" s="138"/>
      <c r="U182" s="141"/>
      <c r="V182" s="36"/>
      <c r="W182" s="37"/>
      <c r="X182" s="37"/>
    </row>
    <row r="183" spans="1:24" ht="14.45" customHeight="1" x14ac:dyDescent="0.25">
      <c r="A183" s="101" t="s">
        <v>514</v>
      </c>
      <c r="B183" s="8" t="s">
        <v>246</v>
      </c>
      <c r="C183" s="39" t="s">
        <v>247</v>
      </c>
      <c r="D183" s="43" t="s">
        <v>55</v>
      </c>
      <c r="E183" s="31">
        <v>975</v>
      </c>
      <c r="F183" s="36" t="s">
        <v>558</v>
      </c>
      <c r="G183" s="37" t="s">
        <v>371</v>
      </c>
      <c r="H183" s="10"/>
      <c r="I183" s="101" t="s">
        <v>514</v>
      </c>
      <c r="J183" s="11" t="str">
        <f>B183</f>
        <v>EVE-F60-306-INT</v>
      </c>
      <c r="K183" s="57" t="str">
        <f>C183</f>
        <v>Mini JCW Countryman 306HP Carbon Intake with no scoop</v>
      </c>
      <c r="L183" s="54" t="str">
        <f>D183</f>
        <v>S</v>
      </c>
      <c r="M183" s="26">
        <v>1100</v>
      </c>
      <c r="N183" s="64" t="str">
        <f>F183</f>
        <v>91x21x39</v>
      </c>
      <c r="O183" s="64" t="str">
        <f>G183</f>
        <v>5 Kg</v>
      </c>
      <c r="Q183" s="101" t="s">
        <v>514</v>
      </c>
      <c r="R183" s="132" t="str">
        <f>J183</f>
        <v>EVE-F60-306-INT</v>
      </c>
      <c r="S183" s="132" t="str">
        <f>K183</f>
        <v>Mini JCW Countryman 306HP Carbon Intake with no scoop</v>
      </c>
      <c r="T183" s="134" t="str">
        <f>L183</f>
        <v>S</v>
      </c>
      <c r="U183" s="128">
        <v>1300</v>
      </c>
      <c r="V183" s="124" t="s">
        <v>54</v>
      </c>
      <c r="W183" s="37" t="s">
        <v>371</v>
      </c>
      <c r="X183" s="37" t="s">
        <v>361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6"/>
      <c r="S184" s="137"/>
      <c r="T184" s="138"/>
      <c r="U184" s="141"/>
      <c r="V184" s="36"/>
      <c r="W184" s="37"/>
      <c r="X184" s="37"/>
    </row>
    <row r="185" spans="1:24" x14ac:dyDescent="0.25">
      <c r="A185" s="250" t="s">
        <v>515</v>
      </c>
      <c r="B185" s="8" t="s">
        <v>248</v>
      </c>
      <c r="C185" s="39" t="s">
        <v>249</v>
      </c>
      <c r="D185" s="43" t="s">
        <v>55</v>
      </c>
      <c r="E185" s="31">
        <v>1075</v>
      </c>
      <c r="F185" s="36" t="s">
        <v>558</v>
      </c>
      <c r="G185" s="37" t="s">
        <v>371</v>
      </c>
      <c r="H185" s="10"/>
      <c r="I185" s="250" t="s">
        <v>515</v>
      </c>
      <c r="J185" s="11" t="str">
        <f t="shared" ref="J185:L188" si="74">B185</f>
        <v>EVE-F56-CF-INT</v>
      </c>
      <c r="K185" s="57" t="str">
        <f t="shared" si="74"/>
        <v>Mini Cooper S / JCW Black Carbon intake</v>
      </c>
      <c r="L185" s="54" t="str">
        <f t="shared" si="74"/>
        <v>S</v>
      </c>
      <c r="M185" s="26">
        <v>1250</v>
      </c>
      <c r="N185" s="64" t="str">
        <f t="shared" ref="N185:O188" si="75">F185</f>
        <v>91x21x39</v>
      </c>
      <c r="O185" s="64" t="str">
        <f t="shared" si="75"/>
        <v>5 Kg</v>
      </c>
      <c r="Q185" s="250" t="s">
        <v>515</v>
      </c>
      <c r="R185" s="132" t="str">
        <f t="shared" ref="R185:T188" si="76">J185</f>
        <v>EVE-F56-CF-INT</v>
      </c>
      <c r="S185" s="132" t="str">
        <f t="shared" si="76"/>
        <v>Mini Cooper S / JCW Black Carbon intake</v>
      </c>
      <c r="T185" s="134" t="str">
        <f t="shared" si="76"/>
        <v>S</v>
      </c>
      <c r="U185" s="128">
        <v>1550</v>
      </c>
      <c r="V185" s="124" t="s">
        <v>54</v>
      </c>
      <c r="W185" s="37" t="s">
        <v>371</v>
      </c>
      <c r="X185" s="37" t="s">
        <v>361</v>
      </c>
    </row>
    <row r="186" spans="1:24" x14ac:dyDescent="0.25">
      <c r="A186" s="255"/>
      <c r="B186" s="8" t="s">
        <v>250</v>
      </c>
      <c r="C186" s="39" t="s">
        <v>251</v>
      </c>
      <c r="D186" s="43" t="s">
        <v>55</v>
      </c>
      <c r="E186" s="31">
        <v>1075</v>
      </c>
      <c r="F186" s="36" t="s">
        <v>558</v>
      </c>
      <c r="G186" s="37" t="s">
        <v>371</v>
      </c>
      <c r="H186" s="10"/>
      <c r="I186" s="255"/>
      <c r="J186" s="11" t="str">
        <f t="shared" si="74"/>
        <v>EVE-F56-LCI-CF-INT</v>
      </c>
      <c r="K186" s="57" t="str">
        <f t="shared" si="74"/>
        <v>Mini Cooper S / JCW Facelift Black Carbon intake</v>
      </c>
      <c r="L186" s="54" t="str">
        <f t="shared" si="74"/>
        <v>S</v>
      </c>
      <c r="M186" s="26">
        <v>1250</v>
      </c>
      <c r="N186" s="64" t="str">
        <f t="shared" si="75"/>
        <v>91x21x39</v>
      </c>
      <c r="O186" s="64" t="str">
        <f t="shared" si="75"/>
        <v>5 Kg</v>
      </c>
      <c r="Q186" s="255"/>
      <c r="R186" s="132" t="str">
        <f t="shared" si="76"/>
        <v>EVE-F56-LCI-CF-INT</v>
      </c>
      <c r="S186" s="132" t="str">
        <f t="shared" si="76"/>
        <v>Mini Cooper S / JCW Facelift Black Carbon intake</v>
      </c>
      <c r="T186" s="134" t="str">
        <f t="shared" si="76"/>
        <v>S</v>
      </c>
      <c r="U186" s="128">
        <v>1550</v>
      </c>
      <c r="V186" s="124" t="s">
        <v>54</v>
      </c>
      <c r="W186" s="37" t="s">
        <v>371</v>
      </c>
      <c r="X186" s="37" t="s">
        <v>361</v>
      </c>
    </row>
    <row r="187" spans="1:24" x14ac:dyDescent="0.25">
      <c r="A187" s="255"/>
      <c r="B187" s="8" t="s">
        <v>252</v>
      </c>
      <c r="C187" s="39" t="s">
        <v>253</v>
      </c>
      <c r="D187" s="43" t="s">
        <v>55</v>
      </c>
      <c r="E187" s="31">
        <v>665</v>
      </c>
      <c r="F187" s="36" t="s">
        <v>558</v>
      </c>
      <c r="G187" s="37" t="s">
        <v>371</v>
      </c>
      <c r="H187" s="10"/>
      <c r="I187" s="255"/>
      <c r="J187" s="11" t="str">
        <f t="shared" si="74"/>
        <v>EVE-F56-PL-INT</v>
      </c>
      <c r="K187" s="57" t="str">
        <f t="shared" si="74"/>
        <v>Mini Cooper S / JCW Plastic intake with Carbon Scoop</v>
      </c>
      <c r="L187" s="54" t="str">
        <f t="shared" si="74"/>
        <v>S</v>
      </c>
      <c r="M187" s="26">
        <v>738</v>
      </c>
      <c r="N187" s="64" t="str">
        <f t="shared" si="75"/>
        <v>91x21x39</v>
      </c>
      <c r="O187" s="64" t="str">
        <f t="shared" si="75"/>
        <v>5 Kg</v>
      </c>
      <c r="Q187" s="255"/>
      <c r="R187" s="132" t="str">
        <f t="shared" si="76"/>
        <v>EVE-F56-PL-INT</v>
      </c>
      <c r="S187" s="132" t="str">
        <f t="shared" si="76"/>
        <v>Mini Cooper S / JCW Plastic intake with Carbon Scoop</v>
      </c>
      <c r="T187" s="134" t="str">
        <f t="shared" si="76"/>
        <v>S</v>
      </c>
      <c r="U187" s="128">
        <v>910</v>
      </c>
      <c r="V187" s="124" t="s">
        <v>54</v>
      </c>
      <c r="W187" s="37" t="s">
        <v>371</v>
      </c>
      <c r="X187" s="37" t="s">
        <v>361</v>
      </c>
    </row>
    <row r="188" spans="1:24" x14ac:dyDescent="0.25">
      <c r="A188" s="251"/>
      <c r="B188" s="8" t="s">
        <v>254</v>
      </c>
      <c r="C188" s="39" t="s">
        <v>255</v>
      </c>
      <c r="D188" s="43" t="s">
        <v>55</v>
      </c>
      <c r="E188" s="31">
        <v>665</v>
      </c>
      <c r="F188" s="36" t="s">
        <v>558</v>
      </c>
      <c r="G188" s="37" t="s">
        <v>371</v>
      </c>
      <c r="H188" s="10"/>
      <c r="I188" s="251"/>
      <c r="J188" s="11" t="str">
        <f t="shared" si="74"/>
        <v>EVE-F56-LCI-PL-INT</v>
      </c>
      <c r="K188" s="57" t="str">
        <f t="shared" si="74"/>
        <v>Mini Cooper S / JCW Facelift Plastic intake with Carbon Scoop</v>
      </c>
      <c r="L188" s="54" t="str">
        <f t="shared" si="74"/>
        <v>S</v>
      </c>
      <c r="M188" s="26">
        <v>738</v>
      </c>
      <c r="N188" s="37" t="str">
        <f t="shared" si="75"/>
        <v>91x21x39</v>
      </c>
      <c r="O188" s="37" t="str">
        <f t="shared" si="75"/>
        <v>5 Kg</v>
      </c>
      <c r="Q188" s="251"/>
      <c r="R188" s="132" t="str">
        <f t="shared" si="76"/>
        <v>EVE-F56-LCI-PL-INT</v>
      </c>
      <c r="S188" s="132" t="str">
        <f t="shared" si="76"/>
        <v>Mini Cooper S / JCW Facelift Plastic intake with Carbon Scoop</v>
      </c>
      <c r="T188" s="134" t="str">
        <f t="shared" si="76"/>
        <v>S</v>
      </c>
      <c r="U188" s="128">
        <v>910</v>
      </c>
      <c r="V188" s="124" t="s">
        <v>54</v>
      </c>
      <c r="W188" s="37" t="s">
        <v>371</v>
      </c>
      <c r="X188" s="37" t="s">
        <v>361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6"/>
      <c r="S189" s="137"/>
      <c r="T189" s="138"/>
      <c r="U189" s="141"/>
      <c r="V189" s="36"/>
      <c r="W189" s="37"/>
      <c r="X189" s="37"/>
    </row>
    <row r="190" spans="1:24" ht="14.45" customHeight="1" x14ac:dyDescent="0.25">
      <c r="A190" s="250" t="s">
        <v>516</v>
      </c>
      <c r="B190" s="8" t="s">
        <v>256</v>
      </c>
      <c r="C190" s="39" t="s">
        <v>257</v>
      </c>
      <c r="D190" s="43" t="s">
        <v>55</v>
      </c>
      <c r="E190" s="31">
        <v>937</v>
      </c>
      <c r="F190" s="36" t="s">
        <v>558</v>
      </c>
      <c r="G190" s="37" t="s">
        <v>371</v>
      </c>
      <c r="H190" s="10"/>
      <c r="I190" s="250" t="s">
        <v>516</v>
      </c>
      <c r="J190" s="11" t="str">
        <f t="shared" ref="J190:L193" si="77">B190</f>
        <v>EVE-F60-CF-INT</v>
      </c>
      <c r="K190" s="57" t="str">
        <f t="shared" si="77"/>
        <v>MINI Countryman S Black Carbon intake with no scoop</v>
      </c>
      <c r="L190" s="54" t="str">
        <f t="shared" si="77"/>
        <v>S</v>
      </c>
      <c r="M190" s="26">
        <v>1046</v>
      </c>
      <c r="N190" s="64" t="str">
        <f t="shared" ref="N190:O193" si="78">F190</f>
        <v>91x21x39</v>
      </c>
      <c r="O190" s="64" t="str">
        <f t="shared" si="78"/>
        <v>5 Kg</v>
      </c>
      <c r="Q190" s="250" t="s">
        <v>516</v>
      </c>
      <c r="R190" s="132" t="str">
        <f t="shared" ref="R190:T193" si="79">J190</f>
        <v>EVE-F60-CF-INT</v>
      </c>
      <c r="S190" s="132" t="str">
        <f t="shared" si="79"/>
        <v>MINI Countryman S Black Carbon intake with no scoop</v>
      </c>
      <c r="T190" s="134" t="str">
        <f t="shared" si="79"/>
        <v>S</v>
      </c>
      <c r="U190" s="128">
        <v>1250</v>
      </c>
      <c r="V190" s="124" t="s">
        <v>54</v>
      </c>
      <c r="W190" s="37" t="s">
        <v>371</v>
      </c>
      <c r="X190" s="37" t="s">
        <v>361</v>
      </c>
    </row>
    <row r="191" spans="1:24" x14ac:dyDescent="0.25">
      <c r="A191" s="255"/>
      <c r="B191" s="8" t="s">
        <v>258</v>
      </c>
      <c r="C191" s="39" t="s">
        <v>259</v>
      </c>
      <c r="D191" s="43" t="s">
        <v>55</v>
      </c>
      <c r="E191" s="31">
        <v>937</v>
      </c>
      <c r="F191" s="36" t="s">
        <v>558</v>
      </c>
      <c r="G191" s="37" t="s">
        <v>371</v>
      </c>
      <c r="H191" s="10"/>
      <c r="I191" s="255"/>
      <c r="J191" s="11" t="str">
        <f t="shared" si="77"/>
        <v>EVE-F60-LCI-CF-INT</v>
      </c>
      <c r="K191" s="57" t="str">
        <f t="shared" si="77"/>
        <v>MINI Countryman S Facelift Black Carbon intake with no scoop</v>
      </c>
      <c r="L191" s="54" t="str">
        <f t="shared" si="77"/>
        <v>S</v>
      </c>
      <c r="M191" s="26">
        <v>1046</v>
      </c>
      <c r="N191" s="64" t="str">
        <f t="shared" si="78"/>
        <v>91x21x39</v>
      </c>
      <c r="O191" s="64" t="str">
        <f t="shared" si="78"/>
        <v>5 Kg</v>
      </c>
      <c r="Q191" s="255"/>
      <c r="R191" s="132" t="str">
        <f t="shared" si="79"/>
        <v>EVE-F60-LCI-CF-INT</v>
      </c>
      <c r="S191" s="132" t="str">
        <f t="shared" si="79"/>
        <v>MINI Countryman S Facelift Black Carbon intake with no scoop</v>
      </c>
      <c r="T191" s="134" t="str">
        <f t="shared" si="79"/>
        <v>S</v>
      </c>
      <c r="U191" s="128">
        <v>1250</v>
      </c>
      <c r="V191" s="124" t="s">
        <v>54</v>
      </c>
      <c r="W191" s="37" t="s">
        <v>371</v>
      </c>
      <c r="X191" s="37" t="s">
        <v>361</v>
      </c>
    </row>
    <row r="192" spans="1:24" x14ac:dyDescent="0.25">
      <c r="A192" s="255"/>
      <c r="B192" s="8" t="s">
        <v>260</v>
      </c>
      <c r="C192" s="39" t="s">
        <v>261</v>
      </c>
      <c r="D192" s="43" t="s">
        <v>55</v>
      </c>
      <c r="E192" s="31">
        <v>466</v>
      </c>
      <c r="F192" s="36" t="s">
        <v>558</v>
      </c>
      <c r="G192" s="37" t="s">
        <v>371</v>
      </c>
      <c r="H192" s="10"/>
      <c r="I192" s="255"/>
      <c r="J192" s="11" t="str">
        <f t="shared" si="77"/>
        <v>EVE-F60-PL-INT</v>
      </c>
      <c r="K192" s="57" t="str">
        <f t="shared" si="77"/>
        <v>MINI Countryman S Plastic intake with no scoop</v>
      </c>
      <c r="L192" s="54" t="str">
        <f t="shared" si="77"/>
        <v>S</v>
      </c>
      <c r="M192" s="26">
        <v>516</v>
      </c>
      <c r="N192" s="64" t="str">
        <f t="shared" si="78"/>
        <v>91x21x39</v>
      </c>
      <c r="O192" s="64" t="str">
        <f t="shared" si="78"/>
        <v>5 Kg</v>
      </c>
      <c r="Q192" s="255"/>
      <c r="R192" s="132" t="str">
        <f t="shared" si="79"/>
        <v>EVE-F60-PL-INT</v>
      </c>
      <c r="S192" s="132" t="str">
        <f t="shared" si="79"/>
        <v>MINI Countryman S Plastic intake with no scoop</v>
      </c>
      <c r="T192" s="134" t="str">
        <f t="shared" si="79"/>
        <v>S</v>
      </c>
      <c r="U192" s="128">
        <v>650</v>
      </c>
      <c r="V192" s="124" t="s">
        <v>54</v>
      </c>
      <c r="W192" s="37" t="s">
        <v>371</v>
      </c>
      <c r="X192" s="37" t="s">
        <v>361</v>
      </c>
    </row>
    <row r="193" spans="1:24" x14ac:dyDescent="0.25">
      <c r="A193" s="251"/>
      <c r="B193" s="8" t="s">
        <v>262</v>
      </c>
      <c r="C193" s="39" t="s">
        <v>263</v>
      </c>
      <c r="D193" s="43" t="s">
        <v>55</v>
      </c>
      <c r="E193" s="31">
        <v>466</v>
      </c>
      <c r="F193" s="36" t="s">
        <v>558</v>
      </c>
      <c r="G193" s="37" t="s">
        <v>371</v>
      </c>
      <c r="H193" s="10"/>
      <c r="I193" s="251"/>
      <c r="J193" s="11" t="str">
        <f t="shared" si="77"/>
        <v>EVE-F60-LCI-PL-INT</v>
      </c>
      <c r="K193" s="57" t="str">
        <f t="shared" si="77"/>
        <v>MINI Countryman S Facelift Plastic intake with no scoop</v>
      </c>
      <c r="L193" s="54" t="str">
        <f t="shared" si="77"/>
        <v>S</v>
      </c>
      <c r="M193" s="26">
        <v>516</v>
      </c>
      <c r="N193" s="64" t="str">
        <f t="shared" si="78"/>
        <v>91x21x39</v>
      </c>
      <c r="O193" s="64" t="str">
        <f t="shared" si="78"/>
        <v>5 Kg</v>
      </c>
      <c r="Q193" s="251"/>
      <c r="R193" s="132" t="str">
        <f t="shared" si="79"/>
        <v>EVE-F60-LCI-PL-INT</v>
      </c>
      <c r="S193" s="132" t="str">
        <f t="shared" si="79"/>
        <v>MINI Countryman S Facelift Plastic intake with no scoop</v>
      </c>
      <c r="T193" s="134" t="str">
        <f t="shared" si="79"/>
        <v>S</v>
      </c>
      <c r="U193" s="128">
        <v>650</v>
      </c>
      <c r="V193" s="124" t="s">
        <v>54</v>
      </c>
      <c r="W193" s="37" t="s">
        <v>371</v>
      </c>
      <c r="X193" s="37" t="s">
        <v>361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263" t="s">
        <v>517</v>
      </c>
      <c r="B195" s="249"/>
      <c r="C195" s="249"/>
      <c r="D195" s="249"/>
      <c r="E195" s="249"/>
      <c r="F195" s="249"/>
      <c r="G195" s="253"/>
      <c r="I195" s="263" t="s">
        <v>517</v>
      </c>
      <c r="J195" s="249"/>
      <c r="K195" s="249"/>
      <c r="L195" s="249"/>
      <c r="M195" s="249"/>
      <c r="N195" s="249"/>
      <c r="O195" s="253"/>
      <c r="Q195" s="263" t="s">
        <v>517</v>
      </c>
      <c r="R195" s="249"/>
      <c r="S195" s="249"/>
      <c r="T195" s="249"/>
      <c r="U195" s="249"/>
      <c r="V195" s="249"/>
      <c r="W195" s="253"/>
      <c r="X195" s="100"/>
    </row>
    <row r="196" spans="1:24" ht="4.5" customHeight="1" x14ac:dyDescent="0.25">
      <c r="A196" s="50"/>
      <c r="B196" s="5"/>
      <c r="C196" s="6"/>
      <c r="D196" s="41"/>
      <c r="E196" s="7"/>
      <c r="F196" s="248"/>
      <c r="G196" s="249"/>
      <c r="I196" s="50"/>
      <c r="J196" s="5"/>
      <c r="K196" s="48"/>
      <c r="L196" s="41"/>
      <c r="M196" s="7"/>
      <c r="N196" s="79"/>
      <c r="O196" s="79"/>
      <c r="Q196" s="50"/>
      <c r="R196" s="6"/>
      <c r="S196" s="6"/>
      <c r="T196" s="41"/>
      <c r="U196" s="7"/>
      <c r="V196" s="248"/>
      <c r="W196" s="249"/>
      <c r="X196" s="249"/>
    </row>
    <row r="197" spans="1:24" s="46" customFormat="1" ht="45" customHeight="1" x14ac:dyDescent="0.25">
      <c r="A197" s="74"/>
      <c r="B197" s="29" t="s">
        <v>350</v>
      </c>
      <c r="C197" s="29" t="s">
        <v>351</v>
      </c>
      <c r="D197" s="44" t="s">
        <v>6</v>
      </c>
      <c r="E197" s="30" t="s">
        <v>352</v>
      </c>
      <c r="F197" s="264" t="s">
        <v>5</v>
      </c>
      <c r="G197" s="253"/>
      <c r="I197" s="74"/>
      <c r="J197" s="29" t="s">
        <v>350</v>
      </c>
      <c r="K197" s="29" t="s">
        <v>351</v>
      </c>
      <c r="L197" s="44" t="s">
        <v>6</v>
      </c>
      <c r="M197" s="30" t="s">
        <v>352</v>
      </c>
      <c r="N197" s="71" t="s">
        <v>5</v>
      </c>
      <c r="O197" s="72"/>
      <c r="Q197" s="74"/>
      <c r="R197" s="29" t="s">
        <v>350</v>
      </c>
      <c r="S197" s="29" t="s">
        <v>351</v>
      </c>
      <c r="T197" s="44" t="s">
        <v>6</v>
      </c>
      <c r="U197" s="47" t="s">
        <v>354</v>
      </c>
      <c r="V197" s="71" t="s">
        <v>5</v>
      </c>
      <c r="W197" s="169"/>
      <c r="X197" s="72" t="s">
        <v>532</v>
      </c>
    </row>
    <row r="198" spans="1:24" ht="4.5" customHeight="1" x14ac:dyDescent="0.25">
      <c r="A198" s="50"/>
      <c r="B198" s="5"/>
      <c r="C198" s="6"/>
      <c r="D198" s="41"/>
      <c r="E198" s="25"/>
      <c r="F198" s="248"/>
      <c r="G198" s="249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48"/>
      <c r="W198" s="249"/>
      <c r="X198" s="249"/>
    </row>
    <row r="199" spans="1:24" x14ac:dyDescent="0.25">
      <c r="A199" s="75" t="s">
        <v>518</v>
      </c>
      <c r="B199" s="8" t="s">
        <v>264</v>
      </c>
      <c r="C199" s="39" t="s">
        <v>265</v>
      </c>
      <c r="D199" s="43" t="s">
        <v>55</v>
      </c>
      <c r="E199" s="31">
        <v>1700</v>
      </c>
      <c r="F199" s="36" t="s">
        <v>481</v>
      </c>
      <c r="G199" s="37" t="s">
        <v>540</v>
      </c>
      <c r="H199" s="10"/>
      <c r="I199" s="75" t="s">
        <v>518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5" t="s">
        <v>518</v>
      </c>
      <c r="R199" s="11" t="str">
        <f>J199</f>
        <v>EVE-P991T-INT</v>
      </c>
      <c r="S199" s="11" t="str">
        <f>K199</f>
        <v>Porsche 991 Turbo Black Carbon intake</v>
      </c>
      <c r="T199" s="54" t="str">
        <f>L199</f>
        <v>S</v>
      </c>
      <c r="U199" s="9">
        <v>2200</v>
      </c>
      <c r="V199" s="36" t="s">
        <v>14</v>
      </c>
      <c r="W199" s="37" t="s">
        <v>360</v>
      </c>
      <c r="X199" s="37" t="s">
        <v>361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customHeight="1" x14ac:dyDescent="0.25">
      <c r="A201" s="263" t="s">
        <v>519</v>
      </c>
      <c r="B201" s="249"/>
      <c r="C201" s="249"/>
      <c r="D201" s="249"/>
      <c r="E201" s="249"/>
      <c r="F201" s="249"/>
      <c r="G201" s="253"/>
      <c r="I201" s="263" t="s">
        <v>519</v>
      </c>
      <c r="J201" s="249"/>
      <c r="K201" s="249"/>
      <c r="L201" s="249"/>
      <c r="M201" s="249"/>
      <c r="N201" s="249"/>
      <c r="O201" s="253"/>
      <c r="Q201" s="263" t="s">
        <v>519</v>
      </c>
      <c r="R201" s="249"/>
      <c r="S201" s="249"/>
      <c r="T201" s="249"/>
      <c r="U201" s="249"/>
      <c r="V201" s="249"/>
      <c r="W201" s="253"/>
      <c r="X201" s="100"/>
    </row>
    <row r="202" spans="1:24" ht="4.5" customHeight="1" x14ac:dyDescent="0.25">
      <c r="A202" s="50"/>
      <c r="B202" s="5"/>
      <c r="C202" s="6"/>
      <c r="D202" s="41"/>
      <c r="E202" s="7"/>
      <c r="F202" s="248"/>
      <c r="G202" s="249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48"/>
      <c r="W202" s="249"/>
      <c r="X202" s="249"/>
    </row>
    <row r="203" spans="1:24" s="46" customFormat="1" ht="45" customHeight="1" x14ac:dyDescent="0.25">
      <c r="A203" s="74"/>
      <c r="B203" s="29" t="s">
        <v>350</v>
      </c>
      <c r="C203" s="29" t="s">
        <v>351</v>
      </c>
      <c r="D203" s="44" t="s">
        <v>6</v>
      </c>
      <c r="E203" s="30" t="s">
        <v>352</v>
      </c>
      <c r="F203" s="264" t="s">
        <v>5</v>
      </c>
      <c r="G203" s="253"/>
      <c r="I203" s="74"/>
      <c r="J203" s="29" t="s">
        <v>350</v>
      </c>
      <c r="K203" s="29" t="s">
        <v>351</v>
      </c>
      <c r="L203" s="44" t="s">
        <v>6</v>
      </c>
      <c r="M203" s="30" t="s">
        <v>352</v>
      </c>
      <c r="N203" s="71" t="s">
        <v>5</v>
      </c>
      <c r="O203" s="72"/>
      <c r="Q203" s="74"/>
      <c r="R203" s="29" t="s">
        <v>350</v>
      </c>
      <c r="S203" s="29" t="s">
        <v>351</v>
      </c>
      <c r="T203" s="44" t="s">
        <v>6</v>
      </c>
      <c r="U203" s="47" t="s">
        <v>354</v>
      </c>
      <c r="V203" s="71" t="s">
        <v>5</v>
      </c>
      <c r="W203" s="169"/>
      <c r="X203" s="72" t="s">
        <v>532</v>
      </c>
    </row>
    <row r="204" spans="1:24" ht="4.5" customHeight="1" x14ac:dyDescent="0.25">
      <c r="A204" s="50"/>
      <c r="B204" s="5"/>
      <c r="C204" s="6"/>
      <c r="D204" s="41"/>
      <c r="E204" s="25"/>
      <c r="F204" s="248"/>
      <c r="G204" s="249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48"/>
      <c r="W204" s="249"/>
      <c r="X204" s="249"/>
    </row>
    <row r="205" spans="1:24" x14ac:dyDescent="0.25">
      <c r="A205" s="259"/>
      <c r="B205" s="8" t="s">
        <v>16</v>
      </c>
      <c r="C205" s="39" t="s">
        <v>268</v>
      </c>
      <c r="D205" s="43" t="s">
        <v>11</v>
      </c>
      <c r="E205" s="31">
        <v>658</v>
      </c>
      <c r="F205" s="36" t="s">
        <v>547</v>
      </c>
      <c r="G205" s="37" t="s">
        <v>548</v>
      </c>
      <c r="H205" s="10"/>
      <c r="I205" s="259"/>
      <c r="J205" s="11" t="str">
        <f t="shared" ref="J205:L206" si="80">B205</f>
        <v>EVE-2TFSI-CF-INT</v>
      </c>
      <c r="K205" s="57" t="str">
        <f t="shared" si="80"/>
        <v>Leon Cupra 2.0 TFSI- Full Black Carbon intake</v>
      </c>
      <c r="L205" s="54" t="str">
        <f t="shared" si="80"/>
        <v>B</v>
      </c>
      <c r="M205" s="26">
        <v>756</v>
      </c>
      <c r="N205" s="64" t="str">
        <f>F205</f>
        <v>37x37x29</v>
      </c>
      <c r="O205" s="64" t="str">
        <f>G205</f>
        <v>4 Kg</v>
      </c>
      <c r="Q205" s="259" t="s">
        <v>542</v>
      </c>
      <c r="R205" s="11" t="str">
        <f t="shared" ref="R205:T206" si="81">J205</f>
        <v>EVE-2TFSI-CF-INT</v>
      </c>
      <c r="S205" s="57" t="str">
        <f t="shared" si="81"/>
        <v>Leon Cupra 2.0 TFSI- Full Black Carbon intake</v>
      </c>
      <c r="T205" s="54" t="str">
        <f t="shared" si="81"/>
        <v>B</v>
      </c>
      <c r="U205" s="9">
        <v>855</v>
      </c>
      <c r="V205" s="36" t="s">
        <v>17</v>
      </c>
      <c r="W205" s="37" t="s">
        <v>356</v>
      </c>
      <c r="X205" s="37" t="s">
        <v>55</v>
      </c>
    </row>
    <row r="206" spans="1:24" x14ac:dyDescent="0.25">
      <c r="A206" s="251"/>
      <c r="B206" s="11" t="s">
        <v>358</v>
      </c>
      <c r="C206" s="39" t="s">
        <v>520</v>
      </c>
      <c r="D206" s="43" t="s">
        <v>11</v>
      </c>
      <c r="E206" s="31">
        <v>788</v>
      </c>
      <c r="F206" s="36" t="s">
        <v>547</v>
      </c>
      <c r="G206" s="37" t="s">
        <v>548</v>
      </c>
      <c r="H206" s="10"/>
      <c r="I206" s="251"/>
      <c r="J206" s="11" t="str">
        <f t="shared" si="80"/>
        <v>EVE-2TFSI-KV-INT</v>
      </c>
      <c r="K206" s="57" t="str">
        <f t="shared" si="80"/>
        <v>Leon Cupra 2.0 TFSI Full Kevlar intake</v>
      </c>
      <c r="L206" s="54" t="str">
        <f t="shared" si="80"/>
        <v>B</v>
      </c>
      <c r="M206" s="26">
        <v>907</v>
      </c>
      <c r="N206" s="64" t="str">
        <f>F206</f>
        <v>37x37x29</v>
      </c>
      <c r="O206" s="64" t="str">
        <f>G206</f>
        <v>4 Kg</v>
      </c>
      <c r="Q206" s="251"/>
      <c r="R206" s="11" t="str">
        <f t="shared" si="81"/>
        <v>EVE-2TFSI-KV-INT</v>
      </c>
      <c r="S206" s="57" t="str">
        <f t="shared" si="81"/>
        <v>Leon Cupra 2.0 TFSI Full Kevlar intake</v>
      </c>
      <c r="T206" s="54" t="str">
        <f t="shared" si="81"/>
        <v>B</v>
      </c>
      <c r="U206" s="9">
        <v>1025</v>
      </c>
      <c r="V206" s="36" t="s">
        <v>17</v>
      </c>
      <c r="W206" s="37" t="s">
        <v>356</v>
      </c>
      <c r="X206" s="37" t="s">
        <v>55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customHeight="1" x14ac:dyDescent="0.25">
      <c r="A208" s="263" t="s">
        <v>521</v>
      </c>
      <c r="B208" s="249"/>
      <c r="C208" s="249"/>
      <c r="D208" s="249"/>
      <c r="E208" s="249"/>
      <c r="F208" s="249"/>
      <c r="G208" s="253"/>
      <c r="I208" s="263" t="s">
        <v>521</v>
      </c>
      <c r="J208" s="249"/>
      <c r="K208" s="249"/>
      <c r="L208" s="249"/>
      <c r="M208" s="249"/>
      <c r="N208" s="249"/>
      <c r="O208" s="253"/>
      <c r="Q208" s="263" t="s">
        <v>521</v>
      </c>
      <c r="R208" s="249"/>
      <c r="S208" s="249"/>
      <c r="T208" s="249"/>
      <c r="U208" s="249"/>
      <c r="V208" s="249"/>
      <c r="W208" s="253"/>
      <c r="X208" s="100"/>
    </row>
    <row r="209" spans="1:24" ht="4.5" customHeight="1" x14ac:dyDescent="0.25">
      <c r="A209" s="50"/>
      <c r="B209" s="5"/>
      <c r="C209" s="6"/>
      <c r="D209" s="41"/>
      <c r="E209" s="7"/>
      <c r="F209" s="248"/>
      <c r="G209" s="249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48"/>
      <c r="W209" s="249"/>
      <c r="X209" s="249"/>
    </row>
    <row r="210" spans="1:24" s="46" customFormat="1" ht="45" customHeight="1" x14ac:dyDescent="0.25">
      <c r="A210" s="74"/>
      <c r="B210" s="29" t="s">
        <v>350</v>
      </c>
      <c r="C210" s="29" t="s">
        <v>351</v>
      </c>
      <c r="D210" s="44" t="s">
        <v>6</v>
      </c>
      <c r="E210" s="30" t="s">
        <v>352</v>
      </c>
      <c r="F210" s="264" t="s">
        <v>5</v>
      </c>
      <c r="G210" s="253"/>
      <c r="I210" s="74"/>
      <c r="J210" s="29" t="s">
        <v>350</v>
      </c>
      <c r="K210" s="29" t="s">
        <v>351</v>
      </c>
      <c r="L210" s="44" t="s">
        <v>6</v>
      </c>
      <c r="M210" s="30" t="s">
        <v>352</v>
      </c>
      <c r="N210" s="71" t="s">
        <v>5</v>
      </c>
      <c r="O210" s="72"/>
      <c r="Q210" s="74"/>
      <c r="R210" s="29" t="s">
        <v>350</v>
      </c>
      <c r="S210" s="29" t="s">
        <v>351</v>
      </c>
      <c r="T210" s="44" t="s">
        <v>6</v>
      </c>
      <c r="U210" s="47" t="s">
        <v>354</v>
      </c>
      <c r="V210" s="71" t="s">
        <v>5</v>
      </c>
      <c r="W210" s="169"/>
      <c r="X210" s="72" t="s">
        <v>532</v>
      </c>
    </row>
    <row r="211" spans="1:24" ht="4.5" customHeight="1" x14ac:dyDescent="0.25">
      <c r="A211" s="50"/>
      <c r="B211" s="5"/>
      <c r="C211" s="6"/>
      <c r="D211" s="41"/>
      <c r="E211" s="25"/>
      <c r="F211" s="248"/>
      <c r="G211" s="249"/>
      <c r="I211" s="50"/>
      <c r="J211" s="6"/>
      <c r="K211" s="48"/>
      <c r="L211" s="41"/>
      <c r="M211" s="7"/>
      <c r="N211" s="79"/>
      <c r="O211" s="79"/>
      <c r="Q211" s="50"/>
      <c r="R211" s="5"/>
      <c r="S211" s="6"/>
      <c r="T211" s="41"/>
      <c r="U211" s="7"/>
      <c r="V211" s="248"/>
      <c r="W211" s="249"/>
      <c r="X211" s="249"/>
    </row>
    <row r="212" spans="1:24" x14ac:dyDescent="0.25">
      <c r="A212" s="250" t="s">
        <v>522</v>
      </c>
      <c r="B212" s="8" t="s">
        <v>271</v>
      </c>
      <c r="C212" s="39" t="s">
        <v>523</v>
      </c>
      <c r="D212" s="43" t="s">
        <v>55</v>
      </c>
      <c r="E212" s="31">
        <v>1041</v>
      </c>
      <c r="F212" s="37" t="s">
        <v>553</v>
      </c>
      <c r="G212" s="37" t="s">
        <v>548</v>
      </c>
      <c r="H212" s="10"/>
      <c r="I212" s="250" t="s">
        <v>522</v>
      </c>
      <c r="J212" s="11" t="str">
        <f>B212</f>
        <v>EVE-A90-CF-INT</v>
      </c>
      <c r="K212" s="57" t="str">
        <f>C212</f>
        <v>Toyota MK5 Supra Carbon Intake</v>
      </c>
      <c r="L212" s="54" t="str">
        <f>D212</f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50" t="s">
        <v>522</v>
      </c>
      <c r="R212" s="11" t="str">
        <f>J212</f>
        <v>EVE-A90-CF-INT</v>
      </c>
      <c r="S212" s="11" t="str">
        <f>K212</f>
        <v>Toyota MK5 Supra Carbon Intake</v>
      </c>
      <c r="T212" s="54" t="s">
        <v>165</v>
      </c>
      <c r="U212" s="9">
        <v>1300</v>
      </c>
      <c r="V212" s="37" t="s">
        <v>17</v>
      </c>
      <c r="W212" s="37" t="s">
        <v>356</v>
      </c>
      <c r="X212" s="37" t="s">
        <v>55</v>
      </c>
    </row>
    <row r="213" spans="1:24" x14ac:dyDescent="0.25">
      <c r="A213" s="255"/>
      <c r="B213" s="8"/>
      <c r="C213" s="39"/>
      <c r="D213" s="43"/>
      <c r="E213" s="31"/>
      <c r="F213" s="37"/>
      <c r="G213" s="37"/>
      <c r="H213" s="10"/>
      <c r="I213" s="255"/>
      <c r="J213" s="11"/>
      <c r="K213" s="57"/>
      <c r="L213" s="54"/>
      <c r="M213" s="26"/>
      <c r="N213" s="36"/>
      <c r="O213" s="36"/>
      <c r="Q213" s="255"/>
      <c r="R213" s="11" t="s">
        <v>275</v>
      </c>
      <c r="S213" s="11" t="s">
        <v>276</v>
      </c>
      <c r="T213" s="54"/>
      <c r="U213" s="9">
        <v>600</v>
      </c>
      <c r="V213" s="36" t="s">
        <v>96</v>
      </c>
      <c r="W213" s="37" t="s">
        <v>366</v>
      </c>
      <c r="X213" s="37" t="s">
        <v>361</v>
      </c>
    </row>
    <row r="214" spans="1:24" x14ac:dyDescent="0.25">
      <c r="A214" s="251"/>
      <c r="B214" s="8" t="s">
        <v>275</v>
      </c>
      <c r="C214" s="39" t="s">
        <v>276</v>
      </c>
      <c r="D214" s="43" t="s">
        <v>55</v>
      </c>
      <c r="E214" s="31">
        <v>477</v>
      </c>
      <c r="F214" s="36" t="s">
        <v>563</v>
      </c>
      <c r="G214" s="37" t="s">
        <v>548</v>
      </c>
      <c r="H214" s="10"/>
      <c r="I214" s="251"/>
      <c r="J214" s="11" t="str">
        <f>B214</f>
        <v>EVE-A90-CF-ENG</v>
      </c>
      <c r="K214" s="57" t="str">
        <f>C214</f>
        <v>Toyota MK5 Supra Carbon Engine cover</v>
      </c>
      <c r="L214" s="54" t="str">
        <f>D214</f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51"/>
      <c r="R214" s="11" t="s">
        <v>273</v>
      </c>
      <c r="S214" s="11" t="s">
        <v>274</v>
      </c>
      <c r="T214" s="54"/>
      <c r="U214" s="9">
        <v>830</v>
      </c>
      <c r="V214" s="36" t="s">
        <v>54</v>
      </c>
      <c r="W214" s="37" t="s">
        <v>371</v>
      </c>
      <c r="X214" s="37" t="s">
        <v>361</v>
      </c>
    </row>
    <row r="215" spans="1:24" s="108" customFormat="1" ht="4.9000000000000004" customHeight="1" x14ac:dyDescent="0.25">
      <c r="A215" s="107"/>
      <c r="C215" s="109"/>
      <c r="D215" s="110"/>
      <c r="E215" s="111"/>
      <c r="F215" s="112"/>
      <c r="G215" s="112"/>
      <c r="I215" s="107"/>
      <c r="K215" s="113"/>
      <c r="L215" s="110"/>
      <c r="M215" s="111"/>
      <c r="N215" s="112"/>
      <c r="O215" s="112"/>
      <c r="Q215" s="273"/>
      <c r="R215" s="249"/>
      <c r="S215" s="249"/>
      <c r="T215" s="249"/>
      <c r="U215" s="249"/>
      <c r="V215" s="249"/>
      <c r="W215" s="253"/>
      <c r="X215" s="73"/>
    </row>
    <row r="216" spans="1:24" ht="21" customHeight="1" x14ac:dyDescent="0.25">
      <c r="A216" s="263" t="s">
        <v>524</v>
      </c>
      <c r="B216" s="249"/>
      <c r="C216" s="249"/>
      <c r="D216" s="249"/>
      <c r="E216" s="249"/>
      <c r="F216" s="249"/>
      <c r="G216" s="253"/>
      <c r="I216" s="263" t="s">
        <v>524</v>
      </c>
      <c r="J216" s="249"/>
      <c r="K216" s="249"/>
      <c r="L216" s="249"/>
      <c r="M216" s="249"/>
      <c r="N216" s="249"/>
      <c r="O216" s="253"/>
      <c r="Q216" s="263" t="s">
        <v>524</v>
      </c>
      <c r="R216" s="249"/>
      <c r="S216" s="249"/>
      <c r="T216" s="249"/>
      <c r="U216" s="249"/>
      <c r="V216" s="249"/>
      <c r="W216" s="253"/>
      <c r="X216" s="100"/>
    </row>
    <row r="217" spans="1:24" ht="4.5" customHeight="1" x14ac:dyDescent="0.25">
      <c r="A217" s="50"/>
      <c r="B217" s="5"/>
      <c r="C217" s="6"/>
      <c r="D217" s="41"/>
      <c r="E217" s="7"/>
      <c r="F217" s="248"/>
      <c r="G217" s="249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48"/>
      <c r="W217" s="249"/>
      <c r="X217" s="249"/>
    </row>
    <row r="218" spans="1:24" s="46" customFormat="1" ht="45" customHeight="1" x14ac:dyDescent="0.25">
      <c r="A218" s="74"/>
      <c r="B218" s="29" t="s">
        <v>350</v>
      </c>
      <c r="C218" s="29" t="s">
        <v>351</v>
      </c>
      <c r="D218" s="44" t="s">
        <v>6</v>
      </c>
      <c r="E218" s="30" t="s">
        <v>352</v>
      </c>
      <c r="F218" s="264" t="s">
        <v>5</v>
      </c>
      <c r="G218" s="253"/>
      <c r="I218" s="74"/>
      <c r="J218" s="29" t="s">
        <v>350</v>
      </c>
      <c r="K218" s="29" t="s">
        <v>351</v>
      </c>
      <c r="L218" s="44" t="s">
        <v>6</v>
      </c>
      <c r="M218" s="30" t="s">
        <v>352</v>
      </c>
      <c r="N218" s="71" t="s">
        <v>5</v>
      </c>
      <c r="O218" s="72"/>
      <c r="Q218" s="74"/>
      <c r="R218" s="29" t="s">
        <v>350</v>
      </c>
      <c r="S218" s="29" t="s">
        <v>351</v>
      </c>
      <c r="T218" s="44" t="s">
        <v>6</v>
      </c>
      <c r="U218" s="47" t="s">
        <v>354</v>
      </c>
      <c r="V218" s="71" t="s">
        <v>5</v>
      </c>
      <c r="W218" s="169"/>
      <c r="X218" s="72" t="s">
        <v>532</v>
      </c>
    </row>
    <row r="219" spans="1:24" ht="4.5" customHeight="1" x14ac:dyDescent="0.25">
      <c r="A219" s="50"/>
      <c r="B219" s="5"/>
      <c r="C219" s="6"/>
      <c r="D219" s="41"/>
      <c r="E219" s="25"/>
      <c r="F219" s="248"/>
      <c r="G219" s="249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48"/>
      <c r="W219" s="249"/>
      <c r="X219" s="249"/>
    </row>
    <row r="220" spans="1:24" x14ac:dyDescent="0.25">
      <c r="A220" s="259"/>
      <c r="B220" s="8" t="s">
        <v>16</v>
      </c>
      <c r="C220" s="39" t="s">
        <v>525</v>
      </c>
      <c r="D220" s="43" t="s">
        <v>11</v>
      </c>
      <c r="E220" s="31">
        <v>658</v>
      </c>
      <c r="F220" s="36" t="s">
        <v>547</v>
      </c>
      <c r="G220" s="37" t="s">
        <v>548</v>
      </c>
      <c r="H220" s="10"/>
      <c r="I220" s="259"/>
      <c r="J220" s="8" t="str">
        <f t="shared" ref="J220:L221" si="82">B220</f>
        <v>EVE-2TFSI-CF-INT</v>
      </c>
      <c r="K220" s="49" t="str">
        <f t="shared" si="82"/>
        <v>Golf MK7 GTi, R Full Black Carbon intake</v>
      </c>
      <c r="L220" s="43" t="str">
        <f t="shared" si="82"/>
        <v>B</v>
      </c>
      <c r="M220" s="26">
        <v>756</v>
      </c>
      <c r="N220" s="64" t="str">
        <f>F220</f>
        <v>37x37x29</v>
      </c>
      <c r="O220" s="64" t="str">
        <f>G220</f>
        <v>4 Kg</v>
      </c>
      <c r="Q220" s="259" t="s">
        <v>544</v>
      </c>
      <c r="R220" s="8" t="str">
        <f t="shared" ref="R220:T221" si="83">J220</f>
        <v>EVE-2TFSI-CF-INT</v>
      </c>
      <c r="S220" s="49" t="str">
        <f t="shared" si="83"/>
        <v>Golf MK7 GTi, R Full Black Carbon intake</v>
      </c>
      <c r="T220" s="43" t="str">
        <f t="shared" si="83"/>
        <v>B</v>
      </c>
      <c r="U220" s="9">
        <v>855</v>
      </c>
      <c r="V220" s="36" t="s">
        <v>17</v>
      </c>
      <c r="W220" s="37" t="s">
        <v>356</v>
      </c>
      <c r="X220" s="37" t="s">
        <v>55</v>
      </c>
    </row>
    <row r="221" spans="1:24" x14ac:dyDescent="0.25">
      <c r="A221" s="251"/>
      <c r="B221" s="11" t="s">
        <v>358</v>
      </c>
      <c r="C221" s="39" t="s">
        <v>526</v>
      </c>
      <c r="D221" s="43" t="s">
        <v>11</v>
      </c>
      <c r="E221" s="31">
        <v>788</v>
      </c>
      <c r="F221" s="36" t="s">
        <v>547</v>
      </c>
      <c r="G221" s="37" t="s">
        <v>548</v>
      </c>
      <c r="H221" s="10"/>
      <c r="I221" s="251"/>
      <c r="J221" s="11" t="str">
        <f t="shared" si="82"/>
        <v>EVE-2TFSI-KV-INT</v>
      </c>
      <c r="K221" s="57" t="str">
        <f t="shared" si="82"/>
        <v>Golf MK7 GTi, R Full Kevlar intake</v>
      </c>
      <c r="L221" s="54" t="str">
        <f t="shared" si="82"/>
        <v>B</v>
      </c>
      <c r="M221" s="26">
        <v>907</v>
      </c>
      <c r="N221" s="64" t="str">
        <f>F221</f>
        <v>37x37x29</v>
      </c>
      <c r="O221" s="64" t="str">
        <f>G221</f>
        <v>4 Kg</v>
      </c>
      <c r="Q221" s="251"/>
      <c r="R221" s="11" t="str">
        <f t="shared" si="83"/>
        <v>EVE-2TFSI-KV-INT</v>
      </c>
      <c r="S221" s="57" t="str">
        <f t="shared" si="83"/>
        <v>Golf MK7 GTi, R Full Kevlar intake</v>
      </c>
      <c r="T221" s="54" t="str">
        <f t="shared" si="83"/>
        <v>B</v>
      </c>
      <c r="U221" s="9">
        <v>1025</v>
      </c>
      <c r="V221" s="36" t="s">
        <v>17</v>
      </c>
      <c r="W221" s="37" t="s">
        <v>356</v>
      </c>
      <c r="X221" s="37" t="s">
        <v>55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263" t="s">
        <v>527</v>
      </c>
      <c r="B223" s="249"/>
      <c r="C223" s="249"/>
      <c r="D223" s="249"/>
      <c r="E223" s="249"/>
      <c r="F223" s="249"/>
      <c r="G223" s="253"/>
      <c r="I223" s="263" t="s">
        <v>527</v>
      </c>
      <c r="J223" s="249"/>
      <c r="K223" s="249"/>
      <c r="L223" s="249"/>
      <c r="M223" s="249"/>
      <c r="N223" s="249"/>
      <c r="O223" s="253"/>
      <c r="Q223" s="263" t="s">
        <v>527</v>
      </c>
      <c r="R223" s="249"/>
      <c r="S223" s="249"/>
      <c r="T223" s="249"/>
      <c r="U223" s="249"/>
      <c r="V223" s="249"/>
      <c r="W223" s="253"/>
      <c r="X223" s="173"/>
    </row>
    <row r="224" spans="1:24" ht="4.5" customHeight="1" x14ac:dyDescent="0.25">
      <c r="A224" s="50"/>
      <c r="B224" s="5"/>
      <c r="C224" s="6"/>
      <c r="D224" s="41"/>
      <c r="E224" s="7"/>
      <c r="F224" s="248"/>
      <c r="G224" s="249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48"/>
      <c r="W224" s="249"/>
      <c r="X224" s="249"/>
    </row>
    <row r="225" spans="1:24" s="46" customFormat="1" ht="45" customHeight="1" x14ac:dyDescent="0.25">
      <c r="A225" s="74"/>
      <c r="B225" s="29" t="s">
        <v>350</v>
      </c>
      <c r="C225" s="29" t="s">
        <v>351</v>
      </c>
      <c r="D225" s="44" t="s">
        <v>6</v>
      </c>
      <c r="E225" s="30" t="s">
        <v>352</v>
      </c>
      <c r="F225" s="264" t="s">
        <v>5</v>
      </c>
      <c r="G225" s="253"/>
      <c r="I225" s="74"/>
      <c r="J225" s="29" t="s">
        <v>350</v>
      </c>
      <c r="K225" s="29" t="s">
        <v>351</v>
      </c>
      <c r="L225" s="44" t="s">
        <v>6</v>
      </c>
      <c r="M225" s="30" t="s">
        <v>352</v>
      </c>
      <c r="N225" s="71" t="s">
        <v>5</v>
      </c>
      <c r="O225" s="72"/>
      <c r="Q225" s="74"/>
      <c r="R225" s="29" t="s">
        <v>350</v>
      </c>
      <c r="S225" s="29" t="s">
        <v>351</v>
      </c>
      <c r="T225" s="44" t="s">
        <v>6</v>
      </c>
      <c r="U225" s="47" t="s">
        <v>354</v>
      </c>
      <c r="V225" s="71" t="s">
        <v>5</v>
      </c>
      <c r="W225" s="169"/>
      <c r="X225" s="72" t="s">
        <v>532</v>
      </c>
    </row>
    <row r="226" spans="1:24" x14ac:dyDescent="0.25">
      <c r="A226" s="89"/>
      <c r="B226" s="17" t="s">
        <v>295</v>
      </c>
      <c r="C226" s="258" t="s">
        <v>296</v>
      </c>
      <c r="D226" s="253"/>
      <c r="E226" s="34">
        <v>21.67</v>
      </c>
      <c r="F226" s="36" t="s">
        <v>103</v>
      </c>
      <c r="G226" s="37" t="s">
        <v>369</v>
      </c>
      <c r="I226" s="89"/>
      <c r="J226" s="17" t="str">
        <f t="shared" ref="J226:K230" si="84">B226</f>
        <v>EVE-FLC</v>
      </c>
      <c r="K226" s="258" t="str">
        <f t="shared" si="84"/>
        <v>Filter Cleaning Kit</v>
      </c>
      <c r="L226" s="253"/>
      <c r="M226" s="26">
        <v>27</v>
      </c>
      <c r="N226" s="15" t="str">
        <f t="shared" ref="N226:O230" si="85">F226</f>
        <v>TBC</v>
      </c>
      <c r="O226" s="64" t="str">
        <f t="shared" si="85"/>
        <v>0.5 Kg</v>
      </c>
      <c r="Q226" s="89"/>
      <c r="R226" s="17" t="str">
        <f>J226</f>
        <v>EVE-FLC</v>
      </c>
      <c r="S226" s="258" t="str">
        <f>K226</f>
        <v>Filter Cleaning Kit</v>
      </c>
      <c r="T226" s="253"/>
      <c r="U226" s="16">
        <v>30</v>
      </c>
      <c r="V226" s="36" t="s">
        <v>103</v>
      </c>
      <c r="W226" s="37" t="s">
        <v>369</v>
      </c>
      <c r="X226" s="37" t="s">
        <v>55</v>
      </c>
    </row>
    <row r="227" spans="1:24" x14ac:dyDescent="0.25">
      <c r="A227" s="75"/>
      <c r="B227" s="8" t="s">
        <v>297</v>
      </c>
      <c r="C227" s="269" t="s">
        <v>568</v>
      </c>
      <c r="D227" s="253"/>
      <c r="E227" s="34">
        <v>52</v>
      </c>
      <c r="F227" s="36" t="s">
        <v>103</v>
      </c>
      <c r="G227" s="42" t="s">
        <v>369</v>
      </c>
      <c r="I227" s="75"/>
      <c r="J227" s="8" t="str">
        <f t="shared" si="84"/>
        <v>EVE-151-G2-FTR</v>
      </c>
      <c r="K227" s="269" t="str">
        <f t="shared" si="84"/>
        <v>Replacement Filter Small</v>
      </c>
      <c r="L227" s="253"/>
      <c r="M227" s="26">
        <v>59</v>
      </c>
      <c r="N227" s="15" t="str">
        <f t="shared" si="85"/>
        <v>TBC</v>
      </c>
      <c r="O227" s="91" t="str">
        <f t="shared" si="85"/>
        <v>0.5 Kg</v>
      </c>
      <c r="Q227" s="75"/>
      <c r="R227" s="8" t="s">
        <v>297</v>
      </c>
      <c r="S227" s="39" t="s">
        <v>298</v>
      </c>
      <c r="T227" s="43" t="s">
        <v>55</v>
      </c>
      <c r="U227" s="21">
        <v>70</v>
      </c>
      <c r="V227" s="36" t="s">
        <v>299</v>
      </c>
      <c r="W227" s="42" t="s">
        <v>369</v>
      </c>
      <c r="X227" s="42" t="s">
        <v>55</v>
      </c>
    </row>
    <row r="228" spans="1:24" x14ac:dyDescent="0.25">
      <c r="A228" s="75"/>
      <c r="B228" s="8" t="s">
        <v>300</v>
      </c>
      <c r="C228" s="269" t="s">
        <v>569</v>
      </c>
      <c r="D228" s="253"/>
      <c r="E228" s="34">
        <v>52</v>
      </c>
      <c r="F228" s="36" t="s">
        <v>103</v>
      </c>
      <c r="G228" s="42" t="s">
        <v>369</v>
      </c>
      <c r="I228" s="75"/>
      <c r="J228" s="8" t="str">
        <f t="shared" si="84"/>
        <v>EVE-661-G2-FTR</v>
      </c>
      <c r="K228" s="269" t="str">
        <f t="shared" si="84"/>
        <v>Replacement Filter Big</v>
      </c>
      <c r="L228" s="253"/>
      <c r="M228" s="26">
        <v>59</v>
      </c>
      <c r="N228" s="15" t="str">
        <f t="shared" si="85"/>
        <v>TBC</v>
      </c>
      <c r="O228" s="91" t="str">
        <f t="shared" si="85"/>
        <v>0.5 Kg</v>
      </c>
      <c r="Q228" s="75"/>
      <c r="R228" s="8" t="s">
        <v>300</v>
      </c>
      <c r="S228" s="39" t="s">
        <v>301</v>
      </c>
      <c r="T228" s="43" t="s">
        <v>11</v>
      </c>
      <c r="U228" s="21">
        <v>70</v>
      </c>
      <c r="V228" s="36" t="s">
        <v>302</v>
      </c>
      <c r="W228" s="42" t="s">
        <v>369</v>
      </c>
      <c r="X228" s="42" t="s">
        <v>55</v>
      </c>
    </row>
    <row r="229" spans="1:24" x14ac:dyDescent="0.25">
      <c r="A229" s="78"/>
      <c r="B229" s="18" t="s">
        <v>303</v>
      </c>
      <c r="C229" s="268" t="s">
        <v>570</v>
      </c>
      <c r="D229" s="253"/>
      <c r="E229" s="34">
        <v>52</v>
      </c>
      <c r="F229" s="36" t="s">
        <v>103</v>
      </c>
      <c r="G229" s="37" t="s">
        <v>369</v>
      </c>
      <c r="I229" s="78"/>
      <c r="J229" s="18" t="str">
        <f t="shared" si="84"/>
        <v xml:space="preserve">EVE-991-FTR </v>
      </c>
      <c r="K229" s="268" t="str">
        <f t="shared" si="84"/>
        <v>Replacement Filter Extra</v>
      </c>
      <c r="L229" s="253"/>
      <c r="M229" s="26">
        <v>59</v>
      </c>
      <c r="N229" s="15" t="str">
        <f t="shared" si="85"/>
        <v>TBC</v>
      </c>
      <c r="O229" s="64" t="str">
        <f t="shared" si="85"/>
        <v>0.5 Kg</v>
      </c>
      <c r="Q229" s="78"/>
      <c r="R229" s="18" t="s">
        <v>303</v>
      </c>
      <c r="S229" s="39" t="s">
        <v>304</v>
      </c>
      <c r="T229" s="43" t="s">
        <v>108</v>
      </c>
      <c r="U229" s="20">
        <v>70</v>
      </c>
      <c r="V229" s="36" t="s">
        <v>139</v>
      </c>
      <c r="W229" s="37" t="s">
        <v>369</v>
      </c>
      <c r="X229" s="37" t="s">
        <v>55</v>
      </c>
    </row>
    <row r="230" spans="1:24" x14ac:dyDescent="0.25">
      <c r="A230" s="78"/>
      <c r="B230" s="18" t="s">
        <v>305</v>
      </c>
      <c r="C230" s="268" t="s">
        <v>571</v>
      </c>
      <c r="D230" s="253"/>
      <c r="E230" s="34">
        <v>65</v>
      </c>
      <c r="F230" s="36" t="s">
        <v>103</v>
      </c>
      <c r="G230" s="37" t="s">
        <v>369</v>
      </c>
      <c r="I230" s="78"/>
      <c r="J230" s="18" t="str">
        <f t="shared" si="84"/>
        <v xml:space="preserve">EVE-W210-FTR </v>
      </c>
      <c r="K230" s="268" t="str">
        <f t="shared" si="84"/>
        <v>Replacement Filter Daza</v>
      </c>
      <c r="L230" s="253"/>
      <c r="M230" s="26">
        <v>72</v>
      </c>
      <c r="N230" s="36" t="str">
        <f t="shared" si="85"/>
        <v>TBC</v>
      </c>
      <c r="O230" s="37" t="str">
        <f t="shared" si="85"/>
        <v>0.5 Kg</v>
      </c>
      <c r="Q230" s="78"/>
      <c r="R230" s="18" t="s">
        <v>305</v>
      </c>
      <c r="S230" s="39" t="s">
        <v>306</v>
      </c>
      <c r="T230" s="43" t="s">
        <v>24</v>
      </c>
      <c r="U230" s="20">
        <v>80</v>
      </c>
      <c r="V230" s="36" t="s">
        <v>307</v>
      </c>
      <c r="W230" s="37" t="s">
        <v>369</v>
      </c>
      <c r="X230" s="37" t="s">
        <v>55</v>
      </c>
    </row>
    <row r="231" spans="1:24" x14ac:dyDescent="0.25">
      <c r="A231" s="78"/>
      <c r="B231" s="18"/>
      <c r="C231" s="65"/>
      <c r="D231" s="102"/>
      <c r="E231" s="34"/>
      <c r="F231" s="36"/>
      <c r="G231" s="37"/>
      <c r="I231" s="78"/>
      <c r="J231" s="18"/>
      <c r="K231" s="65"/>
      <c r="L231" s="102"/>
      <c r="M231" s="26"/>
      <c r="N231" s="36"/>
      <c r="O231" s="37"/>
      <c r="Q231" s="78"/>
      <c r="R231" s="18" t="s">
        <v>308</v>
      </c>
      <c r="S231" s="39" t="s">
        <v>309</v>
      </c>
      <c r="T231" s="43" t="s">
        <v>165</v>
      </c>
      <c r="U231" s="20">
        <v>70</v>
      </c>
      <c r="V231" s="36" t="s">
        <v>310</v>
      </c>
      <c r="W231" s="37" t="s">
        <v>369</v>
      </c>
      <c r="X231" s="37" t="s">
        <v>55</v>
      </c>
    </row>
    <row r="232" spans="1:24" x14ac:dyDescent="0.25">
      <c r="A232" s="78"/>
      <c r="B232" s="18"/>
      <c r="C232" s="65"/>
      <c r="D232" s="102"/>
      <c r="E232" s="34"/>
      <c r="F232" s="36"/>
      <c r="G232" s="37"/>
      <c r="I232" s="78"/>
      <c r="J232" s="18"/>
      <c r="K232" s="65"/>
      <c r="L232" s="102"/>
      <c r="M232" s="26"/>
      <c r="N232" s="36"/>
      <c r="O232" s="37"/>
      <c r="Q232" s="78"/>
      <c r="R232" s="8" t="s">
        <v>329</v>
      </c>
      <c r="S232" s="39" t="s">
        <v>330</v>
      </c>
      <c r="T232" s="43" t="s">
        <v>239</v>
      </c>
      <c r="U232" s="20">
        <v>120</v>
      </c>
      <c r="V232" s="36" t="s">
        <v>331</v>
      </c>
      <c r="W232" s="37" t="s">
        <v>369</v>
      </c>
      <c r="X232" s="37" t="s">
        <v>55</v>
      </c>
    </row>
    <row r="233" spans="1:24" x14ac:dyDescent="0.25">
      <c r="A233" s="78"/>
      <c r="B233" s="18" t="s">
        <v>334</v>
      </c>
      <c r="C233" s="268" t="s">
        <v>335</v>
      </c>
      <c r="D233" s="253"/>
      <c r="E233" s="34">
        <v>52</v>
      </c>
      <c r="F233" s="36" t="s">
        <v>103</v>
      </c>
      <c r="G233" s="37" t="s">
        <v>369</v>
      </c>
      <c r="I233" s="78"/>
      <c r="J233" s="18" t="str">
        <f t="shared" ref="J233:K236" si="86">B233</f>
        <v>EVE-Vbadge</v>
      </c>
      <c r="K233" s="268" t="str">
        <f t="shared" si="86"/>
        <v>V Badge</v>
      </c>
      <c r="L233" s="253"/>
      <c r="M233" s="26">
        <v>59</v>
      </c>
      <c r="N233" s="36" t="str">
        <f t="shared" ref="N233:O236" si="87">F233</f>
        <v>TBC</v>
      </c>
      <c r="O233" s="37" t="str">
        <f t="shared" si="87"/>
        <v>0.5 Kg</v>
      </c>
      <c r="Q233" s="78"/>
      <c r="R233" s="18" t="str">
        <f t="shared" ref="R233:S236" si="88">J233</f>
        <v>EVE-Vbadge</v>
      </c>
      <c r="S233" s="268" t="str">
        <f t="shared" si="88"/>
        <v>V Badge</v>
      </c>
      <c r="T233" s="253"/>
      <c r="U233" s="20">
        <v>15</v>
      </c>
      <c r="V233" s="36" t="s">
        <v>336</v>
      </c>
      <c r="W233" s="37" t="s">
        <v>369</v>
      </c>
      <c r="X233" s="37" t="s">
        <v>55</v>
      </c>
    </row>
    <row r="234" spans="1:24" x14ac:dyDescent="0.25">
      <c r="A234" s="90"/>
      <c r="B234" s="64" t="s">
        <v>528</v>
      </c>
      <c r="C234" s="39" t="s">
        <v>529</v>
      </c>
      <c r="D234" s="43" t="s">
        <v>372</v>
      </c>
      <c r="E234" s="32">
        <v>38</v>
      </c>
      <c r="F234" s="36" t="s">
        <v>103</v>
      </c>
      <c r="G234" s="37" t="s">
        <v>369</v>
      </c>
      <c r="I234" s="90"/>
      <c r="J234" s="15" t="str">
        <f t="shared" si="86"/>
        <v>EVE-FK8 SLC</v>
      </c>
      <c r="K234" s="59" t="str">
        <f t="shared" si="86"/>
        <v>FK8 Civic Type R Upgraded silicon</v>
      </c>
      <c r="L234" s="36" t="str">
        <f>D234</f>
        <v>n/a</v>
      </c>
      <c r="M234" s="27">
        <v>43</v>
      </c>
      <c r="N234" s="36" t="str">
        <f t="shared" si="87"/>
        <v>TBC</v>
      </c>
      <c r="O234" s="37" t="str">
        <f t="shared" si="87"/>
        <v>0.5 Kg</v>
      </c>
      <c r="Q234" s="90"/>
      <c r="R234" s="15" t="str">
        <f t="shared" si="88"/>
        <v>EVE-FK8 SLC</v>
      </c>
      <c r="S234" s="59" t="str">
        <f t="shared" si="88"/>
        <v>FK8 Civic Type R Upgraded silicon</v>
      </c>
      <c r="T234" s="36" t="str">
        <f>L234</f>
        <v>n/a</v>
      </c>
      <c r="U234" s="9">
        <v>50</v>
      </c>
      <c r="V234" s="36" t="s">
        <v>302</v>
      </c>
      <c r="W234" s="37" t="s">
        <v>369</v>
      </c>
      <c r="X234" s="37" t="s">
        <v>55</v>
      </c>
    </row>
    <row r="235" spans="1:24" x14ac:dyDescent="0.25">
      <c r="A235" s="90"/>
      <c r="B235" s="64" t="s">
        <v>337</v>
      </c>
      <c r="C235" s="39" t="s">
        <v>338</v>
      </c>
      <c r="D235" s="43" t="s">
        <v>372</v>
      </c>
      <c r="E235" s="32">
        <v>58</v>
      </c>
      <c r="F235" s="36" t="s">
        <v>567</v>
      </c>
      <c r="G235" s="37" t="s">
        <v>369</v>
      </c>
      <c r="I235" s="90"/>
      <c r="J235" s="15" t="str">
        <f t="shared" si="86"/>
        <v>EVE-F56-MAF</v>
      </c>
      <c r="K235" s="59" t="str">
        <f t="shared" si="86"/>
        <v>Mini Cooper S/JCW MAF tube</v>
      </c>
      <c r="L235" s="36" t="str">
        <f>D235</f>
        <v>n/a</v>
      </c>
      <c r="M235" s="27">
        <v>65</v>
      </c>
      <c r="N235" s="64" t="str">
        <f t="shared" si="87"/>
        <v>13x13x13</v>
      </c>
      <c r="O235" s="64" t="str">
        <f t="shared" si="87"/>
        <v>0.5 Kg</v>
      </c>
      <c r="Q235" s="90"/>
      <c r="R235" s="15" t="str">
        <f t="shared" si="88"/>
        <v>EVE-F56-MAF</v>
      </c>
      <c r="S235" s="59" t="str">
        <f t="shared" si="88"/>
        <v>Mini Cooper S/JCW MAF tube</v>
      </c>
      <c r="T235" s="36" t="str">
        <f>L235</f>
        <v>n/a</v>
      </c>
      <c r="U235" s="9">
        <v>75</v>
      </c>
      <c r="V235" s="36" t="s">
        <v>39</v>
      </c>
      <c r="W235" s="37" t="s">
        <v>369</v>
      </c>
      <c r="X235" s="37" t="s">
        <v>55</v>
      </c>
    </row>
    <row r="236" spans="1:24" x14ac:dyDescent="0.25">
      <c r="A236" s="90"/>
      <c r="B236" s="64" t="s">
        <v>339</v>
      </c>
      <c r="C236" s="39" t="s">
        <v>340</v>
      </c>
      <c r="D236" s="43" t="s">
        <v>372</v>
      </c>
      <c r="E236" s="32">
        <v>58</v>
      </c>
      <c r="F236" s="36" t="s">
        <v>567</v>
      </c>
      <c r="G236" s="37" t="s">
        <v>369</v>
      </c>
      <c r="I236" s="90"/>
      <c r="J236" s="15" t="str">
        <f t="shared" si="86"/>
        <v>EVE-F56-LCI-MAF</v>
      </c>
      <c r="K236" s="59" t="str">
        <f t="shared" si="86"/>
        <v>Mini Cooper S/JCW Facelift MAF tube</v>
      </c>
      <c r="L236" s="36" t="str">
        <f>D236</f>
        <v>n/a</v>
      </c>
      <c r="M236" s="27">
        <v>65</v>
      </c>
      <c r="N236" s="64" t="str">
        <f t="shared" si="87"/>
        <v>13x13x13</v>
      </c>
      <c r="O236" s="64" t="str">
        <f t="shared" si="87"/>
        <v>0.5 Kg</v>
      </c>
      <c r="Q236" s="90"/>
      <c r="R236" s="15" t="str">
        <f t="shared" si="88"/>
        <v>EVE-F56-LCI-MAF</v>
      </c>
      <c r="S236" s="59" t="str">
        <f t="shared" si="88"/>
        <v>Mini Cooper S/JCW Facelift MAF tube</v>
      </c>
      <c r="T236" s="36" t="str">
        <f>L236</f>
        <v>n/a</v>
      </c>
      <c r="U236" s="9">
        <v>75</v>
      </c>
      <c r="V236" s="36" t="s">
        <v>39</v>
      </c>
      <c r="W236" s="37" t="s">
        <v>369</v>
      </c>
      <c r="X236" s="37" t="s">
        <v>55</v>
      </c>
    </row>
    <row r="244" spans="14:15" x14ac:dyDescent="0.25">
      <c r="N244" s="19"/>
      <c r="O244" s="19"/>
    </row>
  </sheetData>
  <mergeCells count="275"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K229:L229"/>
    <mergeCell ref="F209:G209"/>
    <mergeCell ref="A162:G162"/>
    <mergeCell ref="I78:I79"/>
    <mergeCell ref="F11:G11"/>
    <mergeCell ref="V28:X28"/>
    <mergeCell ref="Q216:W216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I14:I15"/>
    <mergeCell ref="V217:X217"/>
    <mergeCell ref="V109:X109"/>
    <mergeCell ref="V47:X47"/>
    <mergeCell ref="C228:D228"/>
    <mergeCell ref="Q118:W118"/>
    <mergeCell ref="V91:X91"/>
    <mergeCell ref="V33:X33"/>
    <mergeCell ref="V204:X204"/>
    <mergeCell ref="I67:I76"/>
    <mergeCell ref="F77:G77"/>
    <mergeCell ref="V85:X85"/>
    <mergeCell ref="A118:G118"/>
    <mergeCell ref="I169:I170"/>
    <mergeCell ref="Q48:Q49"/>
    <mergeCell ref="Q215:W215"/>
    <mergeCell ref="V165:X165"/>
    <mergeCell ref="A223:G223"/>
    <mergeCell ref="Q104:Q105"/>
    <mergeCell ref="A38:A39"/>
    <mergeCell ref="Q56:Q57"/>
    <mergeCell ref="Q140:Q141"/>
    <mergeCell ref="V35:X35"/>
    <mergeCell ref="I81:I84"/>
    <mergeCell ref="F119:G119"/>
    <mergeCell ref="A51:A54"/>
    <mergeCell ref="Q44:W44"/>
    <mergeCell ref="V77:X77"/>
    <mergeCell ref="Q5:R5"/>
    <mergeCell ref="F114:G114"/>
    <mergeCell ref="Q29:Q32"/>
    <mergeCell ref="A201:G201"/>
    <mergeCell ref="I190:I193"/>
    <mergeCell ref="F50:G50"/>
    <mergeCell ref="F163:G163"/>
    <mergeCell ref="A59:A63"/>
    <mergeCell ref="F203:G203"/>
    <mergeCell ref="A14:A15"/>
    <mergeCell ref="M4:N5"/>
    <mergeCell ref="Q195:W195"/>
    <mergeCell ref="F91:G91"/>
    <mergeCell ref="V139:X139"/>
    <mergeCell ref="A104:A105"/>
    <mergeCell ref="I166:I167"/>
    <mergeCell ref="I86:I88"/>
    <mergeCell ref="F165:G165"/>
    <mergeCell ref="F180:G180"/>
    <mergeCell ref="V114:X114"/>
    <mergeCell ref="A122:A123"/>
    <mergeCell ref="I195:O195"/>
    <mergeCell ref="Q8:W8"/>
    <mergeCell ref="A185:A188"/>
    <mergeCell ref="F225:G225"/>
    <mergeCell ref="Q115:Q116"/>
    <mergeCell ref="C229:D229"/>
    <mergeCell ref="F64:G64"/>
    <mergeCell ref="V152:X152"/>
    <mergeCell ref="I216:O216"/>
    <mergeCell ref="F178:G178"/>
    <mergeCell ref="A110:A113"/>
    <mergeCell ref="F218:G218"/>
    <mergeCell ref="A78:A79"/>
    <mergeCell ref="V202:X202"/>
    <mergeCell ref="F202:G202"/>
    <mergeCell ref="F89:G89"/>
    <mergeCell ref="F124:G12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163:X163"/>
    <mergeCell ref="F155:G155"/>
    <mergeCell ref="F9:G9"/>
    <mergeCell ref="V130:X130"/>
    <mergeCell ref="F152:G152"/>
    <mergeCell ref="V58:X58"/>
    <mergeCell ref="Q177:W177"/>
    <mergeCell ref="I25:I27"/>
    <mergeCell ref="I140:I141"/>
    <mergeCell ref="A92:A93"/>
    <mergeCell ref="A25:A27"/>
    <mergeCell ref="Q41:Q42"/>
    <mergeCell ref="I134:I138"/>
    <mergeCell ref="Q107:Q108"/>
    <mergeCell ref="Q95:Q102"/>
    <mergeCell ref="A107:A108"/>
    <mergeCell ref="V40:X40"/>
    <mergeCell ref="A41:A42"/>
    <mergeCell ref="Q20:Q21"/>
    <mergeCell ref="V45:X45"/>
    <mergeCell ref="Q51:Q54"/>
    <mergeCell ref="V16:X16"/>
    <mergeCell ref="F149:G149"/>
    <mergeCell ref="Q169:Q170"/>
    <mergeCell ref="A29:A32"/>
    <mergeCell ref="A81:A84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V133:X133"/>
    <mergeCell ref="Q125:Q129"/>
    <mergeCell ref="I38:I39"/>
    <mergeCell ref="V198:X198"/>
    <mergeCell ref="F46:G46"/>
    <mergeCell ref="Q67:Q76"/>
    <mergeCell ref="F28:G28"/>
    <mergeCell ref="Q172:Q173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A17:A18"/>
    <mergeCell ref="A20:A21"/>
    <mergeCell ref="A212:A214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A131:A132"/>
    <mergeCell ref="A140:A141"/>
    <mergeCell ref="A95:A102"/>
    <mergeCell ref="A23:A24"/>
    <mergeCell ref="V55:X55"/>
    <mergeCell ref="I212:I214"/>
    <mergeCell ref="I172:I173"/>
    <mergeCell ref="A115:A116"/>
    <mergeCell ref="F22:G22"/>
    <mergeCell ref="I23:I24"/>
    <mergeCell ref="V19:X19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V224:X224"/>
    <mergeCell ref="I118:O1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A220:A221"/>
    <mergeCell ref="A172:A173"/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</mergeCells>
  <hyperlinks>
    <hyperlink ref="E4" r:id="rId1" xr:uid="{00000000-0004-0000-0400-000000000000}"/>
    <hyperlink ref="M4" r:id="rId2" xr:uid="{00000000-0004-0000-0400-000001000000}"/>
    <hyperlink ref="U4" r:id="rId3" xr:uid="{00000000-0004-0000-0400-000002000000}"/>
  </hyperlinks>
  <pageMargins left="0.23622047244094491" right="0.23622047244094491" top="0.55118110236220474" bottom="0.55118110236220474" header="0" footer="0"/>
  <pageSetup paperSize="9" scale="75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P156"/>
  <sheetViews>
    <sheetView tabSelected="1" topLeftCell="A19" zoomScale="115" zoomScaleNormal="115" workbookViewId="0">
      <selection activeCell="D154" sqref="D154"/>
    </sheetView>
  </sheetViews>
  <sheetFormatPr defaultColWidth="9.140625" defaultRowHeight="11.25" x14ac:dyDescent="0.25"/>
  <cols>
    <col min="1" max="1" width="10.28515625" style="67" customWidth="1"/>
    <col min="2" max="2" width="18.42578125" style="305" bestFit="1" customWidth="1"/>
    <col min="3" max="3" width="57" style="318" bestFit="1" customWidth="1"/>
    <col min="4" max="4" width="15.28515625" style="334" customWidth="1"/>
    <col min="5" max="5" width="15" style="92" bestFit="1" customWidth="1"/>
    <col min="6" max="6" width="9.42578125" style="93" bestFit="1" customWidth="1"/>
    <col min="7" max="7" width="8.85546875" style="93" bestFit="1" customWidth="1"/>
    <col min="8" max="8" width="8.42578125" style="92" bestFit="1" customWidth="1"/>
    <col min="9" max="9" width="5.5703125" style="94" customWidth="1"/>
    <col min="10" max="10" width="7.28515625" style="200" customWidth="1"/>
    <col min="11" max="11" width="16" style="67" customWidth="1"/>
    <col min="12" max="12" width="9.140625" style="67" customWidth="1"/>
    <col min="13" max="16384" width="9.140625" style="67"/>
  </cols>
  <sheetData>
    <row r="1" spans="1:16" s="199" customFormat="1" ht="30" customHeight="1" x14ac:dyDescent="0.25">
      <c r="A1" s="289"/>
      <c r="B1" s="295" t="s">
        <v>350</v>
      </c>
      <c r="C1" s="308" t="s">
        <v>351</v>
      </c>
      <c r="D1" s="321" t="s">
        <v>6</v>
      </c>
      <c r="E1" s="290" t="s">
        <v>352</v>
      </c>
      <c r="F1" s="290" t="s">
        <v>619</v>
      </c>
      <c r="G1" s="291" t="s">
        <v>354</v>
      </c>
      <c r="H1" s="292" t="s">
        <v>5</v>
      </c>
      <c r="I1" s="222"/>
      <c r="J1" s="223" t="s">
        <v>532</v>
      </c>
      <c r="K1" s="245" t="s">
        <v>572</v>
      </c>
      <c r="L1" s="245" t="s">
        <v>0</v>
      </c>
      <c r="M1" s="245"/>
      <c r="N1" s="245"/>
      <c r="O1" s="245"/>
      <c r="P1" s="246"/>
    </row>
    <row r="2" spans="1:16" ht="12" customHeight="1" x14ac:dyDescent="0.25">
      <c r="A2" s="201" t="s">
        <v>355</v>
      </c>
      <c r="B2" s="296" t="s">
        <v>8</v>
      </c>
      <c r="C2" s="309" t="s">
        <v>605</v>
      </c>
      <c r="D2" s="322" t="s">
        <v>11</v>
      </c>
      <c r="E2" s="203">
        <v>533</v>
      </c>
      <c r="F2" s="204">
        <v>609</v>
      </c>
      <c r="G2" s="205">
        <v>640</v>
      </c>
      <c r="H2" s="207" t="s">
        <v>10</v>
      </c>
      <c r="I2" s="207" t="s">
        <v>356</v>
      </c>
      <c r="J2" s="206" t="s">
        <v>55</v>
      </c>
      <c r="K2" s="67" t="str">
        <f t="shared" ref="K2:K35" si="0">IF(A2="",K1,A2)</f>
        <v>S1</v>
      </c>
      <c r="L2" s="245" t="s">
        <v>349</v>
      </c>
    </row>
    <row r="3" spans="1:16" ht="12" customHeight="1" x14ac:dyDescent="0.25">
      <c r="A3" s="283" t="s">
        <v>573</v>
      </c>
      <c r="B3" s="296" t="s">
        <v>12</v>
      </c>
      <c r="C3" s="309" t="s">
        <v>13</v>
      </c>
      <c r="D3" s="322" t="s">
        <v>15</v>
      </c>
      <c r="E3" s="203">
        <v>1166</v>
      </c>
      <c r="F3" s="204">
        <v>1333</v>
      </c>
      <c r="G3" s="205">
        <v>1400</v>
      </c>
      <c r="H3" s="231" t="s">
        <v>14</v>
      </c>
      <c r="I3" s="231" t="s">
        <v>360</v>
      </c>
      <c r="J3" s="216" t="s">
        <v>361</v>
      </c>
      <c r="K3" s="67" t="str">
        <f t="shared" si="0"/>
        <v>S3 / TTS</v>
      </c>
      <c r="L3" s="245" t="s">
        <v>349</v>
      </c>
    </row>
    <row r="4" spans="1:16" ht="12" customHeight="1" x14ac:dyDescent="0.25">
      <c r="A4" s="251"/>
      <c r="B4" s="297">
        <v>775</v>
      </c>
      <c r="C4" s="310" t="s">
        <v>606</v>
      </c>
      <c r="D4" s="323" t="s">
        <v>11</v>
      </c>
      <c r="E4" s="203">
        <f>G4/1.2</f>
        <v>775</v>
      </c>
      <c r="F4" s="204">
        <v>885</v>
      </c>
      <c r="G4" s="210">
        <v>930</v>
      </c>
      <c r="H4" s="207" t="s">
        <v>17</v>
      </c>
      <c r="I4" s="207" t="s">
        <v>356</v>
      </c>
      <c r="J4" s="212" t="s">
        <v>55</v>
      </c>
      <c r="K4" s="67" t="str">
        <f t="shared" si="0"/>
        <v>S3 / TTS</v>
      </c>
      <c r="L4" s="245" t="s">
        <v>349</v>
      </c>
    </row>
    <row r="5" spans="1:16" ht="12" customHeight="1" x14ac:dyDescent="0.25">
      <c r="A5" s="287" t="s">
        <v>534</v>
      </c>
      <c r="B5" s="298" t="s">
        <v>18</v>
      </c>
      <c r="C5" s="311" t="s">
        <v>19</v>
      </c>
      <c r="D5" s="324" t="s">
        <v>11</v>
      </c>
      <c r="E5" s="203">
        <v>1440</v>
      </c>
      <c r="F5" s="204">
        <v>1647</v>
      </c>
      <c r="G5" s="215">
        <v>1730</v>
      </c>
      <c r="H5" s="231" t="s">
        <v>14</v>
      </c>
      <c r="I5" s="231" t="s">
        <v>360</v>
      </c>
      <c r="J5" s="216" t="s">
        <v>361</v>
      </c>
      <c r="K5" s="67" t="str">
        <f t="shared" si="0"/>
        <v>RS3 GEN 1</v>
      </c>
      <c r="L5" s="245" t="s">
        <v>349</v>
      </c>
    </row>
    <row r="6" spans="1:16" ht="12" customHeight="1" x14ac:dyDescent="0.25">
      <c r="A6" s="255"/>
      <c r="B6" s="297" t="s">
        <v>20</v>
      </c>
      <c r="C6" s="310" t="s">
        <v>21</v>
      </c>
      <c r="D6" s="322" t="s">
        <v>11</v>
      </c>
      <c r="E6" s="203">
        <v>1440</v>
      </c>
      <c r="F6" s="204">
        <v>1647</v>
      </c>
      <c r="G6" s="215">
        <v>1730</v>
      </c>
      <c r="H6" s="231" t="s">
        <v>14</v>
      </c>
      <c r="I6" s="231" t="s">
        <v>360</v>
      </c>
      <c r="J6" s="212" t="s">
        <v>361</v>
      </c>
      <c r="K6" s="67" t="str">
        <f t="shared" si="0"/>
        <v>RS3 GEN 1</v>
      </c>
      <c r="L6" s="245" t="s">
        <v>349</v>
      </c>
    </row>
    <row r="7" spans="1:16" ht="12" customHeight="1" x14ac:dyDescent="0.25">
      <c r="A7" s="283" t="s">
        <v>574</v>
      </c>
      <c r="B7" s="297" t="s">
        <v>22</v>
      </c>
      <c r="C7" s="310" t="s">
        <v>23</v>
      </c>
      <c r="D7" s="322" t="s">
        <v>24</v>
      </c>
      <c r="E7" s="203">
        <f>G7/1.2</f>
        <v>1500</v>
      </c>
      <c r="F7" s="204">
        <v>1714</v>
      </c>
      <c r="G7" s="217">
        <v>1800</v>
      </c>
      <c r="H7" s="231" t="s">
        <v>14</v>
      </c>
      <c r="I7" s="231" t="s">
        <v>360</v>
      </c>
      <c r="J7" s="212" t="s">
        <v>361</v>
      </c>
      <c r="K7" s="67" t="str">
        <f t="shared" si="0"/>
        <v xml:space="preserve">RS3 GEN 2 8V / TTRS 8S </v>
      </c>
      <c r="L7" s="245" t="s">
        <v>349</v>
      </c>
    </row>
    <row r="8" spans="1:16" ht="12" customHeight="1" x14ac:dyDescent="0.25">
      <c r="A8" s="255"/>
      <c r="B8" s="297" t="s">
        <v>25</v>
      </c>
      <c r="C8" s="310" t="s">
        <v>26</v>
      </c>
      <c r="D8" s="322"/>
      <c r="E8" s="203">
        <f>G8/1.2</f>
        <v>350</v>
      </c>
      <c r="F8" s="204">
        <f>G8/1.05</f>
        <v>400</v>
      </c>
      <c r="G8" s="217">
        <v>420</v>
      </c>
      <c r="H8" s="231" t="s">
        <v>14</v>
      </c>
      <c r="I8" s="231" t="s">
        <v>356</v>
      </c>
      <c r="J8" s="212" t="s">
        <v>361</v>
      </c>
      <c r="K8" s="67" t="str">
        <f t="shared" si="0"/>
        <v xml:space="preserve">RS3 GEN 2 8V / TTRS 8S </v>
      </c>
      <c r="L8" s="245" t="s">
        <v>349</v>
      </c>
    </row>
    <row r="9" spans="1:16" ht="12" customHeight="1" x14ac:dyDescent="0.25">
      <c r="A9" s="251"/>
      <c r="B9" s="297" t="s">
        <v>27</v>
      </c>
      <c r="C9" s="310" t="s">
        <v>28</v>
      </c>
      <c r="D9" s="322"/>
      <c r="E9" s="203">
        <v>683</v>
      </c>
      <c r="F9" s="204">
        <v>781</v>
      </c>
      <c r="G9" s="210">
        <v>820</v>
      </c>
      <c r="H9" s="207" t="s">
        <v>29</v>
      </c>
      <c r="I9" s="231" t="s">
        <v>360</v>
      </c>
      <c r="J9" s="212" t="s">
        <v>361</v>
      </c>
      <c r="K9" s="67" t="str">
        <f t="shared" si="0"/>
        <v xml:space="preserve">RS3 GEN 2 8V / TTRS 8S </v>
      </c>
      <c r="L9" s="245" t="s">
        <v>349</v>
      </c>
    </row>
    <row r="10" spans="1:16" ht="12" customHeight="1" x14ac:dyDescent="0.25">
      <c r="A10" s="201" t="s">
        <v>575</v>
      </c>
      <c r="B10" s="299" t="s">
        <v>30</v>
      </c>
      <c r="C10" s="310" t="s">
        <v>31</v>
      </c>
      <c r="D10" s="322" t="s">
        <v>24</v>
      </c>
      <c r="E10" s="203">
        <f>G10/1.2</f>
        <v>1500</v>
      </c>
      <c r="F10" s="204">
        <v>1714</v>
      </c>
      <c r="G10" s="217">
        <v>1800</v>
      </c>
      <c r="H10" s="231" t="s">
        <v>14</v>
      </c>
      <c r="I10" s="231" t="s">
        <v>360</v>
      </c>
      <c r="J10" s="212" t="s">
        <v>361</v>
      </c>
      <c r="K10" s="67" t="str">
        <f t="shared" si="0"/>
        <v>RS3 8Y</v>
      </c>
      <c r="L10" s="245" t="s">
        <v>349</v>
      </c>
    </row>
    <row r="11" spans="1:16" ht="24" customHeight="1" x14ac:dyDescent="0.25">
      <c r="A11" s="283" t="s">
        <v>576</v>
      </c>
      <c r="B11" s="299" t="s">
        <v>32</v>
      </c>
      <c r="C11" s="310" t="s">
        <v>33</v>
      </c>
      <c r="D11" s="322"/>
      <c r="E11" s="203">
        <f>G11/1.2</f>
        <v>500</v>
      </c>
      <c r="F11" s="204">
        <v>571</v>
      </c>
      <c r="G11" s="217">
        <v>600</v>
      </c>
      <c r="H11" s="231" t="s">
        <v>34</v>
      </c>
      <c r="I11" s="231" t="s">
        <v>366</v>
      </c>
      <c r="J11" s="212" t="s">
        <v>55</v>
      </c>
      <c r="K11" s="67" t="str">
        <f t="shared" si="0"/>
        <v>TURBO INLET Gen 2 RS3 8V, RS3 8Y, TTRS 8S</v>
      </c>
      <c r="L11" s="245" t="s">
        <v>349</v>
      </c>
    </row>
    <row r="12" spans="1:16" ht="24" customHeight="1" x14ac:dyDescent="0.25">
      <c r="A12" s="255"/>
      <c r="B12" s="299" t="s">
        <v>35</v>
      </c>
      <c r="C12" s="310" t="s">
        <v>36</v>
      </c>
      <c r="D12" s="322"/>
      <c r="E12" s="203">
        <f>G12/1.2</f>
        <v>500</v>
      </c>
      <c r="F12" s="204">
        <v>571</v>
      </c>
      <c r="G12" s="210">
        <v>600</v>
      </c>
      <c r="H12" s="207" t="s">
        <v>34</v>
      </c>
      <c r="I12" s="207" t="s">
        <v>366</v>
      </c>
      <c r="J12" s="212" t="s">
        <v>55</v>
      </c>
      <c r="K12" s="67" t="str">
        <f t="shared" si="0"/>
        <v>TURBO INLET Gen 2 RS3 8V, RS3 8Y, TTRS 8S</v>
      </c>
      <c r="L12" s="245" t="s">
        <v>349</v>
      </c>
    </row>
    <row r="13" spans="1:16" ht="12" customHeight="1" x14ac:dyDescent="0.25">
      <c r="A13" s="255"/>
      <c r="B13" s="299" t="s">
        <v>37</v>
      </c>
      <c r="C13" s="310" t="s">
        <v>38</v>
      </c>
      <c r="D13" s="322"/>
      <c r="E13" s="203">
        <v>40</v>
      </c>
      <c r="F13" s="204">
        <v>47</v>
      </c>
      <c r="G13" s="210">
        <v>50</v>
      </c>
      <c r="H13" s="207" t="s">
        <v>39</v>
      </c>
      <c r="I13" s="218" t="s">
        <v>618</v>
      </c>
      <c r="J13" s="212" t="s">
        <v>55</v>
      </c>
      <c r="K13" s="67" t="str">
        <f t="shared" si="0"/>
        <v>TURBO INLET Gen 2 RS3 8V, RS3 8Y, TTRS 8S</v>
      </c>
      <c r="L13" s="245" t="s">
        <v>349</v>
      </c>
    </row>
    <row r="14" spans="1:16" ht="12.6" customHeight="1" x14ac:dyDescent="0.25">
      <c r="A14" s="255"/>
      <c r="B14" s="299" t="s">
        <v>40</v>
      </c>
      <c r="C14" s="310" t="s">
        <v>41</v>
      </c>
      <c r="D14" s="322"/>
      <c r="E14" s="203">
        <v>40</v>
      </c>
      <c r="F14" s="204">
        <v>47</v>
      </c>
      <c r="G14" s="210">
        <v>50</v>
      </c>
      <c r="H14" s="207" t="s">
        <v>39</v>
      </c>
      <c r="I14" s="218" t="s">
        <v>618</v>
      </c>
      <c r="J14" s="212" t="s">
        <v>55</v>
      </c>
      <c r="K14" s="67" t="str">
        <f t="shared" si="0"/>
        <v>TURBO INLET Gen 2 RS3 8V, RS3 8Y, TTRS 8S</v>
      </c>
      <c r="L14" s="245" t="s">
        <v>349</v>
      </c>
    </row>
    <row r="15" spans="1:16" ht="12" customHeight="1" x14ac:dyDescent="0.25">
      <c r="A15" s="255"/>
      <c r="B15" s="299" t="s">
        <v>42</v>
      </c>
      <c r="C15" s="310" t="s">
        <v>43</v>
      </c>
      <c r="D15" s="322"/>
      <c r="E15" s="203">
        <v>40</v>
      </c>
      <c r="F15" s="204">
        <v>47</v>
      </c>
      <c r="G15" s="210">
        <v>50</v>
      </c>
      <c r="H15" s="207" t="s">
        <v>39</v>
      </c>
      <c r="I15" s="218" t="s">
        <v>618</v>
      </c>
      <c r="J15" s="212" t="s">
        <v>55</v>
      </c>
      <c r="K15" s="67" t="str">
        <f t="shared" si="0"/>
        <v>TURBO INLET Gen 2 RS3 8V, RS3 8Y, TTRS 8S</v>
      </c>
      <c r="L15" s="245" t="s">
        <v>349</v>
      </c>
    </row>
    <row r="16" spans="1:16" ht="12" customHeight="1" x14ac:dyDescent="0.25">
      <c r="A16" s="251"/>
      <c r="B16" s="299" t="s">
        <v>44</v>
      </c>
      <c r="C16" s="310" t="s">
        <v>45</v>
      </c>
      <c r="D16" s="322"/>
      <c r="E16" s="203">
        <f>G16/1.2</f>
        <v>500</v>
      </c>
      <c r="F16" s="204">
        <v>571</v>
      </c>
      <c r="G16" s="210">
        <v>600</v>
      </c>
      <c r="H16" s="218" t="s">
        <v>46</v>
      </c>
      <c r="I16" s="229" t="s">
        <v>446</v>
      </c>
      <c r="J16" s="212" t="s">
        <v>55</v>
      </c>
      <c r="K16" s="67" t="str">
        <f t="shared" si="0"/>
        <v>TURBO INLET Gen 2 RS3 8V, RS3 8Y, TTRS 8S</v>
      </c>
      <c r="L16" s="247" t="s">
        <v>349</v>
      </c>
    </row>
    <row r="17" spans="1:12" ht="12" customHeight="1" x14ac:dyDescent="0.25">
      <c r="A17" s="283" t="s">
        <v>577</v>
      </c>
      <c r="B17" s="299" t="s">
        <v>47</v>
      </c>
      <c r="C17" s="310" t="s">
        <v>48</v>
      </c>
      <c r="D17" s="322" t="s">
        <v>24</v>
      </c>
      <c r="E17" s="203">
        <f>G17/1.2</f>
        <v>1500</v>
      </c>
      <c r="F17" s="204">
        <v>1714</v>
      </c>
      <c r="G17" s="217">
        <v>1800</v>
      </c>
      <c r="H17" s="231" t="s">
        <v>14</v>
      </c>
      <c r="I17" s="231" t="s">
        <v>360</v>
      </c>
      <c r="J17" s="212" t="s">
        <v>361</v>
      </c>
      <c r="K17" s="67" t="str">
        <f t="shared" si="0"/>
        <v>RSQ3</v>
      </c>
      <c r="L17" s="245" t="s">
        <v>349</v>
      </c>
    </row>
    <row r="18" spans="1:12" ht="12" customHeight="1" x14ac:dyDescent="0.25">
      <c r="A18" s="251"/>
      <c r="B18" s="299">
        <v>62</v>
      </c>
      <c r="C18" s="310" t="s">
        <v>50</v>
      </c>
      <c r="D18" s="322"/>
      <c r="E18" s="203">
        <f>G18/1.2</f>
        <v>62.5</v>
      </c>
      <c r="F18" s="204">
        <v>71</v>
      </c>
      <c r="G18" s="210">
        <v>75</v>
      </c>
      <c r="H18" s="231" t="s">
        <v>51</v>
      </c>
      <c r="I18" s="231" t="s">
        <v>366</v>
      </c>
      <c r="J18" s="234" t="s">
        <v>55</v>
      </c>
      <c r="K18" s="67" t="str">
        <f t="shared" si="0"/>
        <v>RSQ3</v>
      </c>
      <c r="L18" s="245" t="s">
        <v>349</v>
      </c>
    </row>
    <row r="19" spans="1:12" ht="12" customHeight="1" x14ac:dyDescent="0.25">
      <c r="A19" s="283" t="s">
        <v>370</v>
      </c>
      <c r="B19" s="297" t="s">
        <v>52</v>
      </c>
      <c r="C19" s="310" t="s">
        <v>53</v>
      </c>
      <c r="D19" s="323" t="s">
        <v>55</v>
      </c>
      <c r="E19" s="203">
        <f>G19/1.2</f>
        <v>2125</v>
      </c>
      <c r="F19" s="204">
        <v>2425</v>
      </c>
      <c r="G19" s="210">
        <v>2550</v>
      </c>
      <c r="H19" s="207" t="s">
        <v>54</v>
      </c>
      <c r="I19" s="207" t="s">
        <v>371</v>
      </c>
      <c r="J19" s="212" t="s">
        <v>361</v>
      </c>
      <c r="K19" s="67" t="str">
        <f t="shared" si="0"/>
        <v>B8 RS4 / RS5</v>
      </c>
      <c r="L19" s="245" t="s">
        <v>349</v>
      </c>
    </row>
    <row r="20" spans="1:12" ht="12" customHeight="1" x14ac:dyDescent="0.25">
      <c r="A20" s="255"/>
      <c r="B20" s="297" t="s">
        <v>56</v>
      </c>
      <c r="C20" s="310" t="s">
        <v>57</v>
      </c>
      <c r="D20" s="323"/>
      <c r="E20" s="203">
        <v>708</v>
      </c>
      <c r="F20" s="204">
        <v>809</v>
      </c>
      <c r="G20" s="217">
        <v>850</v>
      </c>
      <c r="H20" s="207" t="s">
        <v>58</v>
      </c>
      <c r="I20" s="207" t="s">
        <v>356</v>
      </c>
      <c r="J20" s="212" t="s">
        <v>361</v>
      </c>
      <c r="K20" s="67" t="str">
        <f t="shared" si="0"/>
        <v>B8 RS4 / RS5</v>
      </c>
      <c r="L20" s="245" t="s">
        <v>349</v>
      </c>
    </row>
    <row r="21" spans="1:12" ht="12" customHeight="1" x14ac:dyDescent="0.25">
      <c r="A21" s="255"/>
      <c r="B21" s="297" t="s">
        <v>59</v>
      </c>
      <c r="C21" s="310" t="s">
        <v>60</v>
      </c>
      <c r="D21" s="323"/>
      <c r="E21" s="203">
        <v>708</v>
      </c>
      <c r="F21" s="204">
        <v>809</v>
      </c>
      <c r="G21" s="217">
        <v>850</v>
      </c>
      <c r="H21" s="207" t="s">
        <v>58</v>
      </c>
      <c r="I21" s="207" t="s">
        <v>356</v>
      </c>
      <c r="J21" s="212" t="s">
        <v>361</v>
      </c>
      <c r="K21" s="67" t="str">
        <f t="shared" si="0"/>
        <v>B8 RS4 / RS5</v>
      </c>
      <c r="L21" s="245" t="s">
        <v>349</v>
      </c>
    </row>
    <row r="22" spans="1:12" ht="12" customHeight="1" x14ac:dyDescent="0.25">
      <c r="A22" s="251"/>
      <c r="B22" s="297" t="s">
        <v>61</v>
      </c>
      <c r="C22" s="310" t="s">
        <v>62</v>
      </c>
      <c r="D22" s="323"/>
      <c r="E22" s="203">
        <v>665</v>
      </c>
      <c r="F22" s="204">
        <v>762</v>
      </c>
      <c r="G22" s="210">
        <v>800</v>
      </c>
      <c r="H22" s="207" t="s">
        <v>46</v>
      </c>
      <c r="I22" s="207" t="s">
        <v>366</v>
      </c>
      <c r="J22" s="212" t="s">
        <v>55</v>
      </c>
      <c r="K22" s="67" t="str">
        <f t="shared" si="0"/>
        <v>B8 RS4 / RS5</v>
      </c>
      <c r="L22" s="245" t="s">
        <v>349</v>
      </c>
    </row>
    <row r="23" spans="1:12" ht="12" customHeight="1" x14ac:dyDescent="0.25">
      <c r="A23" s="201" t="s">
        <v>373</v>
      </c>
      <c r="B23" s="297" t="s">
        <v>63</v>
      </c>
      <c r="C23" s="310" t="s">
        <v>64</v>
      </c>
      <c r="D23" s="323" t="s">
        <v>11</v>
      </c>
      <c r="E23" s="203">
        <v>1208</v>
      </c>
      <c r="F23" s="204">
        <v>1380</v>
      </c>
      <c r="G23" s="210">
        <v>1450</v>
      </c>
      <c r="H23" s="207" t="s">
        <v>17</v>
      </c>
      <c r="I23" s="207" t="s">
        <v>356</v>
      </c>
      <c r="J23" s="212" t="s">
        <v>55</v>
      </c>
      <c r="K23" s="67" t="str">
        <f t="shared" si="0"/>
        <v>B9 S4 / S5</v>
      </c>
      <c r="L23" s="245" t="s">
        <v>349</v>
      </c>
    </row>
    <row r="24" spans="1:12" ht="12" customHeight="1" x14ac:dyDescent="0.25">
      <c r="A24" s="201" t="s">
        <v>374</v>
      </c>
      <c r="B24" s="297" t="s">
        <v>65</v>
      </c>
      <c r="C24" s="310" t="s">
        <v>66</v>
      </c>
      <c r="D24" s="323" t="s">
        <v>11</v>
      </c>
      <c r="E24" s="203">
        <f>G24/1.2</f>
        <v>1375</v>
      </c>
      <c r="F24" s="204">
        <v>1571</v>
      </c>
      <c r="G24" s="217">
        <v>1650</v>
      </c>
      <c r="H24" s="207" t="s">
        <v>14</v>
      </c>
      <c r="I24" s="207" t="s">
        <v>360</v>
      </c>
      <c r="J24" s="212" t="s">
        <v>361</v>
      </c>
      <c r="K24" s="67" t="str">
        <f t="shared" si="0"/>
        <v>B9 RS4 / RS5</v>
      </c>
      <c r="L24" s="245" t="s">
        <v>349</v>
      </c>
    </row>
    <row r="25" spans="1:12" ht="12" customHeight="1" x14ac:dyDescent="0.25">
      <c r="A25" s="201" t="s">
        <v>375</v>
      </c>
      <c r="B25" s="297" t="s">
        <v>67</v>
      </c>
      <c r="C25" s="310" t="s">
        <v>68</v>
      </c>
      <c r="D25" s="323" t="s">
        <v>55</v>
      </c>
      <c r="E25" s="203">
        <v>1958</v>
      </c>
      <c r="F25" s="204">
        <v>2238</v>
      </c>
      <c r="G25" s="210">
        <v>2350</v>
      </c>
      <c r="H25" s="207" t="s">
        <v>14</v>
      </c>
      <c r="I25" s="207" t="s">
        <v>360</v>
      </c>
      <c r="J25" s="212" t="s">
        <v>361</v>
      </c>
      <c r="K25" s="67" t="str">
        <f t="shared" si="0"/>
        <v>S6 / S7</v>
      </c>
      <c r="L25" s="245" t="s">
        <v>349</v>
      </c>
    </row>
    <row r="26" spans="1:12" ht="12" customHeight="1" x14ac:dyDescent="0.25">
      <c r="A26" s="242" t="s">
        <v>578</v>
      </c>
      <c r="B26" s="297" t="s">
        <v>69</v>
      </c>
      <c r="C26" s="310" t="s">
        <v>607</v>
      </c>
      <c r="D26" s="325" t="s">
        <v>71</v>
      </c>
      <c r="E26" s="208">
        <v>2380</v>
      </c>
      <c r="F26" s="209">
        <v>2719</v>
      </c>
      <c r="G26" s="210">
        <v>2855</v>
      </c>
      <c r="H26" s="207" t="s">
        <v>70</v>
      </c>
      <c r="I26" s="207" t="s">
        <v>371</v>
      </c>
      <c r="J26" s="212" t="s">
        <v>579</v>
      </c>
      <c r="K26" s="67" t="str">
        <f t="shared" si="0"/>
        <v xml:space="preserve">SQ7 / SQ8 </v>
      </c>
      <c r="L26" s="245" t="s">
        <v>349</v>
      </c>
    </row>
    <row r="27" spans="1:12" ht="12" customHeight="1" x14ac:dyDescent="0.25">
      <c r="A27" s="201" t="s">
        <v>378</v>
      </c>
      <c r="B27" s="297" t="s">
        <v>72</v>
      </c>
      <c r="C27" s="310" t="s">
        <v>73</v>
      </c>
      <c r="D27" s="323" t="s">
        <v>55</v>
      </c>
      <c r="E27" s="203">
        <v>1958</v>
      </c>
      <c r="F27" s="204">
        <v>2238</v>
      </c>
      <c r="G27" s="210">
        <v>2350</v>
      </c>
      <c r="H27" s="207" t="s">
        <v>14</v>
      </c>
      <c r="I27" s="207" t="s">
        <v>360</v>
      </c>
      <c r="J27" s="212" t="s">
        <v>361</v>
      </c>
      <c r="K27" s="67" t="str">
        <f t="shared" si="0"/>
        <v>RS6 / RS7</v>
      </c>
      <c r="L27" s="245" t="s">
        <v>349</v>
      </c>
    </row>
    <row r="28" spans="1:12" ht="12" customHeight="1" x14ac:dyDescent="0.25">
      <c r="A28" s="283" t="s">
        <v>580</v>
      </c>
      <c r="B28" s="297" t="s">
        <v>74</v>
      </c>
      <c r="C28" s="310" t="s">
        <v>75</v>
      </c>
      <c r="D28" s="323" t="s">
        <v>77</v>
      </c>
      <c r="E28" s="203">
        <v>2316</v>
      </c>
      <c r="F28" s="204">
        <v>2650</v>
      </c>
      <c r="G28" s="210">
        <v>2895</v>
      </c>
      <c r="H28" s="207" t="s">
        <v>76</v>
      </c>
      <c r="I28" s="207" t="s">
        <v>360</v>
      </c>
      <c r="J28" s="212" t="s">
        <v>361</v>
      </c>
      <c r="K28" s="67" t="str">
        <f t="shared" si="0"/>
        <v xml:space="preserve"> C8 RS6 / RS7</v>
      </c>
      <c r="L28" s="245" t="s">
        <v>349</v>
      </c>
    </row>
    <row r="29" spans="1:12" ht="12" customHeight="1" x14ac:dyDescent="0.25">
      <c r="A29" s="255"/>
      <c r="B29" s="297" t="s">
        <v>78</v>
      </c>
      <c r="C29" s="310" t="s">
        <v>79</v>
      </c>
      <c r="D29" s="323" t="s">
        <v>77</v>
      </c>
      <c r="E29" s="203">
        <v>2316</v>
      </c>
      <c r="F29" s="204">
        <v>2650</v>
      </c>
      <c r="G29" s="210">
        <v>2895</v>
      </c>
      <c r="H29" s="207" t="s">
        <v>76</v>
      </c>
      <c r="I29" s="207" t="s">
        <v>360</v>
      </c>
      <c r="J29" s="212" t="s">
        <v>361</v>
      </c>
      <c r="K29" s="67" t="str">
        <f t="shared" si="0"/>
        <v xml:space="preserve"> C8 RS6 / RS7</v>
      </c>
      <c r="L29" s="245" t="s">
        <v>349</v>
      </c>
    </row>
    <row r="30" spans="1:12" ht="12" customHeight="1" x14ac:dyDescent="0.25">
      <c r="A30" s="255"/>
      <c r="B30" s="297" t="s">
        <v>80</v>
      </c>
      <c r="C30" s="310" t="s">
        <v>81</v>
      </c>
      <c r="D30" s="323"/>
      <c r="E30" s="203">
        <v>383</v>
      </c>
      <c r="F30" s="204">
        <v>438</v>
      </c>
      <c r="G30" s="210">
        <v>460</v>
      </c>
      <c r="H30" s="207" t="s">
        <v>82</v>
      </c>
      <c r="I30" s="207" t="s">
        <v>356</v>
      </c>
      <c r="J30" s="212" t="s">
        <v>55</v>
      </c>
      <c r="K30" s="67" t="str">
        <f t="shared" si="0"/>
        <v xml:space="preserve"> C8 RS6 / RS7</v>
      </c>
      <c r="L30" s="245" t="s">
        <v>349</v>
      </c>
    </row>
    <row r="31" spans="1:12" ht="12" customHeight="1" x14ac:dyDescent="0.25">
      <c r="A31" s="255"/>
      <c r="B31" s="297" t="s">
        <v>83</v>
      </c>
      <c r="C31" s="310" t="s">
        <v>84</v>
      </c>
      <c r="D31" s="323"/>
      <c r="E31" s="203">
        <v>541</v>
      </c>
      <c r="F31" s="204">
        <v>630</v>
      </c>
      <c r="G31" s="210">
        <v>650</v>
      </c>
      <c r="H31" s="231" t="s">
        <v>85</v>
      </c>
      <c r="I31" s="207" t="s">
        <v>366</v>
      </c>
      <c r="J31" s="212" t="s">
        <v>361</v>
      </c>
      <c r="K31" s="67" t="str">
        <f t="shared" si="0"/>
        <v xml:space="preserve"> C8 RS6 / RS7</v>
      </c>
      <c r="L31" s="245" t="s">
        <v>349</v>
      </c>
    </row>
    <row r="32" spans="1:12" ht="12" customHeight="1" x14ac:dyDescent="0.25">
      <c r="A32" s="255"/>
      <c r="B32" s="297" t="s">
        <v>86</v>
      </c>
      <c r="C32" s="310" t="s">
        <v>87</v>
      </c>
      <c r="D32" s="323"/>
      <c r="E32" s="203">
        <v>541</v>
      </c>
      <c r="F32" s="204">
        <v>630</v>
      </c>
      <c r="G32" s="210">
        <v>650</v>
      </c>
      <c r="H32" s="231" t="s">
        <v>85</v>
      </c>
      <c r="I32" s="207" t="s">
        <v>366</v>
      </c>
      <c r="J32" s="212" t="s">
        <v>361</v>
      </c>
      <c r="K32" s="67" t="str">
        <f t="shared" si="0"/>
        <v xml:space="preserve"> C8 RS6 / RS7</v>
      </c>
      <c r="L32" s="245" t="s">
        <v>349</v>
      </c>
    </row>
    <row r="33" spans="1:12" ht="12" customHeight="1" x14ac:dyDescent="0.25">
      <c r="A33" s="251"/>
      <c r="B33" s="300" t="s">
        <v>88</v>
      </c>
      <c r="C33" s="312" t="s">
        <v>89</v>
      </c>
      <c r="D33" s="326"/>
      <c r="E33" s="203">
        <v>65</v>
      </c>
      <c r="F33" s="204">
        <v>70</v>
      </c>
      <c r="G33" s="210">
        <v>75</v>
      </c>
      <c r="H33" s="207" t="s">
        <v>39</v>
      </c>
      <c r="I33" s="218" t="s">
        <v>618</v>
      </c>
      <c r="J33" s="212" t="s">
        <v>55</v>
      </c>
      <c r="K33" s="67" t="str">
        <f t="shared" si="0"/>
        <v xml:space="preserve"> C8 RS6 / RS7</v>
      </c>
      <c r="L33" s="245" t="s">
        <v>349</v>
      </c>
    </row>
    <row r="34" spans="1:12" ht="12" customHeight="1" x14ac:dyDescent="0.25">
      <c r="A34" s="235" t="s">
        <v>581</v>
      </c>
      <c r="B34" s="297" t="s">
        <v>69</v>
      </c>
      <c r="C34" s="310" t="s">
        <v>608</v>
      </c>
      <c r="D34" s="325" t="s">
        <v>71</v>
      </c>
      <c r="E34" s="208">
        <v>2380</v>
      </c>
      <c r="F34" s="209">
        <v>2719</v>
      </c>
      <c r="G34" s="210">
        <v>2855</v>
      </c>
      <c r="H34" s="207" t="s">
        <v>70</v>
      </c>
      <c r="I34" s="207" t="s">
        <v>371</v>
      </c>
      <c r="J34" s="212" t="s">
        <v>579</v>
      </c>
      <c r="K34" s="67" t="str">
        <f t="shared" si="0"/>
        <v>RSQ7 / RSQ8</v>
      </c>
      <c r="L34" s="245" t="s">
        <v>349</v>
      </c>
    </row>
    <row r="35" spans="1:12" ht="12" customHeight="1" x14ac:dyDescent="0.25">
      <c r="A35" s="244" t="s">
        <v>582</v>
      </c>
      <c r="B35" s="300" t="s">
        <v>90</v>
      </c>
      <c r="C35" s="312" t="s">
        <v>91</v>
      </c>
      <c r="D35" s="326" t="s">
        <v>11</v>
      </c>
      <c r="E35" s="208">
        <v>2083</v>
      </c>
      <c r="F35" s="209">
        <v>2210</v>
      </c>
      <c r="G35" s="210">
        <v>2500</v>
      </c>
      <c r="H35" s="207" t="s">
        <v>14</v>
      </c>
      <c r="I35" s="207" t="s">
        <v>360</v>
      </c>
      <c r="J35" s="212" t="s">
        <v>361</v>
      </c>
      <c r="K35" s="67" t="str">
        <f t="shared" si="0"/>
        <v>R8</v>
      </c>
      <c r="L35" s="245" t="s">
        <v>349</v>
      </c>
    </row>
    <row r="36" spans="1:12" ht="12" customHeight="1" x14ac:dyDescent="0.25">
      <c r="A36" s="242" t="s">
        <v>583</v>
      </c>
      <c r="B36" s="297" t="s">
        <v>69</v>
      </c>
      <c r="C36" s="310" t="s">
        <v>609</v>
      </c>
      <c r="D36" s="325" t="s">
        <v>71</v>
      </c>
      <c r="E36" s="208">
        <v>2380</v>
      </c>
      <c r="F36" s="209">
        <v>2719</v>
      </c>
      <c r="G36" s="210">
        <v>2855</v>
      </c>
      <c r="H36" s="207" t="s">
        <v>70</v>
      </c>
      <c r="I36" s="207" t="s">
        <v>371</v>
      </c>
      <c r="J36" s="212" t="s">
        <v>579</v>
      </c>
      <c r="K36" s="67" t="str">
        <f>IF(A36="",#REF!,A36)</f>
        <v>Bentayga</v>
      </c>
      <c r="L36" s="245" t="s">
        <v>584</v>
      </c>
    </row>
    <row r="37" spans="1:12" ht="12" customHeight="1" x14ac:dyDescent="0.25">
      <c r="A37" s="221" t="s">
        <v>384</v>
      </c>
      <c r="B37" s="297" t="s">
        <v>92</v>
      </c>
      <c r="C37" s="310" t="s">
        <v>93</v>
      </c>
      <c r="D37" s="325" t="s">
        <v>11</v>
      </c>
      <c r="E37" s="208">
        <v>1083</v>
      </c>
      <c r="F37" s="209">
        <v>1238</v>
      </c>
      <c r="G37" s="210">
        <v>1300</v>
      </c>
      <c r="H37" s="207" t="s">
        <v>29</v>
      </c>
      <c r="I37" s="207" t="s">
        <v>360</v>
      </c>
      <c r="J37" s="212" t="s">
        <v>361</v>
      </c>
      <c r="K37" s="67" t="str">
        <f>IF(A37="",#REF!,A37)</f>
        <v>B58</v>
      </c>
      <c r="L37" s="245" t="s">
        <v>381</v>
      </c>
    </row>
    <row r="38" spans="1:12" ht="12" customHeight="1" x14ac:dyDescent="0.25">
      <c r="A38" s="221"/>
      <c r="B38" s="297" t="s">
        <v>94</v>
      </c>
      <c r="C38" s="310" t="s">
        <v>95</v>
      </c>
      <c r="D38" s="325"/>
      <c r="E38" s="208">
        <v>541</v>
      </c>
      <c r="F38" s="209">
        <v>619</v>
      </c>
      <c r="G38" s="210">
        <v>650</v>
      </c>
      <c r="H38" s="207" t="s">
        <v>96</v>
      </c>
      <c r="I38" s="207" t="s">
        <v>366</v>
      </c>
      <c r="J38" s="212" t="s">
        <v>361</v>
      </c>
      <c r="K38" s="67" t="str">
        <f t="shared" ref="K38:K81" si="1">IF(A38="",K37,A38)</f>
        <v>B58</v>
      </c>
      <c r="L38" s="245" t="s">
        <v>381</v>
      </c>
    </row>
    <row r="39" spans="1:12" ht="12" customHeight="1" x14ac:dyDescent="0.25">
      <c r="A39" s="201" t="s">
        <v>585</v>
      </c>
      <c r="B39" s="297" t="s">
        <v>97</v>
      </c>
      <c r="C39" s="310" t="s">
        <v>98</v>
      </c>
      <c r="D39" s="325" t="s">
        <v>11</v>
      </c>
      <c r="E39" s="208">
        <v>1083</v>
      </c>
      <c r="F39" s="209">
        <v>1238</v>
      </c>
      <c r="G39" s="210">
        <v>1300</v>
      </c>
      <c r="H39" s="207" t="s">
        <v>14</v>
      </c>
      <c r="I39" s="211" t="s">
        <v>586</v>
      </c>
      <c r="J39" s="224" t="s">
        <v>361</v>
      </c>
      <c r="K39" s="67" t="str">
        <f t="shared" si="1"/>
        <v>E39 M5</v>
      </c>
      <c r="L39" s="245" t="s">
        <v>381</v>
      </c>
    </row>
    <row r="40" spans="1:12" ht="12" customHeight="1" x14ac:dyDescent="0.25">
      <c r="A40" s="283" t="s">
        <v>386</v>
      </c>
      <c r="B40" s="297" t="s">
        <v>99</v>
      </c>
      <c r="C40" s="310" t="s">
        <v>100</v>
      </c>
      <c r="D40" s="325" t="s">
        <v>11</v>
      </c>
      <c r="E40" s="208">
        <v>812</v>
      </c>
      <c r="F40" s="209">
        <v>928</v>
      </c>
      <c r="G40" s="210">
        <v>975</v>
      </c>
      <c r="H40" s="207" t="s">
        <v>17</v>
      </c>
      <c r="I40" s="207" t="s">
        <v>356</v>
      </c>
      <c r="J40" s="212" t="s">
        <v>55</v>
      </c>
      <c r="K40" s="67" t="str">
        <f t="shared" si="1"/>
        <v>E46 M3</v>
      </c>
      <c r="L40" s="245" t="s">
        <v>381</v>
      </c>
    </row>
    <row r="41" spans="1:12" s="95" customFormat="1" ht="12" customHeight="1" x14ac:dyDescent="0.25">
      <c r="A41" s="251"/>
      <c r="B41" s="297" t="s">
        <v>101</v>
      </c>
      <c r="C41" s="310" t="s">
        <v>102</v>
      </c>
      <c r="D41" s="325"/>
      <c r="E41" s="208">
        <v>155</v>
      </c>
      <c r="F41" s="209">
        <v>176</v>
      </c>
      <c r="G41" s="210">
        <v>185</v>
      </c>
      <c r="H41" s="207" t="s">
        <v>103</v>
      </c>
      <c r="I41" s="207" t="s">
        <v>103</v>
      </c>
      <c r="J41" s="212"/>
      <c r="K41" s="67" t="str">
        <f t="shared" si="1"/>
        <v>E46 M3</v>
      </c>
      <c r="L41" s="245" t="s">
        <v>381</v>
      </c>
    </row>
    <row r="42" spans="1:12" ht="12" customHeight="1" x14ac:dyDescent="0.25">
      <c r="A42" s="201" t="s">
        <v>391</v>
      </c>
      <c r="B42" s="297" t="s">
        <v>104</v>
      </c>
      <c r="C42" s="310" t="s">
        <v>105</v>
      </c>
      <c r="D42" s="325" t="s">
        <v>11</v>
      </c>
      <c r="E42" s="208">
        <v>1133</v>
      </c>
      <c r="F42" s="209">
        <v>1295</v>
      </c>
      <c r="G42" s="210">
        <v>1360</v>
      </c>
      <c r="H42" s="207" t="s">
        <v>17</v>
      </c>
      <c r="I42" s="207" t="s">
        <v>356</v>
      </c>
      <c r="J42" s="212" t="s">
        <v>55</v>
      </c>
      <c r="K42" s="67" t="str">
        <f t="shared" si="1"/>
        <v>E60 M5 / M6</v>
      </c>
      <c r="L42" s="245" t="s">
        <v>381</v>
      </c>
    </row>
    <row r="43" spans="1:12" ht="12" customHeight="1" x14ac:dyDescent="0.25">
      <c r="A43" s="283" t="s">
        <v>394</v>
      </c>
      <c r="B43" s="297" t="s">
        <v>106</v>
      </c>
      <c r="C43" s="310" t="s">
        <v>107</v>
      </c>
      <c r="D43" s="325" t="s">
        <v>108</v>
      </c>
      <c r="E43" s="208">
        <f>G43/1.2</f>
        <v>725</v>
      </c>
      <c r="F43" s="209">
        <v>828</v>
      </c>
      <c r="G43" s="210">
        <v>870</v>
      </c>
      <c r="H43" s="207" t="s">
        <v>10</v>
      </c>
      <c r="I43" s="207" t="s">
        <v>356</v>
      </c>
      <c r="J43" s="212" t="s">
        <v>55</v>
      </c>
      <c r="K43" s="67" t="str">
        <f t="shared" si="1"/>
        <v>E9X M3</v>
      </c>
      <c r="L43" s="245" t="s">
        <v>381</v>
      </c>
    </row>
    <row r="44" spans="1:12" ht="12" customHeight="1" x14ac:dyDescent="0.25">
      <c r="A44" s="255"/>
      <c r="B44" s="297" t="s">
        <v>109</v>
      </c>
      <c r="C44" s="310" t="s">
        <v>110</v>
      </c>
      <c r="D44" s="325" t="s">
        <v>108</v>
      </c>
      <c r="E44" s="208">
        <f>G44/1.2</f>
        <v>725</v>
      </c>
      <c r="F44" s="209">
        <v>828</v>
      </c>
      <c r="G44" s="210">
        <v>870</v>
      </c>
      <c r="H44" s="207" t="s">
        <v>10</v>
      </c>
      <c r="I44" s="207" t="s">
        <v>356</v>
      </c>
      <c r="J44" s="212" t="s">
        <v>55</v>
      </c>
      <c r="K44" s="67" t="str">
        <f t="shared" si="1"/>
        <v>E9X M3</v>
      </c>
      <c r="L44" s="245" t="s">
        <v>381</v>
      </c>
    </row>
    <row r="45" spans="1:12" ht="12" customHeight="1" x14ac:dyDescent="0.25">
      <c r="A45" s="255"/>
      <c r="B45" s="297" t="s">
        <v>111</v>
      </c>
      <c r="C45" s="310" t="s">
        <v>112</v>
      </c>
      <c r="D45" s="325"/>
      <c r="E45" s="208">
        <v>1958</v>
      </c>
      <c r="F45" s="209">
        <v>2238</v>
      </c>
      <c r="G45" s="210">
        <v>2350</v>
      </c>
      <c r="H45" s="231" t="s">
        <v>113</v>
      </c>
      <c r="I45" s="207" t="s">
        <v>399</v>
      </c>
      <c r="J45" s="212" t="s">
        <v>165</v>
      </c>
      <c r="K45" s="67" t="str">
        <f t="shared" si="1"/>
        <v>E9X M3</v>
      </c>
      <c r="L45" s="245" t="s">
        <v>381</v>
      </c>
    </row>
    <row r="46" spans="1:12" ht="12" customHeight="1" x14ac:dyDescent="0.25">
      <c r="A46" s="255"/>
      <c r="B46" s="297" t="s">
        <v>114</v>
      </c>
      <c r="C46" s="310" t="s">
        <v>115</v>
      </c>
      <c r="D46" s="325"/>
      <c r="E46" s="208">
        <v>1958</v>
      </c>
      <c r="F46" s="209">
        <v>2238</v>
      </c>
      <c r="G46" s="210">
        <v>2350</v>
      </c>
      <c r="H46" s="231" t="s">
        <v>113</v>
      </c>
      <c r="I46" s="207" t="s">
        <v>399</v>
      </c>
      <c r="J46" s="212" t="s">
        <v>165</v>
      </c>
      <c r="K46" s="67" t="str">
        <f t="shared" si="1"/>
        <v>E9X M3</v>
      </c>
      <c r="L46" s="245" t="s">
        <v>381</v>
      </c>
    </row>
    <row r="47" spans="1:12" ht="12" customHeight="1" x14ac:dyDescent="0.25">
      <c r="A47" s="255"/>
      <c r="B47" s="297" t="s">
        <v>116</v>
      </c>
      <c r="C47" s="310" t="s">
        <v>117</v>
      </c>
      <c r="D47" s="325"/>
      <c r="E47" s="208">
        <f>G47/1.2</f>
        <v>500</v>
      </c>
      <c r="F47" s="209">
        <v>571</v>
      </c>
      <c r="G47" s="210">
        <v>600</v>
      </c>
      <c r="H47" s="207" t="s">
        <v>46</v>
      </c>
      <c r="I47" s="207" t="s">
        <v>366</v>
      </c>
      <c r="J47" s="212" t="s">
        <v>55</v>
      </c>
      <c r="K47" s="67" t="str">
        <f t="shared" si="1"/>
        <v>E9X M3</v>
      </c>
      <c r="L47" s="245" t="s">
        <v>381</v>
      </c>
    </row>
    <row r="48" spans="1:12" ht="12" customHeight="1" x14ac:dyDescent="0.25">
      <c r="A48" s="255"/>
      <c r="B48" s="297" t="s">
        <v>118</v>
      </c>
      <c r="C48" s="310" t="s">
        <v>119</v>
      </c>
      <c r="D48" s="325"/>
      <c r="E48" s="208">
        <f>G48/1.2</f>
        <v>500</v>
      </c>
      <c r="F48" s="209">
        <v>571</v>
      </c>
      <c r="G48" s="210">
        <v>600</v>
      </c>
      <c r="H48" s="207" t="s">
        <v>46</v>
      </c>
      <c r="I48" s="207" t="s">
        <v>366</v>
      </c>
      <c r="J48" s="212" t="s">
        <v>55</v>
      </c>
      <c r="K48" s="67" t="str">
        <f t="shared" si="1"/>
        <v>E9X M3</v>
      </c>
      <c r="L48" s="245" t="s">
        <v>381</v>
      </c>
    </row>
    <row r="49" spans="1:12" ht="12" customHeight="1" x14ac:dyDescent="0.25">
      <c r="A49" s="255"/>
      <c r="B49" s="297" t="s">
        <v>120</v>
      </c>
      <c r="C49" s="310" t="s">
        <v>121</v>
      </c>
      <c r="D49" s="325"/>
      <c r="E49" s="208">
        <v>695</v>
      </c>
      <c r="F49" s="209">
        <v>795</v>
      </c>
      <c r="G49" s="210">
        <v>835</v>
      </c>
      <c r="H49" s="207" t="s">
        <v>122</v>
      </c>
      <c r="I49" s="207" t="s">
        <v>366</v>
      </c>
      <c r="J49" s="212" t="s">
        <v>55</v>
      </c>
      <c r="K49" s="67" t="str">
        <f t="shared" si="1"/>
        <v>E9X M3</v>
      </c>
      <c r="L49" s="245" t="s">
        <v>381</v>
      </c>
    </row>
    <row r="50" spans="1:12" ht="12" customHeight="1" x14ac:dyDescent="0.25">
      <c r="A50" s="251"/>
      <c r="B50" s="297" t="s">
        <v>123</v>
      </c>
      <c r="C50" s="310" t="s">
        <v>124</v>
      </c>
      <c r="D50" s="325"/>
      <c r="E50" s="208">
        <v>695</v>
      </c>
      <c r="F50" s="209">
        <v>795</v>
      </c>
      <c r="G50" s="210">
        <v>835</v>
      </c>
      <c r="H50" s="207" t="s">
        <v>122</v>
      </c>
      <c r="I50" s="207" t="s">
        <v>366</v>
      </c>
      <c r="J50" s="212" t="s">
        <v>55</v>
      </c>
      <c r="K50" s="67" t="str">
        <f t="shared" si="1"/>
        <v>E9X M3</v>
      </c>
      <c r="L50" s="245" t="s">
        <v>381</v>
      </c>
    </row>
    <row r="51" spans="1:12" ht="12" customHeight="1" x14ac:dyDescent="0.25">
      <c r="A51" s="221" t="s">
        <v>403</v>
      </c>
      <c r="B51" s="297" t="s">
        <v>125</v>
      </c>
      <c r="C51" s="310" t="s">
        <v>126</v>
      </c>
      <c r="D51" s="325"/>
      <c r="E51" s="208">
        <v>691</v>
      </c>
      <c r="F51" s="209">
        <v>790</v>
      </c>
      <c r="G51" s="210">
        <v>830</v>
      </c>
      <c r="H51" s="207" t="s">
        <v>122</v>
      </c>
      <c r="I51" s="207" t="s">
        <v>366</v>
      </c>
      <c r="J51" s="212" t="s">
        <v>55</v>
      </c>
      <c r="K51" s="67" t="str">
        <f t="shared" si="1"/>
        <v>S55</v>
      </c>
      <c r="L51" s="245" t="s">
        <v>381</v>
      </c>
    </row>
    <row r="52" spans="1:12" ht="12" customHeight="1" x14ac:dyDescent="0.25">
      <c r="A52" s="235" t="s">
        <v>587</v>
      </c>
      <c r="B52" s="297" t="s">
        <v>127</v>
      </c>
      <c r="C52" s="310" t="s">
        <v>128</v>
      </c>
      <c r="D52" s="325"/>
      <c r="E52" s="208">
        <v>1040</v>
      </c>
      <c r="F52" s="209">
        <v>1190</v>
      </c>
      <c r="G52" s="210">
        <v>1250</v>
      </c>
      <c r="H52" s="231" t="s">
        <v>96</v>
      </c>
      <c r="I52" s="207" t="s">
        <v>371</v>
      </c>
      <c r="J52" s="212" t="s">
        <v>361</v>
      </c>
      <c r="K52" s="67" t="str">
        <f t="shared" si="1"/>
        <v>S62</v>
      </c>
      <c r="L52" s="245" t="s">
        <v>381</v>
      </c>
    </row>
    <row r="53" spans="1:12" ht="16.899999999999999" customHeight="1" x14ac:dyDescent="0.25">
      <c r="A53" s="283" t="s">
        <v>537</v>
      </c>
      <c r="B53" s="298" t="s">
        <v>129</v>
      </c>
      <c r="C53" s="311" t="s">
        <v>130</v>
      </c>
      <c r="D53" s="327" t="s">
        <v>55</v>
      </c>
      <c r="E53" s="213">
        <v>2080</v>
      </c>
      <c r="F53" s="214">
        <v>2392</v>
      </c>
      <c r="G53" s="215">
        <v>2600</v>
      </c>
      <c r="H53" s="241" t="s">
        <v>14</v>
      </c>
      <c r="I53" s="241" t="s">
        <v>360</v>
      </c>
      <c r="J53" s="216" t="s">
        <v>361</v>
      </c>
      <c r="K53" s="67" t="str">
        <f t="shared" si="1"/>
        <v>F8X M3 / M4</v>
      </c>
      <c r="L53" s="245" t="s">
        <v>381</v>
      </c>
    </row>
    <row r="54" spans="1:12" ht="12" customHeight="1" x14ac:dyDescent="0.25">
      <c r="A54" s="255"/>
      <c r="B54" s="297" t="s">
        <v>131</v>
      </c>
      <c r="C54" s="310" t="s">
        <v>132</v>
      </c>
      <c r="D54" s="325"/>
      <c r="E54" s="208">
        <v>916</v>
      </c>
      <c r="F54" s="209">
        <v>1047</v>
      </c>
      <c r="G54" s="210">
        <v>1100</v>
      </c>
      <c r="H54" s="207" t="s">
        <v>14</v>
      </c>
      <c r="I54" s="207" t="s">
        <v>360</v>
      </c>
      <c r="J54" s="212" t="s">
        <v>361</v>
      </c>
      <c r="K54" s="67" t="str">
        <f t="shared" si="1"/>
        <v>F8X M3 / M4</v>
      </c>
      <c r="L54" s="245" t="s">
        <v>381</v>
      </c>
    </row>
    <row r="55" spans="1:12" ht="12" customHeight="1" x14ac:dyDescent="0.25">
      <c r="A55" s="251"/>
      <c r="B55" s="297" t="s">
        <v>133</v>
      </c>
      <c r="C55" s="310" t="s">
        <v>134</v>
      </c>
      <c r="D55" s="325"/>
      <c r="E55" s="208">
        <f>G55/1.2</f>
        <v>625</v>
      </c>
      <c r="F55" s="209">
        <v>714</v>
      </c>
      <c r="G55" s="210">
        <v>750</v>
      </c>
      <c r="H55" s="207" t="s">
        <v>46</v>
      </c>
      <c r="I55" s="207" t="s">
        <v>366</v>
      </c>
      <c r="J55" s="212" t="s">
        <v>55</v>
      </c>
      <c r="K55" s="67" t="str">
        <f t="shared" si="1"/>
        <v>F8X M3 / M4</v>
      </c>
      <c r="L55" s="245" t="s">
        <v>381</v>
      </c>
    </row>
    <row r="56" spans="1:12" ht="12" customHeight="1" x14ac:dyDescent="0.25">
      <c r="A56" s="283" t="s">
        <v>418</v>
      </c>
      <c r="B56" s="297" t="s">
        <v>135</v>
      </c>
      <c r="C56" s="310" t="s">
        <v>136</v>
      </c>
      <c r="D56" s="325" t="s">
        <v>11</v>
      </c>
      <c r="E56" s="208">
        <v>1833</v>
      </c>
      <c r="F56" s="209">
        <v>2095</v>
      </c>
      <c r="G56" s="210">
        <v>2200</v>
      </c>
      <c r="H56" s="207" t="s">
        <v>29</v>
      </c>
      <c r="I56" s="207" t="s">
        <v>360</v>
      </c>
      <c r="J56" s="212" t="s">
        <v>361</v>
      </c>
      <c r="K56" s="67" t="str">
        <f t="shared" si="1"/>
        <v>F9X M5 / M8</v>
      </c>
      <c r="L56" s="245" t="s">
        <v>381</v>
      </c>
    </row>
    <row r="57" spans="1:12" ht="12" customHeight="1" x14ac:dyDescent="0.25">
      <c r="A57" s="255"/>
      <c r="B57" s="297" t="s">
        <v>137</v>
      </c>
      <c r="C57" s="310" t="s">
        <v>138</v>
      </c>
      <c r="D57" s="325" t="s">
        <v>11</v>
      </c>
      <c r="E57" s="208">
        <f>G57/1.2</f>
        <v>250</v>
      </c>
      <c r="F57" s="209">
        <v>285</v>
      </c>
      <c r="G57" s="210">
        <v>300</v>
      </c>
      <c r="H57" s="207" t="s">
        <v>139</v>
      </c>
      <c r="I57" s="207" t="s">
        <v>417</v>
      </c>
      <c r="J57" s="212" t="s">
        <v>55</v>
      </c>
      <c r="K57" s="67" t="str">
        <f t="shared" si="1"/>
        <v>F9X M5 / M8</v>
      </c>
      <c r="L57" s="245" t="s">
        <v>381</v>
      </c>
    </row>
    <row r="58" spans="1:12" ht="12" customHeight="1" x14ac:dyDescent="0.25">
      <c r="A58" s="251"/>
      <c r="B58" s="297" t="s">
        <v>140</v>
      </c>
      <c r="C58" s="310" t="s">
        <v>141</v>
      </c>
      <c r="D58" s="325"/>
      <c r="E58" s="208">
        <v>570</v>
      </c>
      <c r="F58" s="209">
        <v>630</v>
      </c>
      <c r="G58" s="210">
        <v>630</v>
      </c>
      <c r="H58" s="207" t="s">
        <v>139</v>
      </c>
      <c r="I58" s="207" t="s">
        <v>417</v>
      </c>
      <c r="J58" s="212" t="s">
        <v>55</v>
      </c>
      <c r="K58" s="67" t="str">
        <f t="shared" si="1"/>
        <v>F9X M5 / M8</v>
      </c>
      <c r="L58" s="245" t="s">
        <v>381</v>
      </c>
    </row>
    <row r="59" spans="1:12" ht="12" customHeight="1" x14ac:dyDescent="0.25">
      <c r="A59" s="201" t="s">
        <v>419</v>
      </c>
      <c r="B59" s="297" t="s">
        <v>142</v>
      </c>
      <c r="C59" s="310" t="s">
        <v>143</v>
      </c>
      <c r="D59" s="325" t="s">
        <v>11</v>
      </c>
      <c r="E59" s="208">
        <v>1800</v>
      </c>
      <c r="F59" s="209">
        <v>2110</v>
      </c>
      <c r="G59" s="210">
        <v>2300</v>
      </c>
      <c r="H59" s="207" t="s">
        <v>14</v>
      </c>
      <c r="I59" s="207" t="s">
        <v>360</v>
      </c>
      <c r="J59" s="212" t="s">
        <v>361</v>
      </c>
      <c r="K59" s="67" t="str">
        <f t="shared" si="1"/>
        <v>F10 M5</v>
      </c>
      <c r="L59" s="245" t="s">
        <v>381</v>
      </c>
    </row>
    <row r="60" spans="1:12" ht="12" customHeight="1" x14ac:dyDescent="0.25">
      <c r="A60" s="201" t="s">
        <v>424</v>
      </c>
      <c r="B60" s="297" t="s">
        <v>144</v>
      </c>
      <c r="C60" s="310" t="s">
        <v>145</v>
      </c>
      <c r="D60" s="325" t="s">
        <v>11</v>
      </c>
      <c r="E60" s="208">
        <v>1950</v>
      </c>
      <c r="F60" s="209">
        <v>2250</v>
      </c>
      <c r="G60" s="210">
        <v>2450</v>
      </c>
      <c r="H60" s="231" t="s">
        <v>14</v>
      </c>
      <c r="I60" s="207" t="s">
        <v>360</v>
      </c>
      <c r="J60" s="212" t="s">
        <v>361</v>
      </c>
      <c r="K60" s="67" t="str">
        <f t="shared" si="1"/>
        <v>F1X M6</v>
      </c>
      <c r="L60" s="245" t="s">
        <v>381</v>
      </c>
    </row>
    <row r="61" spans="1:12" ht="12" customHeight="1" x14ac:dyDescent="0.25">
      <c r="A61" s="201" t="s">
        <v>429</v>
      </c>
      <c r="B61" s="297" t="s">
        <v>146</v>
      </c>
      <c r="C61" s="310" t="s">
        <v>147</v>
      </c>
      <c r="D61" s="325" t="s">
        <v>55</v>
      </c>
      <c r="E61" s="208">
        <v>1083</v>
      </c>
      <c r="F61" s="209">
        <v>1238</v>
      </c>
      <c r="G61" s="210">
        <v>1300</v>
      </c>
      <c r="H61" s="231" t="s">
        <v>54</v>
      </c>
      <c r="I61" s="207" t="s">
        <v>371</v>
      </c>
      <c r="J61" s="212" t="s">
        <v>361</v>
      </c>
      <c r="K61" s="67" t="str">
        <f t="shared" si="1"/>
        <v>F4X</v>
      </c>
      <c r="L61" s="245" t="s">
        <v>381</v>
      </c>
    </row>
    <row r="62" spans="1:12" ht="12" customHeight="1" x14ac:dyDescent="0.25">
      <c r="A62" s="201" t="s">
        <v>430</v>
      </c>
      <c r="B62" s="297" t="s">
        <v>148</v>
      </c>
      <c r="C62" s="310" t="s">
        <v>149</v>
      </c>
      <c r="D62" s="325" t="s">
        <v>55</v>
      </c>
      <c r="E62" s="208">
        <v>1720</v>
      </c>
      <c r="F62" s="209">
        <v>1980</v>
      </c>
      <c r="G62" s="210">
        <v>2150</v>
      </c>
      <c r="H62" s="231" t="s">
        <v>54</v>
      </c>
      <c r="I62" s="207" t="s">
        <v>371</v>
      </c>
      <c r="J62" s="212" t="s">
        <v>361</v>
      </c>
      <c r="K62" s="67" t="str">
        <f t="shared" si="1"/>
        <v>F87 M2C</v>
      </c>
      <c r="L62" s="245" t="s">
        <v>381</v>
      </c>
    </row>
    <row r="63" spans="1:12" ht="12" customHeight="1" x14ac:dyDescent="0.25">
      <c r="A63" s="285" t="s">
        <v>433</v>
      </c>
      <c r="B63" s="297" t="s">
        <v>150</v>
      </c>
      <c r="C63" s="310" t="s">
        <v>151</v>
      </c>
      <c r="D63" s="325" t="s">
        <v>11</v>
      </c>
      <c r="E63" s="208">
        <f>G63/1.2</f>
        <v>1150</v>
      </c>
      <c r="F63" s="209">
        <v>1314</v>
      </c>
      <c r="G63" s="210">
        <v>1380</v>
      </c>
      <c r="H63" s="207" t="s">
        <v>29</v>
      </c>
      <c r="I63" s="207" t="s">
        <v>360</v>
      </c>
      <c r="J63" s="212" t="s">
        <v>361</v>
      </c>
      <c r="K63" s="67" t="str">
        <f t="shared" si="1"/>
        <v xml:space="preserve">F87 M2 / F2X N55 </v>
      </c>
      <c r="L63" s="245" t="s">
        <v>381</v>
      </c>
    </row>
    <row r="64" spans="1:12" ht="12" customHeight="1" x14ac:dyDescent="0.25">
      <c r="A64" s="255"/>
      <c r="B64" s="297" t="s">
        <v>152</v>
      </c>
      <c r="C64" s="310" t="s">
        <v>153</v>
      </c>
      <c r="D64" s="325"/>
      <c r="E64" s="208">
        <v>708</v>
      </c>
      <c r="F64" s="209">
        <v>810</v>
      </c>
      <c r="G64" s="210">
        <v>850</v>
      </c>
      <c r="H64" s="231" t="s">
        <v>96</v>
      </c>
      <c r="I64" s="207" t="s">
        <v>366</v>
      </c>
      <c r="J64" s="212" t="s">
        <v>361</v>
      </c>
      <c r="K64" s="67" t="str">
        <f t="shared" si="1"/>
        <v xml:space="preserve">F87 M2 / F2X N55 </v>
      </c>
      <c r="L64" s="245" t="s">
        <v>381</v>
      </c>
    </row>
    <row r="65" spans="1:12" ht="12" customHeight="1" x14ac:dyDescent="0.25">
      <c r="A65" s="255"/>
      <c r="B65" s="297" t="s">
        <v>154</v>
      </c>
      <c r="C65" s="310" t="s">
        <v>155</v>
      </c>
      <c r="D65" s="325"/>
      <c r="E65" s="208">
        <v>708</v>
      </c>
      <c r="F65" s="209">
        <v>810</v>
      </c>
      <c r="G65" s="210">
        <v>850</v>
      </c>
      <c r="H65" s="231" t="s">
        <v>96</v>
      </c>
      <c r="I65" s="207" t="s">
        <v>366</v>
      </c>
      <c r="J65" s="212" t="s">
        <v>361</v>
      </c>
      <c r="K65" s="67" t="str">
        <f t="shared" si="1"/>
        <v xml:space="preserve">F87 M2 / F2X N55 </v>
      </c>
      <c r="L65" s="245" t="s">
        <v>381</v>
      </c>
    </row>
    <row r="66" spans="1:12" ht="15.6" customHeight="1" x14ac:dyDescent="0.25">
      <c r="A66" s="286" t="s">
        <v>443</v>
      </c>
      <c r="B66" s="297" t="s">
        <v>156</v>
      </c>
      <c r="C66" s="310" t="s">
        <v>157</v>
      </c>
      <c r="D66" s="325" t="s">
        <v>158</v>
      </c>
      <c r="E66" s="208">
        <v>1166</v>
      </c>
      <c r="F66" s="209">
        <v>1333</v>
      </c>
      <c r="G66" s="210">
        <v>1400</v>
      </c>
      <c r="H66" s="231" t="s">
        <v>96</v>
      </c>
      <c r="I66" s="207" t="s">
        <v>371</v>
      </c>
      <c r="J66" s="212" t="s">
        <v>361</v>
      </c>
      <c r="K66" s="67" t="str">
        <f t="shared" si="1"/>
        <v>F97 X3M / F98 X4M</v>
      </c>
      <c r="L66" s="245" t="s">
        <v>381</v>
      </c>
    </row>
    <row r="67" spans="1:12" ht="15" customHeight="1" x14ac:dyDescent="0.25">
      <c r="A67" s="251"/>
      <c r="B67" s="297" t="s">
        <v>159</v>
      </c>
      <c r="C67" s="310" t="s">
        <v>160</v>
      </c>
      <c r="D67" s="325" t="s">
        <v>158</v>
      </c>
      <c r="E67" s="208">
        <v>1166</v>
      </c>
      <c r="F67" s="209">
        <v>1333</v>
      </c>
      <c r="G67" s="210">
        <v>1400</v>
      </c>
      <c r="H67" s="231" t="s">
        <v>96</v>
      </c>
      <c r="I67" s="207" t="s">
        <v>371</v>
      </c>
      <c r="J67" s="212" t="s">
        <v>361</v>
      </c>
      <c r="K67" s="67" t="str">
        <f t="shared" si="1"/>
        <v>F97 X3M / F98 X4M</v>
      </c>
      <c r="L67" s="245" t="s">
        <v>381</v>
      </c>
    </row>
    <row r="68" spans="1:12" ht="12" customHeight="1" x14ac:dyDescent="0.25">
      <c r="A68" s="201" t="s">
        <v>445</v>
      </c>
      <c r="B68" s="297" t="s">
        <v>161</v>
      </c>
      <c r="C68" s="310" t="s">
        <v>162</v>
      </c>
      <c r="D68" s="325" t="s">
        <v>11</v>
      </c>
      <c r="E68" s="208">
        <v>708</v>
      </c>
      <c r="F68" s="209">
        <v>810</v>
      </c>
      <c r="G68" s="210">
        <v>850</v>
      </c>
      <c r="H68" s="231" t="s">
        <v>17</v>
      </c>
      <c r="I68" s="207" t="s">
        <v>356</v>
      </c>
      <c r="J68" s="212" t="s">
        <v>55</v>
      </c>
      <c r="K68" s="67" t="str">
        <f t="shared" si="1"/>
        <v>Z4M</v>
      </c>
      <c r="L68" s="245" t="s">
        <v>381</v>
      </c>
    </row>
    <row r="69" spans="1:12" ht="12" customHeight="1" x14ac:dyDescent="0.25">
      <c r="A69" s="283" t="s">
        <v>588</v>
      </c>
      <c r="B69" s="297" t="s">
        <v>163</v>
      </c>
      <c r="C69" s="313" t="s">
        <v>164</v>
      </c>
      <c r="D69" s="325" t="s">
        <v>165</v>
      </c>
      <c r="E69" s="208">
        <v>1166</v>
      </c>
      <c r="F69" s="209">
        <v>1333</v>
      </c>
      <c r="G69" s="210">
        <v>1400</v>
      </c>
      <c r="H69" s="207" t="s">
        <v>29</v>
      </c>
      <c r="I69" s="207" t="s">
        <v>360</v>
      </c>
      <c r="J69" s="212" t="s">
        <v>361</v>
      </c>
      <c r="K69" s="67" t="str">
        <f t="shared" si="1"/>
        <v>G20 / G42</v>
      </c>
      <c r="L69" s="245" t="s">
        <v>381</v>
      </c>
    </row>
    <row r="70" spans="1:12" ht="12" customHeight="1" x14ac:dyDescent="0.25">
      <c r="A70" s="255"/>
      <c r="B70" s="297" t="s">
        <v>166</v>
      </c>
      <c r="C70" s="313" t="s">
        <v>167</v>
      </c>
      <c r="D70" s="325" t="s">
        <v>165</v>
      </c>
      <c r="E70" s="208">
        <v>1166</v>
      </c>
      <c r="F70" s="209">
        <v>1333</v>
      </c>
      <c r="G70" s="210">
        <v>1400</v>
      </c>
      <c r="H70" s="207" t="s">
        <v>29</v>
      </c>
      <c r="I70" s="207" t="s">
        <v>360</v>
      </c>
      <c r="J70" s="212" t="s">
        <v>361</v>
      </c>
      <c r="K70" s="67" t="str">
        <f t="shared" si="1"/>
        <v>G20 / G42</v>
      </c>
      <c r="L70" s="245" t="s">
        <v>381</v>
      </c>
    </row>
    <row r="71" spans="1:12" ht="12" customHeight="1" x14ac:dyDescent="0.25">
      <c r="A71" s="255"/>
      <c r="B71" s="297" t="s">
        <v>168</v>
      </c>
      <c r="C71" s="313" t="s">
        <v>169</v>
      </c>
      <c r="D71" s="325" t="s">
        <v>165</v>
      </c>
      <c r="E71" s="208">
        <v>1166</v>
      </c>
      <c r="F71" s="209">
        <v>1333</v>
      </c>
      <c r="G71" s="210">
        <v>1400</v>
      </c>
      <c r="H71" s="207" t="s">
        <v>29</v>
      </c>
      <c r="I71" s="207" t="s">
        <v>360</v>
      </c>
      <c r="J71" s="212" t="s">
        <v>361</v>
      </c>
      <c r="K71" s="67" t="str">
        <f t="shared" si="1"/>
        <v>G20 / G42</v>
      </c>
      <c r="L71" s="245" t="s">
        <v>381</v>
      </c>
    </row>
    <row r="72" spans="1:12" ht="12" customHeight="1" x14ac:dyDescent="0.25">
      <c r="A72" s="255"/>
      <c r="B72" s="297" t="s">
        <v>170</v>
      </c>
      <c r="C72" s="313" t="s">
        <v>171</v>
      </c>
      <c r="D72" s="325" t="s">
        <v>165</v>
      </c>
      <c r="E72" s="208">
        <v>1166</v>
      </c>
      <c r="F72" s="209">
        <v>1333</v>
      </c>
      <c r="G72" s="210">
        <v>1400</v>
      </c>
      <c r="H72" s="207" t="s">
        <v>29</v>
      </c>
      <c r="I72" s="207" t="s">
        <v>360</v>
      </c>
      <c r="J72" s="212" t="s">
        <v>361</v>
      </c>
      <c r="K72" s="67" t="str">
        <f t="shared" si="1"/>
        <v>G20 / G42</v>
      </c>
      <c r="L72" s="245" t="s">
        <v>381</v>
      </c>
    </row>
    <row r="73" spans="1:12" ht="12" customHeight="1" x14ac:dyDescent="0.25">
      <c r="A73" s="251"/>
      <c r="B73" s="297" t="s">
        <v>172</v>
      </c>
      <c r="C73" s="313" t="s">
        <v>173</v>
      </c>
      <c r="D73" s="325"/>
      <c r="E73" s="208">
        <f>G73/1.2</f>
        <v>500</v>
      </c>
      <c r="F73" s="209">
        <v>571</v>
      </c>
      <c r="G73" s="210">
        <v>600</v>
      </c>
      <c r="H73" s="207" t="s">
        <v>96</v>
      </c>
      <c r="I73" s="207" t="s">
        <v>366</v>
      </c>
      <c r="J73" s="212" t="s">
        <v>361</v>
      </c>
      <c r="K73" s="67" t="str">
        <f t="shared" si="1"/>
        <v>G20 / G42</v>
      </c>
      <c r="L73" s="245" t="s">
        <v>381</v>
      </c>
    </row>
    <row r="74" spans="1:12" ht="12" customHeight="1" x14ac:dyDescent="0.25">
      <c r="A74" s="285" t="s">
        <v>453</v>
      </c>
      <c r="B74" s="297" t="s">
        <v>174</v>
      </c>
      <c r="C74" s="310" t="s">
        <v>175</v>
      </c>
      <c r="D74" s="325" t="s">
        <v>165</v>
      </c>
      <c r="E74" s="208">
        <v>1166</v>
      </c>
      <c r="F74" s="209">
        <v>1333</v>
      </c>
      <c r="G74" s="210">
        <v>1400</v>
      </c>
      <c r="H74" s="231" t="s">
        <v>17</v>
      </c>
      <c r="I74" s="207" t="s">
        <v>356</v>
      </c>
      <c r="J74" s="212" t="s">
        <v>55</v>
      </c>
      <c r="K74" s="67" t="str">
        <f t="shared" si="1"/>
        <v>G29 Z4</v>
      </c>
      <c r="L74" s="245" t="s">
        <v>381</v>
      </c>
    </row>
    <row r="75" spans="1:12" ht="12" customHeight="1" x14ac:dyDescent="0.25">
      <c r="A75" s="255"/>
      <c r="B75" s="297" t="s">
        <v>176</v>
      </c>
      <c r="C75" s="310" t="s">
        <v>610</v>
      </c>
      <c r="D75" s="325" t="s">
        <v>165</v>
      </c>
      <c r="E75" s="208">
        <v>1166</v>
      </c>
      <c r="F75" s="209">
        <v>1333</v>
      </c>
      <c r="G75" s="210">
        <v>1400</v>
      </c>
      <c r="H75" s="207" t="s">
        <v>29</v>
      </c>
      <c r="I75" s="207" t="s">
        <v>360</v>
      </c>
      <c r="J75" s="212" t="s">
        <v>361</v>
      </c>
      <c r="K75" s="67" t="str">
        <f t="shared" si="1"/>
        <v>G29 Z4</v>
      </c>
      <c r="L75" s="245" t="s">
        <v>381</v>
      </c>
    </row>
    <row r="76" spans="1:12" ht="12" customHeight="1" x14ac:dyDescent="0.25">
      <c r="A76" s="286"/>
      <c r="B76" s="297" t="s">
        <v>177</v>
      </c>
      <c r="C76" s="310" t="s">
        <v>178</v>
      </c>
      <c r="D76" s="325"/>
      <c r="E76" s="208">
        <v>820</v>
      </c>
      <c r="F76" s="209">
        <v>900</v>
      </c>
      <c r="G76" s="210">
        <v>900</v>
      </c>
      <c r="H76" s="231" t="s">
        <v>96</v>
      </c>
      <c r="I76" s="207" t="s">
        <v>366</v>
      </c>
      <c r="J76" s="212" t="s">
        <v>361</v>
      </c>
      <c r="K76" s="67" t="str">
        <f t="shared" si="1"/>
        <v>G29 Z4</v>
      </c>
      <c r="L76" s="245" t="s">
        <v>381</v>
      </c>
    </row>
    <row r="77" spans="1:12" ht="12" customHeight="1" x14ac:dyDescent="0.25">
      <c r="A77" s="255"/>
      <c r="B77" s="300" t="s">
        <v>179</v>
      </c>
      <c r="C77" s="312" t="s">
        <v>180</v>
      </c>
      <c r="D77" s="326"/>
      <c r="E77" s="208">
        <v>820</v>
      </c>
      <c r="F77" s="209">
        <v>900</v>
      </c>
      <c r="G77" s="210">
        <v>900</v>
      </c>
      <c r="H77" s="231" t="s">
        <v>96</v>
      </c>
      <c r="I77" s="207" t="s">
        <v>366</v>
      </c>
      <c r="J77" s="212" t="s">
        <v>361</v>
      </c>
      <c r="K77" s="67" t="str">
        <f t="shared" si="1"/>
        <v>G29 Z4</v>
      </c>
      <c r="L77" s="245" t="s">
        <v>381</v>
      </c>
    </row>
    <row r="78" spans="1:12" ht="24" customHeight="1" x14ac:dyDescent="0.25">
      <c r="A78" s="255"/>
      <c r="B78" s="300" t="s">
        <v>181</v>
      </c>
      <c r="C78" s="312" t="s">
        <v>182</v>
      </c>
      <c r="D78" s="326" t="s">
        <v>15</v>
      </c>
      <c r="E78" s="208">
        <v>2320</v>
      </c>
      <c r="F78" s="209">
        <v>2650</v>
      </c>
      <c r="G78" s="210">
        <v>2895</v>
      </c>
      <c r="H78" s="207" t="s">
        <v>183</v>
      </c>
      <c r="I78" s="207" t="s">
        <v>399</v>
      </c>
      <c r="J78" s="212" t="s">
        <v>165</v>
      </c>
      <c r="K78" s="67" t="str">
        <f t="shared" si="1"/>
        <v>G29 Z4</v>
      </c>
      <c r="L78" s="245" t="s">
        <v>381</v>
      </c>
    </row>
    <row r="79" spans="1:12" ht="24" customHeight="1" x14ac:dyDescent="0.25">
      <c r="A79" s="255"/>
      <c r="B79" s="300" t="s">
        <v>184</v>
      </c>
      <c r="C79" s="312" t="s">
        <v>185</v>
      </c>
      <c r="D79" s="326" t="s">
        <v>15</v>
      </c>
      <c r="E79" s="208">
        <v>2320</v>
      </c>
      <c r="F79" s="209">
        <v>2650</v>
      </c>
      <c r="G79" s="210">
        <v>2895</v>
      </c>
      <c r="H79" s="207" t="s">
        <v>183</v>
      </c>
      <c r="I79" s="207" t="s">
        <v>399</v>
      </c>
      <c r="J79" s="212" t="s">
        <v>165</v>
      </c>
      <c r="K79" s="67" t="str">
        <f t="shared" si="1"/>
        <v>G29 Z4</v>
      </c>
      <c r="L79" s="245" t="s">
        <v>381</v>
      </c>
    </row>
    <row r="80" spans="1:12" ht="12" customHeight="1" x14ac:dyDescent="0.25">
      <c r="A80" s="255"/>
      <c r="B80" s="300" t="s">
        <v>186</v>
      </c>
      <c r="C80" s="312" t="s">
        <v>187</v>
      </c>
      <c r="D80" s="326"/>
      <c r="E80" s="208">
        <v>530</v>
      </c>
      <c r="F80" s="209">
        <v>620</v>
      </c>
      <c r="G80" s="210">
        <v>650</v>
      </c>
      <c r="H80" s="231" t="s">
        <v>188</v>
      </c>
      <c r="I80" s="207" t="s">
        <v>548</v>
      </c>
      <c r="J80" s="212" t="s">
        <v>361</v>
      </c>
      <c r="K80" s="67" t="str">
        <f t="shared" si="1"/>
        <v>G29 Z4</v>
      </c>
      <c r="L80" s="245" t="s">
        <v>381</v>
      </c>
    </row>
    <row r="81" spans="1:12" ht="12" customHeight="1" x14ac:dyDescent="0.25">
      <c r="A81" s="251"/>
      <c r="B81" s="300" t="s">
        <v>189</v>
      </c>
      <c r="C81" s="312" t="s">
        <v>190</v>
      </c>
      <c r="D81" s="326"/>
      <c r="E81" s="208">
        <v>530</v>
      </c>
      <c r="F81" s="209">
        <v>620</v>
      </c>
      <c r="G81" s="210">
        <v>650</v>
      </c>
      <c r="H81" s="231" t="s">
        <v>188</v>
      </c>
      <c r="I81" s="207" t="s">
        <v>548</v>
      </c>
      <c r="J81" s="212" t="s">
        <v>361</v>
      </c>
      <c r="K81" s="67" t="str">
        <f t="shared" si="1"/>
        <v>G29 Z4</v>
      </c>
      <c r="L81" s="245" t="s">
        <v>381</v>
      </c>
    </row>
    <row r="82" spans="1:12" s="199" customFormat="1" ht="15" customHeight="1" x14ac:dyDescent="0.25">
      <c r="A82" s="283" t="s">
        <v>589</v>
      </c>
      <c r="B82" s="301" t="s">
        <v>191</v>
      </c>
      <c r="C82" s="310" t="s">
        <v>192</v>
      </c>
      <c r="D82" s="328" t="s">
        <v>15</v>
      </c>
      <c r="E82" s="238">
        <v>1900</v>
      </c>
      <c r="F82" s="209">
        <v>2280</v>
      </c>
      <c r="G82" s="239">
        <v>2280</v>
      </c>
      <c r="H82" s="240" t="s">
        <v>193</v>
      </c>
      <c r="I82" s="240" t="s">
        <v>590</v>
      </c>
      <c r="J82" s="237" t="s">
        <v>71</v>
      </c>
      <c r="K82" s="67" t="str">
        <f>IF(A82="",#REF!,A82)</f>
        <v>C8 Corvette</v>
      </c>
      <c r="L82" s="245" t="s">
        <v>591</v>
      </c>
    </row>
    <row r="83" spans="1:12" s="199" customFormat="1" ht="15" customHeight="1" x14ac:dyDescent="0.25">
      <c r="A83" s="255"/>
      <c r="B83" s="302" t="s">
        <v>194</v>
      </c>
      <c r="C83" s="312" t="s">
        <v>195</v>
      </c>
      <c r="D83" s="329" t="s">
        <v>15</v>
      </c>
      <c r="E83" s="238">
        <v>1900</v>
      </c>
      <c r="F83" s="209">
        <v>2280</v>
      </c>
      <c r="G83" s="239">
        <v>2280</v>
      </c>
      <c r="H83" s="240" t="s">
        <v>193</v>
      </c>
      <c r="I83" s="240" t="s">
        <v>590</v>
      </c>
      <c r="J83" s="237" t="s">
        <v>71</v>
      </c>
      <c r="K83" s="67" t="str">
        <f>IF(A83="",K82,A83)</f>
        <v>C8 Corvette</v>
      </c>
      <c r="L83" s="245" t="s">
        <v>591</v>
      </c>
    </row>
    <row r="84" spans="1:12" ht="12" customHeight="1" x14ac:dyDescent="0.25">
      <c r="A84" s="251"/>
      <c r="B84" s="301" t="s">
        <v>196</v>
      </c>
      <c r="C84" s="310" t="s">
        <v>197</v>
      </c>
      <c r="D84" s="325"/>
      <c r="E84" s="208">
        <v>460</v>
      </c>
      <c r="F84" s="209">
        <v>550</v>
      </c>
      <c r="G84" s="210">
        <v>550</v>
      </c>
      <c r="H84" s="231" t="s">
        <v>198</v>
      </c>
      <c r="I84" s="207" t="s">
        <v>366</v>
      </c>
      <c r="J84" s="212" t="s">
        <v>361</v>
      </c>
      <c r="K84" s="67" t="str">
        <f>IF(A84="",K83,A84)</f>
        <v>C8 Corvette</v>
      </c>
      <c r="L84" s="245" t="s">
        <v>591</v>
      </c>
    </row>
    <row r="85" spans="1:12" ht="12" customHeight="1" x14ac:dyDescent="0.25">
      <c r="A85" s="226" t="s">
        <v>458</v>
      </c>
      <c r="B85" s="297" t="s">
        <v>199</v>
      </c>
      <c r="C85" s="310" t="s">
        <v>200</v>
      </c>
      <c r="D85" s="325"/>
      <c r="E85" s="219">
        <v>208</v>
      </c>
      <c r="F85" s="220">
        <v>238</v>
      </c>
      <c r="G85" s="210">
        <v>250</v>
      </c>
      <c r="H85" s="207" t="s">
        <v>201</v>
      </c>
      <c r="I85" s="207" t="s">
        <v>366</v>
      </c>
      <c r="J85" s="212" t="s">
        <v>55</v>
      </c>
      <c r="K85" s="67" t="str">
        <f>IF(A85="",#REF!,A85)</f>
        <v>FK2 Civic</v>
      </c>
      <c r="L85" s="245" t="s">
        <v>457</v>
      </c>
    </row>
    <row r="86" spans="1:12" ht="24" customHeight="1" x14ac:dyDescent="0.25">
      <c r="A86" s="283" t="s">
        <v>458</v>
      </c>
      <c r="B86" s="297" t="s">
        <v>202</v>
      </c>
      <c r="C86" s="310" t="s">
        <v>203</v>
      </c>
      <c r="D86" s="325" t="s">
        <v>55</v>
      </c>
      <c r="E86" s="219">
        <v>1058</v>
      </c>
      <c r="F86" s="220">
        <v>1209</v>
      </c>
      <c r="G86" s="210">
        <v>1270</v>
      </c>
      <c r="H86" s="207" t="s">
        <v>17</v>
      </c>
      <c r="I86" s="207" t="s">
        <v>356</v>
      </c>
      <c r="J86" s="212" t="s">
        <v>55</v>
      </c>
      <c r="K86" s="67" t="str">
        <f t="shared" ref="K86:K95" si="2">IF(A86="",K85,A86)</f>
        <v>FK2 Civic</v>
      </c>
      <c r="L86" s="245" t="s">
        <v>457</v>
      </c>
    </row>
    <row r="87" spans="1:12" ht="24" customHeight="1" x14ac:dyDescent="0.25">
      <c r="A87" s="255"/>
      <c r="B87" s="297" t="s">
        <v>204</v>
      </c>
      <c r="C87" s="310" t="s">
        <v>205</v>
      </c>
      <c r="D87" s="325" t="str">
        <f>D86</f>
        <v>S</v>
      </c>
      <c r="E87" s="219">
        <v>1058</v>
      </c>
      <c r="F87" s="220" t="s">
        <v>205</v>
      </c>
      <c r="G87" s="210">
        <f>G86</f>
        <v>1270</v>
      </c>
      <c r="H87" s="207" t="s">
        <v>17</v>
      </c>
      <c r="I87" s="207" t="s">
        <v>356</v>
      </c>
      <c r="J87" s="212" t="s">
        <v>55</v>
      </c>
      <c r="K87" s="67" t="str">
        <f t="shared" si="2"/>
        <v>FK2 Civic</v>
      </c>
      <c r="L87" s="245" t="s">
        <v>457</v>
      </c>
    </row>
    <row r="88" spans="1:12" ht="12" customHeight="1" x14ac:dyDescent="0.25">
      <c r="A88" s="251"/>
      <c r="B88" s="297" t="s">
        <v>206</v>
      </c>
      <c r="C88" s="310" t="s">
        <v>207</v>
      </c>
      <c r="D88" s="325" t="s">
        <v>55</v>
      </c>
      <c r="E88" s="219">
        <v>417</v>
      </c>
      <c r="F88" s="220">
        <v>476</v>
      </c>
      <c r="G88" s="210">
        <v>500</v>
      </c>
      <c r="H88" s="207" t="s">
        <v>46</v>
      </c>
      <c r="I88" s="207" t="s">
        <v>366</v>
      </c>
      <c r="J88" s="212" t="s">
        <v>55</v>
      </c>
      <c r="K88" s="67" t="str">
        <f t="shared" si="2"/>
        <v>FK2 Civic</v>
      </c>
      <c r="L88" s="245" t="s">
        <v>457</v>
      </c>
    </row>
    <row r="89" spans="1:12" ht="12" customHeight="1" x14ac:dyDescent="0.25">
      <c r="A89" s="283" t="s">
        <v>471</v>
      </c>
      <c r="B89" s="297" t="s">
        <v>208</v>
      </c>
      <c r="C89" s="310" t="s">
        <v>209</v>
      </c>
      <c r="D89" s="325"/>
      <c r="E89" s="219">
        <v>583</v>
      </c>
      <c r="F89" s="220">
        <v>665</v>
      </c>
      <c r="G89" s="210">
        <v>700</v>
      </c>
      <c r="H89" s="207" t="s">
        <v>122</v>
      </c>
      <c r="I89" s="207" t="s">
        <v>366</v>
      </c>
      <c r="J89" s="212" t="s">
        <v>55</v>
      </c>
      <c r="K89" s="67" t="str">
        <f t="shared" si="2"/>
        <v>FK2 Civic Turbo Tube</v>
      </c>
      <c r="L89" s="245" t="s">
        <v>457</v>
      </c>
    </row>
    <row r="90" spans="1:12" ht="12" customHeight="1" x14ac:dyDescent="0.25">
      <c r="A90" s="251"/>
      <c r="B90" s="297" t="s">
        <v>210</v>
      </c>
      <c r="C90" s="310" t="s">
        <v>211</v>
      </c>
      <c r="D90" s="325"/>
      <c r="E90" s="219">
        <v>733</v>
      </c>
      <c r="F90" s="220">
        <v>838</v>
      </c>
      <c r="G90" s="210">
        <v>880</v>
      </c>
      <c r="H90" s="207" t="s">
        <v>122</v>
      </c>
      <c r="I90" s="207" t="s">
        <v>366</v>
      </c>
      <c r="J90" s="212" t="s">
        <v>55</v>
      </c>
      <c r="K90" s="67" t="str">
        <f t="shared" si="2"/>
        <v>FK2 Civic Turbo Tube</v>
      </c>
      <c r="L90" s="245" t="s">
        <v>457</v>
      </c>
    </row>
    <row r="91" spans="1:12" ht="12" customHeight="1" x14ac:dyDescent="0.25">
      <c r="A91" s="283" t="s">
        <v>472</v>
      </c>
      <c r="B91" s="297" t="s">
        <v>212</v>
      </c>
      <c r="C91" s="310" t="s">
        <v>213</v>
      </c>
      <c r="D91" s="325" t="s">
        <v>55</v>
      </c>
      <c r="E91" s="219">
        <v>1208</v>
      </c>
      <c r="F91" s="220">
        <v>1380</v>
      </c>
      <c r="G91" s="210">
        <v>1450</v>
      </c>
      <c r="H91" s="207" t="s">
        <v>29</v>
      </c>
      <c r="I91" s="207" t="s">
        <v>360</v>
      </c>
      <c r="J91" s="212" t="s">
        <v>361</v>
      </c>
      <c r="K91" s="67" t="str">
        <f t="shared" si="2"/>
        <v>FK8 Civic</v>
      </c>
      <c r="L91" s="245" t="s">
        <v>457</v>
      </c>
    </row>
    <row r="92" spans="1:12" ht="12" customHeight="1" x14ac:dyDescent="0.25">
      <c r="A92" s="255"/>
      <c r="B92" s="297" t="s">
        <v>214</v>
      </c>
      <c r="C92" s="310" t="s">
        <v>215</v>
      </c>
      <c r="D92" s="325"/>
      <c r="E92" s="219">
        <v>287</v>
      </c>
      <c r="F92" s="220">
        <v>328</v>
      </c>
      <c r="G92" s="210">
        <v>345</v>
      </c>
      <c r="H92" s="207" t="s">
        <v>201</v>
      </c>
      <c r="I92" s="207" t="s">
        <v>366</v>
      </c>
      <c r="J92" s="212" t="s">
        <v>55</v>
      </c>
      <c r="K92" s="67" t="str">
        <f t="shared" si="2"/>
        <v>FK8 Civic</v>
      </c>
      <c r="L92" s="245" t="s">
        <v>457</v>
      </c>
    </row>
    <row r="93" spans="1:12" ht="12" customHeight="1" x14ac:dyDescent="0.25">
      <c r="A93" s="251"/>
      <c r="B93" s="297" t="s">
        <v>206</v>
      </c>
      <c r="C93" s="310" t="s">
        <v>207</v>
      </c>
      <c r="D93" s="325"/>
      <c r="E93" s="219">
        <v>416</v>
      </c>
      <c r="F93" s="220">
        <v>476</v>
      </c>
      <c r="G93" s="210">
        <v>500</v>
      </c>
      <c r="H93" s="207" t="s">
        <v>46</v>
      </c>
      <c r="I93" s="207" t="s">
        <v>366</v>
      </c>
      <c r="J93" s="212" t="s">
        <v>55</v>
      </c>
      <c r="K93" s="67" t="str">
        <f t="shared" si="2"/>
        <v>FK8 Civic</v>
      </c>
      <c r="L93" s="245" t="s">
        <v>457</v>
      </c>
    </row>
    <row r="94" spans="1:12" ht="12" customHeight="1" x14ac:dyDescent="0.25">
      <c r="A94" s="283" t="s">
        <v>477</v>
      </c>
      <c r="B94" s="297" t="s">
        <v>216</v>
      </c>
      <c r="C94" s="310" t="s">
        <v>217</v>
      </c>
      <c r="D94" s="325"/>
      <c r="E94" s="219">
        <v>583</v>
      </c>
      <c r="F94" s="220">
        <v>665</v>
      </c>
      <c r="G94" s="210">
        <v>700</v>
      </c>
      <c r="H94" s="207" t="s">
        <v>122</v>
      </c>
      <c r="I94" s="207" t="s">
        <v>366</v>
      </c>
      <c r="J94" s="212" t="s">
        <v>55</v>
      </c>
      <c r="K94" s="67" t="str">
        <f t="shared" si="2"/>
        <v>FK8 Civic Turbo Tube</v>
      </c>
      <c r="L94" s="245" t="s">
        <v>457</v>
      </c>
    </row>
    <row r="95" spans="1:12" ht="12" customHeight="1" x14ac:dyDescent="0.25">
      <c r="A95" s="251"/>
      <c r="B95" s="297" t="s">
        <v>218</v>
      </c>
      <c r="C95" s="310" t="s">
        <v>219</v>
      </c>
      <c r="D95" s="325"/>
      <c r="E95" s="219">
        <v>733</v>
      </c>
      <c r="F95" s="220">
        <v>838</v>
      </c>
      <c r="G95" s="210">
        <v>880</v>
      </c>
      <c r="H95" s="207" t="s">
        <v>122</v>
      </c>
      <c r="I95" s="207" t="s">
        <v>366</v>
      </c>
      <c r="J95" s="212" t="s">
        <v>55</v>
      </c>
      <c r="K95" s="67" t="str">
        <f t="shared" si="2"/>
        <v>FK8 Civic Turbo Tube</v>
      </c>
      <c r="L95" s="245" t="s">
        <v>457</v>
      </c>
    </row>
    <row r="96" spans="1:12" ht="12" customHeight="1" x14ac:dyDescent="0.25">
      <c r="A96" s="283" t="s">
        <v>592</v>
      </c>
      <c r="B96" s="297" t="s">
        <v>90</v>
      </c>
      <c r="C96" s="310" t="s">
        <v>220</v>
      </c>
      <c r="D96" s="323" t="s">
        <v>11</v>
      </c>
      <c r="E96" s="208">
        <v>2083</v>
      </c>
      <c r="F96" s="209">
        <v>2210</v>
      </c>
      <c r="G96" s="210">
        <v>2500</v>
      </c>
      <c r="H96" s="207" t="s">
        <v>14</v>
      </c>
      <c r="I96" s="207" t="s">
        <v>360</v>
      </c>
      <c r="J96" s="212" t="s">
        <v>361</v>
      </c>
      <c r="K96" s="67" t="str">
        <f>IF(A96="",#REF!,A96)</f>
        <v>Huracan</v>
      </c>
      <c r="L96" s="67" t="s">
        <v>478</v>
      </c>
    </row>
    <row r="97" spans="1:12" ht="12" customHeight="1" x14ac:dyDescent="0.25">
      <c r="A97" s="251"/>
      <c r="B97" s="297" t="s">
        <v>221</v>
      </c>
      <c r="C97" s="310" t="s">
        <v>222</v>
      </c>
      <c r="D97" s="323"/>
      <c r="E97" s="213">
        <f>G97/1.2</f>
        <v>3750</v>
      </c>
      <c r="F97" s="204">
        <v>4350</v>
      </c>
      <c r="G97" s="205">
        <v>4500</v>
      </c>
      <c r="H97" s="207" t="s">
        <v>223</v>
      </c>
      <c r="I97" s="207" t="s">
        <v>590</v>
      </c>
      <c r="J97" s="212" t="s">
        <v>593</v>
      </c>
      <c r="K97" s="67" t="str">
        <f>IF(A97="",K96,A97)</f>
        <v>Huracan</v>
      </c>
      <c r="L97" s="67" t="s">
        <v>478</v>
      </c>
    </row>
    <row r="98" spans="1:12" ht="12" customHeight="1" x14ac:dyDescent="0.25">
      <c r="A98" s="235" t="s">
        <v>594</v>
      </c>
      <c r="B98" s="297" t="s">
        <v>69</v>
      </c>
      <c r="C98" s="310" t="s">
        <v>224</v>
      </c>
      <c r="D98" s="325" t="s">
        <v>71</v>
      </c>
      <c r="E98" s="208">
        <v>2380</v>
      </c>
      <c r="F98" s="209">
        <v>2719</v>
      </c>
      <c r="G98" s="210">
        <v>2855</v>
      </c>
      <c r="H98" s="207" t="s">
        <v>70</v>
      </c>
      <c r="I98" s="207" t="s">
        <v>371</v>
      </c>
      <c r="J98" s="212" t="s">
        <v>579</v>
      </c>
      <c r="K98" s="67" t="str">
        <f>IF(A98="",K97,A98)</f>
        <v>Urus</v>
      </c>
      <c r="L98" s="67" t="s">
        <v>478</v>
      </c>
    </row>
    <row r="99" spans="1:12" ht="12" customHeight="1" x14ac:dyDescent="0.25">
      <c r="A99" s="283" t="s">
        <v>503</v>
      </c>
      <c r="B99" s="297" t="s">
        <v>225</v>
      </c>
      <c r="C99" s="310" t="s">
        <v>226</v>
      </c>
      <c r="D99" s="323" t="s">
        <v>165</v>
      </c>
      <c r="E99" s="208">
        <v>1083</v>
      </c>
      <c r="F99" s="209">
        <v>1238</v>
      </c>
      <c r="G99" s="210">
        <v>1300</v>
      </c>
      <c r="H99" s="207" t="s">
        <v>29</v>
      </c>
      <c r="I99" s="207" t="s">
        <v>360</v>
      </c>
      <c r="J99" s="212" t="s">
        <v>361</v>
      </c>
      <c r="K99" s="67" t="str">
        <f>IF(A99="",#REF!,A99)</f>
        <v>A35</v>
      </c>
      <c r="L99" s="67" t="s">
        <v>502</v>
      </c>
    </row>
    <row r="100" spans="1:12" ht="12" customHeight="1" x14ac:dyDescent="0.25">
      <c r="A100" s="251"/>
      <c r="B100" s="297" t="s">
        <v>227</v>
      </c>
      <c r="C100" s="310" t="s">
        <v>228</v>
      </c>
      <c r="D100" s="323"/>
      <c r="E100" s="208">
        <f>G100/1.2</f>
        <v>625</v>
      </c>
      <c r="F100" s="209">
        <v>714</v>
      </c>
      <c r="G100" s="205">
        <v>750</v>
      </c>
      <c r="H100" s="207" t="s">
        <v>229</v>
      </c>
      <c r="I100" s="207" t="s">
        <v>356</v>
      </c>
      <c r="J100" s="212" t="s">
        <v>55</v>
      </c>
      <c r="K100" s="67" t="str">
        <f t="shared" ref="K100:K106" si="3">IF(A100="",K99,A100)</f>
        <v>A35</v>
      </c>
      <c r="L100" s="67" t="s">
        <v>502</v>
      </c>
    </row>
    <row r="101" spans="1:12" ht="12" customHeight="1" x14ac:dyDescent="0.25">
      <c r="A101" s="226" t="s">
        <v>595</v>
      </c>
      <c r="B101" s="297" t="s">
        <v>230</v>
      </c>
      <c r="C101" s="310" t="s">
        <v>231</v>
      </c>
      <c r="D101" s="323" t="s">
        <v>15</v>
      </c>
      <c r="E101" s="208">
        <v>1166</v>
      </c>
      <c r="F101" s="209">
        <v>1333</v>
      </c>
      <c r="G101" s="205">
        <v>1400</v>
      </c>
      <c r="H101" s="207" t="s">
        <v>17</v>
      </c>
      <c r="I101" s="230" t="s">
        <v>548</v>
      </c>
      <c r="J101" s="212" t="s">
        <v>55</v>
      </c>
      <c r="K101" s="67" t="str">
        <f t="shared" si="3"/>
        <v>A45S</v>
      </c>
      <c r="L101" s="67" t="s">
        <v>502</v>
      </c>
    </row>
    <row r="102" spans="1:12" ht="12" customHeight="1" x14ac:dyDescent="0.25">
      <c r="A102" s="283" t="s">
        <v>507</v>
      </c>
      <c r="B102" s="297" t="s">
        <v>232</v>
      </c>
      <c r="C102" s="310" t="s">
        <v>233</v>
      </c>
      <c r="D102" s="323" t="s">
        <v>11</v>
      </c>
      <c r="E102" s="208">
        <v>2083</v>
      </c>
      <c r="F102" s="209">
        <v>2380</v>
      </c>
      <c r="G102" s="210">
        <v>2500</v>
      </c>
      <c r="H102" s="207" t="s">
        <v>234</v>
      </c>
      <c r="I102" s="207" t="s">
        <v>399</v>
      </c>
      <c r="J102" s="212" t="s">
        <v>165</v>
      </c>
      <c r="K102" s="67" t="str">
        <f t="shared" si="3"/>
        <v>GTR / GTS</v>
      </c>
      <c r="L102" s="67" t="s">
        <v>502</v>
      </c>
    </row>
    <row r="103" spans="1:12" ht="12" customHeight="1" x14ac:dyDescent="0.25">
      <c r="A103" s="251"/>
      <c r="B103" s="297" t="s">
        <v>235</v>
      </c>
      <c r="C103" s="310" t="s">
        <v>236</v>
      </c>
      <c r="D103" s="323" t="s">
        <v>11</v>
      </c>
      <c r="E103" s="208">
        <v>2083</v>
      </c>
      <c r="F103" s="209">
        <v>2380</v>
      </c>
      <c r="G103" s="210">
        <v>2500</v>
      </c>
      <c r="H103" s="207" t="s">
        <v>234</v>
      </c>
      <c r="I103" s="202" t="str">
        <f>I102</f>
        <v>8 Kg</v>
      </c>
      <c r="J103" s="212" t="s">
        <v>165</v>
      </c>
      <c r="K103" s="67" t="str">
        <f t="shared" si="3"/>
        <v>GTR / GTS</v>
      </c>
      <c r="L103" s="67" t="s">
        <v>502</v>
      </c>
    </row>
    <row r="104" spans="1:12" ht="12" customHeight="1" x14ac:dyDescent="0.25">
      <c r="A104" s="283" t="s">
        <v>508</v>
      </c>
      <c r="B104" s="297" t="s">
        <v>237</v>
      </c>
      <c r="C104" s="310" t="s">
        <v>238</v>
      </c>
      <c r="D104" s="323" t="s">
        <v>239</v>
      </c>
      <c r="E104" s="208">
        <f>G104/1.2</f>
        <v>2375</v>
      </c>
      <c r="F104" s="209">
        <v>2714</v>
      </c>
      <c r="G104" s="210">
        <v>2850</v>
      </c>
      <c r="H104" s="207" t="s">
        <v>183</v>
      </c>
      <c r="I104" s="207" t="s">
        <v>399</v>
      </c>
      <c r="J104" s="212" t="s">
        <v>165</v>
      </c>
      <c r="K104" s="67" t="str">
        <f t="shared" si="3"/>
        <v>C63 / C63S</v>
      </c>
      <c r="L104" s="67" t="s">
        <v>502</v>
      </c>
    </row>
    <row r="105" spans="1:12" ht="12" customHeight="1" x14ac:dyDescent="0.25">
      <c r="A105" s="251"/>
      <c r="B105" s="297" t="s">
        <v>240</v>
      </c>
      <c r="C105" s="314" t="s">
        <v>241</v>
      </c>
      <c r="D105" s="330"/>
      <c r="E105" s="208">
        <v>141</v>
      </c>
      <c r="F105" s="209">
        <v>162</v>
      </c>
      <c r="G105" s="205">
        <v>170</v>
      </c>
      <c r="H105" s="207" t="s">
        <v>139</v>
      </c>
      <c r="I105" s="202" t="s">
        <v>366</v>
      </c>
      <c r="J105" s="212" t="s">
        <v>55</v>
      </c>
      <c r="K105" s="67" t="str">
        <f t="shared" si="3"/>
        <v>C63 / C63S</v>
      </c>
      <c r="L105" s="67" t="s">
        <v>502</v>
      </c>
    </row>
    <row r="106" spans="1:12" ht="12" customHeight="1" x14ac:dyDescent="0.25">
      <c r="A106" s="221" t="s">
        <v>510</v>
      </c>
      <c r="B106" s="297" t="s">
        <v>242</v>
      </c>
      <c r="C106" s="310" t="s">
        <v>243</v>
      </c>
      <c r="D106" s="331" t="s">
        <v>239</v>
      </c>
      <c r="E106" s="208">
        <f>G106/1.2</f>
        <v>2375</v>
      </c>
      <c r="F106" s="209">
        <v>2714</v>
      </c>
      <c r="G106" s="210">
        <v>2850</v>
      </c>
      <c r="H106" s="207" t="s">
        <v>183</v>
      </c>
      <c r="I106" s="207" t="s">
        <v>399</v>
      </c>
      <c r="J106" s="212" t="s">
        <v>165</v>
      </c>
      <c r="K106" s="67" t="str">
        <f t="shared" si="3"/>
        <v>GLC63S</v>
      </c>
      <c r="L106" s="67" t="s">
        <v>502</v>
      </c>
    </row>
    <row r="107" spans="1:12" ht="36" customHeight="1" x14ac:dyDescent="0.25">
      <c r="A107" s="201" t="s">
        <v>512</v>
      </c>
      <c r="B107" s="297" t="s">
        <v>244</v>
      </c>
      <c r="C107" s="310" t="s">
        <v>245</v>
      </c>
      <c r="D107" s="323" t="s">
        <v>55</v>
      </c>
      <c r="E107" s="208">
        <f>G107/1.2</f>
        <v>1350</v>
      </c>
      <c r="F107" s="209">
        <v>1542</v>
      </c>
      <c r="G107" s="210">
        <v>1620</v>
      </c>
      <c r="H107" s="231" t="s">
        <v>54</v>
      </c>
      <c r="I107" s="231" t="s">
        <v>371</v>
      </c>
      <c r="J107" s="212" t="s">
        <v>361</v>
      </c>
      <c r="K107" s="67" t="str">
        <f>IF(A107="",#REF!,A107)</f>
        <v>306HP GP3/Clubman</v>
      </c>
      <c r="L107" s="67" t="s">
        <v>511</v>
      </c>
    </row>
    <row r="108" spans="1:12" ht="12" customHeight="1" x14ac:dyDescent="0.25">
      <c r="A108" s="201" t="s">
        <v>514</v>
      </c>
      <c r="B108" s="297" t="s">
        <v>246</v>
      </c>
      <c r="C108" s="310" t="s">
        <v>247</v>
      </c>
      <c r="D108" s="323" t="s">
        <v>55</v>
      </c>
      <c r="E108" s="208">
        <v>1141</v>
      </c>
      <c r="F108" s="209">
        <v>1305</v>
      </c>
      <c r="G108" s="210">
        <v>1370</v>
      </c>
      <c r="H108" s="231" t="s">
        <v>54</v>
      </c>
      <c r="I108" s="231" t="s">
        <v>371</v>
      </c>
      <c r="J108" s="212" t="s">
        <v>361</v>
      </c>
      <c r="K108" s="67" t="str">
        <f t="shared" ref="K108:K116" si="4">IF(A108="",K107,A108)</f>
        <v>306HP F60</v>
      </c>
      <c r="L108" s="67" t="s">
        <v>511</v>
      </c>
    </row>
    <row r="109" spans="1:12" ht="12" customHeight="1" x14ac:dyDescent="0.25">
      <c r="A109" s="283" t="s">
        <v>515</v>
      </c>
      <c r="B109" s="297" t="s">
        <v>248</v>
      </c>
      <c r="C109" s="310" t="s">
        <v>249</v>
      </c>
      <c r="D109" s="323" t="s">
        <v>55</v>
      </c>
      <c r="E109" s="208">
        <f>G109/1.2</f>
        <v>1350</v>
      </c>
      <c r="F109" s="209">
        <v>1542</v>
      </c>
      <c r="G109" s="210">
        <v>1620</v>
      </c>
      <c r="H109" s="231" t="s">
        <v>54</v>
      </c>
      <c r="I109" s="231" t="s">
        <v>371</v>
      </c>
      <c r="J109" s="212" t="s">
        <v>361</v>
      </c>
      <c r="K109" s="67" t="str">
        <f t="shared" si="4"/>
        <v>F56 Cooper S</v>
      </c>
      <c r="L109" s="67" t="s">
        <v>511</v>
      </c>
    </row>
    <row r="110" spans="1:12" s="95" customFormat="1" ht="12" customHeight="1" x14ac:dyDescent="0.25">
      <c r="A110" s="255"/>
      <c r="B110" s="297" t="s">
        <v>250</v>
      </c>
      <c r="C110" s="310" t="s">
        <v>251</v>
      </c>
      <c r="D110" s="323" t="s">
        <v>55</v>
      </c>
      <c r="E110" s="208">
        <f>G110/1.2</f>
        <v>1350</v>
      </c>
      <c r="F110" s="209">
        <v>1542</v>
      </c>
      <c r="G110" s="210">
        <v>1620</v>
      </c>
      <c r="H110" s="231" t="s">
        <v>54</v>
      </c>
      <c r="I110" s="231" t="s">
        <v>371</v>
      </c>
      <c r="J110" s="212" t="s">
        <v>361</v>
      </c>
      <c r="K110" s="67" t="str">
        <f t="shared" si="4"/>
        <v>F56 Cooper S</v>
      </c>
      <c r="L110" s="67" t="s">
        <v>511</v>
      </c>
    </row>
    <row r="111" spans="1:12" ht="12" customHeight="1" x14ac:dyDescent="0.25">
      <c r="A111" s="255"/>
      <c r="B111" s="297" t="s">
        <v>252</v>
      </c>
      <c r="C111" s="310" t="s">
        <v>253</v>
      </c>
      <c r="D111" s="323" t="s">
        <v>55</v>
      </c>
      <c r="E111" s="208">
        <v>833</v>
      </c>
      <c r="F111" s="209">
        <v>952</v>
      </c>
      <c r="G111" s="210">
        <v>1000</v>
      </c>
      <c r="H111" s="231" t="s">
        <v>54</v>
      </c>
      <c r="I111" s="231" t="s">
        <v>371</v>
      </c>
      <c r="J111" s="212" t="s">
        <v>361</v>
      </c>
      <c r="K111" s="67" t="str">
        <f t="shared" si="4"/>
        <v>F56 Cooper S</v>
      </c>
      <c r="L111" s="67" t="s">
        <v>511</v>
      </c>
    </row>
    <row r="112" spans="1:12" ht="12" customHeight="1" x14ac:dyDescent="0.25">
      <c r="A112" s="251"/>
      <c r="B112" s="297" t="s">
        <v>254</v>
      </c>
      <c r="C112" s="310" t="s">
        <v>255</v>
      </c>
      <c r="D112" s="323" t="s">
        <v>55</v>
      </c>
      <c r="E112" s="208">
        <v>833</v>
      </c>
      <c r="F112" s="209">
        <v>952</v>
      </c>
      <c r="G112" s="210">
        <v>1000</v>
      </c>
      <c r="H112" s="231" t="s">
        <v>54</v>
      </c>
      <c r="I112" s="231" t="s">
        <v>371</v>
      </c>
      <c r="J112" s="212" t="s">
        <v>361</v>
      </c>
      <c r="K112" s="67" t="str">
        <f t="shared" si="4"/>
        <v>F56 Cooper S</v>
      </c>
      <c r="L112" s="67" t="s">
        <v>511</v>
      </c>
    </row>
    <row r="113" spans="1:12" s="95" customFormat="1" ht="12" customHeight="1" x14ac:dyDescent="0.25">
      <c r="A113" s="283" t="s">
        <v>516</v>
      </c>
      <c r="B113" s="297" t="s">
        <v>256</v>
      </c>
      <c r="C113" s="310" t="s">
        <v>257</v>
      </c>
      <c r="D113" s="323" t="s">
        <v>55</v>
      </c>
      <c r="E113" s="208">
        <v>1141</v>
      </c>
      <c r="F113" s="209">
        <v>1304</v>
      </c>
      <c r="G113" s="210">
        <v>1370</v>
      </c>
      <c r="H113" s="231" t="s">
        <v>54</v>
      </c>
      <c r="I113" s="231" t="s">
        <v>371</v>
      </c>
      <c r="J113" s="212" t="s">
        <v>361</v>
      </c>
      <c r="K113" s="67" t="str">
        <f t="shared" si="4"/>
        <v>F60 Countryman S</v>
      </c>
      <c r="L113" s="67" t="s">
        <v>511</v>
      </c>
    </row>
    <row r="114" spans="1:12" ht="12" customHeight="1" x14ac:dyDescent="0.25">
      <c r="A114" s="255"/>
      <c r="B114" s="297" t="s">
        <v>258</v>
      </c>
      <c r="C114" s="310" t="s">
        <v>259</v>
      </c>
      <c r="D114" s="323" t="s">
        <v>55</v>
      </c>
      <c r="E114" s="208">
        <v>1141</v>
      </c>
      <c r="F114" s="209">
        <v>1304</v>
      </c>
      <c r="G114" s="210">
        <v>1370</v>
      </c>
      <c r="H114" s="231" t="s">
        <v>54</v>
      </c>
      <c r="I114" s="231" t="s">
        <v>371</v>
      </c>
      <c r="J114" s="212" t="s">
        <v>361</v>
      </c>
      <c r="K114" s="67" t="str">
        <f t="shared" si="4"/>
        <v>F60 Countryman S</v>
      </c>
      <c r="L114" s="67" t="s">
        <v>511</v>
      </c>
    </row>
    <row r="115" spans="1:12" ht="12" customHeight="1" x14ac:dyDescent="0.25">
      <c r="A115" s="255"/>
      <c r="B115" s="297" t="s">
        <v>260</v>
      </c>
      <c r="C115" s="310" t="s">
        <v>261</v>
      </c>
      <c r="D115" s="323" t="s">
        <v>55</v>
      </c>
      <c r="E115" s="208">
        <v>583</v>
      </c>
      <c r="F115" s="209">
        <v>665</v>
      </c>
      <c r="G115" s="210">
        <v>700</v>
      </c>
      <c r="H115" s="231" t="s">
        <v>54</v>
      </c>
      <c r="I115" s="231" t="s">
        <v>371</v>
      </c>
      <c r="J115" s="212" t="s">
        <v>361</v>
      </c>
      <c r="K115" s="67" t="str">
        <f t="shared" si="4"/>
        <v>F60 Countryman S</v>
      </c>
      <c r="L115" s="67" t="s">
        <v>511</v>
      </c>
    </row>
    <row r="116" spans="1:12" ht="12" customHeight="1" x14ac:dyDescent="0.25">
      <c r="A116" s="251"/>
      <c r="B116" s="297" t="s">
        <v>262</v>
      </c>
      <c r="C116" s="310" t="s">
        <v>263</v>
      </c>
      <c r="D116" s="323" t="s">
        <v>55</v>
      </c>
      <c r="E116" s="208">
        <v>583</v>
      </c>
      <c r="F116" s="209">
        <v>665</v>
      </c>
      <c r="G116" s="210">
        <v>700</v>
      </c>
      <c r="H116" s="231" t="s">
        <v>54</v>
      </c>
      <c r="I116" s="231" t="s">
        <v>371</v>
      </c>
      <c r="J116" s="212" t="s">
        <v>361</v>
      </c>
      <c r="K116" s="67" t="str">
        <f t="shared" si="4"/>
        <v>F60 Countryman S</v>
      </c>
      <c r="L116" s="67" t="s">
        <v>511</v>
      </c>
    </row>
    <row r="117" spans="1:12" ht="12" customHeight="1" x14ac:dyDescent="0.25">
      <c r="A117" s="221" t="s">
        <v>518</v>
      </c>
      <c r="B117" s="297" t="s">
        <v>264</v>
      </c>
      <c r="C117" s="310" t="s">
        <v>265</v>
      </c>
      <c r="D117" s="325" t="s">
        <v>55</v>
      </c>
      <c r="E117" s="208">
        <v>1958</v>
      </c>
      <c r="F117" s="209">
        <v>2238</v>
      </c>
      <c r="G117" s="210">
        <v>2350</v>
      </c>
      <c r="H117" s="207" t="s">
        <v>14</v>
      </c>
      <c r="I117" s="207" t="s">
        <v>360</v>
      </c>
      <c r="J117" s="212" t="s">
        <v>361</v>
      </c>
      <c r="K117" s="67" t="str">
        <f>IF(A117="",#REF!,A117)</f>
        <v>991 Turbo</v>
      </c>
      <c r="L117" s="67" t="s">
        <v>517</v>
      </c>
    </row>
    <row r="118" spans="1:12" ht="12" customHeight="1" x14ac:dyDescent="0.25">
      <c r="A118" s="221" t="s">
        <v>596</v>
      </c>
      <c r="B118" s="297" t="s">
        <v>266</v>
      </c>
      <c r="C118" s="310" t="s">
        <v>267</v>
      </c>
      <c r="D118" s="325" t="s">
        <v>15</v>
      </c>
      <c r="E118" s="208">
        <v>1958</v>
      </c>
      <c r="F118" s="209">
        <v>2238</v>
      </c>
      <c r="G118" s="210">
        <v>2350</v>
      </c>
      <c r="H118" s="231" t="s">
        <v>14</v>
      </c>
      <c r="I118" s="231" t="s">
        <v>360</v>
      </c>
      <c r="J118" s="234" t="s">
        <v>361</v>
      </c>
      <c r="K118" s="67" t="str">
        <f>IF(A118="",K117,A118)</f>
        <v>991 GT3RS</v>
      </c>
      <c r="L118" s="67" t="s">
        <v>517</v>
      </c>
    </row>
    <row r="119" spans="1:12" ht="12" customHeight="1" x14ac:dyDescent="0.25">
      <c r="A119" s="235" t="s">
        <v>597</v>
      </c>
      <c r="B119" s="297" t="s">
        <v>69</v>
      </c>
      <c r="C119" s="310" t="s">
        <v>611</v>
      </c>
      <c r="D119" s="325" t="s">
        <v>71</v>
      </c>
      <c r="E119" s="208">
        <v>2380</v>
      </c>
      <c r="F119" s="209">
        <v>2719</v>
      </c>
      <c r="G119" s="210">
        <v>2855</v>
      </c>
      <c r="H119" s="207" t="s">
        <v>70</v>
      </c>
      <c r="I119" s="207" t="s">
        <v>371</v>
      </c>
      <c r="J119" s="212" t="s">
        <v>579</v>
      </c>
      <c r="K119" s="67" t="str">
        <f>IF(A119="",K118,A119)</f>
        <v>Cayenne</v>
      </c>
      <c r="L119" s="67" t="s">
        <v>517</v>
      </c>
    </row>
    <row r="120" spans="1:12" s="199" customFormat="1" ht="14.45" customHeight="1" x14ac:dyDescent="0.25">
      <c r="A120" s="221" t="s">
        <v>598</v>
      </c>
      <c r="B120" s="297" t="s">
        <v>16</v>
      </c>
      <c r="C120" s="310" t="s">
        <v>612</v>
      </c>
      <c r="D120" s="325" t="s">
        <v>11</v>
      </c>
      <c r="E120" s="208">
        <f>G120/1.2</f>
        <v>775</v>
      </c>
      <c r="F120" s="209">
        <v>885</v>
      </c>
      <c r="G120" s="210">
        <v>930</v>
      </c>
      <c r="H120" s="207" t="s">
        <v>17</v>
      </c>
      <c r="I120" s="207" t="s">
        <v>356</v>
      </c>
      <c r="J120" s="212" t="s">
        <v>55</v>
      </c>
      <c r="K120" s="67" t="str">
        <f>IF(A120="",#REF!,A120)</f>
        <v>GEN 3</v>
      </c>
      <c r="L120" s="67" t="s">
        <v>519</v>
      </c>
    </row>
    <row r="121" spans="1:12" s="199" customFormat="1" ht="14.45" customHeight="1" x14ac:dyDescent="0.25">
      <c r="A121" s="283" t="s">
        <v>599</v>
      </c>
      <c r="B121" s="296" t="s">
        <v>269</v>
      </c>
      <c r="C121" s="310" t="s">
        <v>613</v>
      </c>
      <c r="D121" s="332" t="s">
        <v>15</v>
      </c>
      <c r="E121" s="208">
        <v>1166</v>
      </c>
      <c r="F121" s="209">
        <v>1333</v>
      </c>
      <c r="G121" s="205">
        <v>1400</v>
      </c>
      <c r="H121" s="231" t="s">
        <v>14</v>
      </c>
      <c r="I121" s="231" t="s">
        <v>360</v>
      </c>
      <c r="J121" s="216" t="s">
        <v>361</v>
      </c>
      <c r="K121" s="67" t="str">
        <f>IF(A121="",K120,A121)</f>
        <v>GEN 4</v>
      </c>
      <c r="L121" s="67" t="s">
        <v>519</v>
      </c>
    </row>
    <row r="122" spans="1:12" s="199" customFormat="1" ht="14.45" customHeight="1" x14ac:dyDescent="0.25">
      <c r="A122" s="255"/>
      <c r="B122" s="296" t="s">
        <v>270</v>
      </c>
      <c r="C122" s="310" t="s">
        <v>614</v>
      </c>
      <c r="D122" s="332" t="s">
        <v>15</v>
      </c>
      <c r="E122" s="208">
        <v>1166</v>
      </c>
      <c r="F122" s="209">
        <v>1333</v>
      </c>
      <c r="G122" s="205">
        <v>1400</v>
      </c>
      <c r="H122" s="231" t="s">
        <v>14</v>
      </c>
      <c r="I122" s="231" t="s">
        <v>360</v>
      </c>
      <c r="J122" s="216" t="s">
        <v>361</v>
      </c>
      <c r="K122" s="67" t="str">
        <f>IF(A122="",K121,A122)</f>
        <v>GEN 4</v>
      </c>
      <c r="L122" s="67" t="s">
        <v>519</v>
      </c>
    </row>
    <row r="123" spans="1:12" s="199" customFormat="1" ht="14.45" customHeight="1" x14ac:dyDescent="0.25">
      <c r="A123" s="251"/>
      <c r="B123" s="299" t="s">
        <v>30</v>
      </c>
      <c r="C123" s="310" t="s">
        <v>617</v>
      </c>
      <c r="D123" s="332" t="s">
        <v>15</v>
      </c>
      <c r="E123" s="203">
        <f>G123/1.2</f>
        <v>1500</v>
      </c>
      <c r="F123" s="204">
        <v>1714</v>
      </c>
      <c r="G123" s="217">
        <v>1800</v>
      </c>
      <c r="H123" s="231" t="s">
        <v>14</v>
      </c>
      <c r="I123" s="231" t="s">
        <v>360</v>
      </c>
      <c r="J123" s="216" t="s">
        <v>361</v>
      </c>
      <c r="K123" s="67" t="str">
        <f>IF(A123="",K122,A123)</f>
        <v>GEN 4</v>
      </c>
      <c r="L123" s="67" t="s">
        <v>519</v>
      </c>
    </row>
    <row r="124" spans="1:12" s="95" customFormat="1" ht="12" customHeight="1" x14ac:dyDescent="0.25">
      <c r="A124" s="283" t="s">
        <v>522</v>
      </c>
      <c r="B124" s="297" t="s">
        <v>271</v>
      </c>
      <c r="C124" s="310" t="s">
        <v>615</v>
      </c>
      <c r="D124" s="323" t="s">
        <v>165</v>
      </c>
      <c r="E124" s="208">
        <v>1166</v>
      </c>
      <c r="F124" s="209">
        <v>1333</v>
      </c>
      <c r="G124" s="210">
        <v>1400</v>
      </c>
      <c r="H124" s="207" t="s">
        <v>17</v>
      </c>
      <c r="I124" s="207" t="s">
        <v>356</v>
      </c>
      <c r="J124" s="212" t="s">
        <v>55</v>
      </c>
      <c r="K124" s="67" t="str">
        <f>IF(A124="",#REF!,A124)</f>
        <v>MK5 A90</v>
      </c>
      <c r="L124" s="67" t="s">
        <v>521</v>
      </c>
    </row>
    <row r="125" spans="1:12" s="95" customFormat="1" ht="12" customHeight="1" x14ac:dyDescent="0.25">
      <c r="A125" s="255"/>
      <c r="B125" s="297" t="s">
        <v>272</v>
      </c>
      <c r="C125" s="310" t="s">
        <v>616</v>
      </c>
      <c r="D125" s="323" t="s">
        <v>165</v>
      </c>
      <c r="E125" s="208">
        <v>1166</v>
      </c>
      <c r="F125" s="209">
        <v>1333</v>
      </c>
      <c r="G125" s="210">
        <v>1400</v>
      </c>
      <c r="H125" s="207" t="s">
        <v>54</v>
      </c>
      <c r="I125" s="207" t="s">
        <v>371</v>
      </c>
      <c r="J125" s="212" t="s">
        <v>361</v>
      </c>
      <c r="K125" s="67" t="str">
        <f t="shared" ref="K125:K133" si="5">IF(A125="",K124,A125)</f>
        <v>MK5 A90</v>
      </c>
      <c r="L125" s="67" t="s">
        <v>521</v>
      </c>
    </row>
    <row r="126" spans="1:12" s="95" customFormat="1" ht="12" customHeight="1" x14ac:dyDescent="0.25">
      <c r="A126" s="255"/>
      <c r="B126" s="297" t="s">
        <v>273</v>
      </c>
      <c r="C126" s="310" t="s">
        <v>274</v>
      </c>
      <c r="D126" s="323"/>
      <c r="E126" s="208">
        <v>691</v>
      </c>
      <c r="F126" s="209">
        <v>790</v>
      </c>
      <c r="G126" s="210">
        <v>830</v>
      </c>
      <c r="H126" s="207" t="s">
        <v>96</v>
      </c>
      <c r="I126" s="207" t="s">
        <v>366</v>
      </c>
      <c r="J126" s="212" t="s">
        <v>361</v>
      </c>
      <c r="K126" s="67" t="str">
        <f t="shared" si="5"/>
        <v>MK5 A90</v>
      </c>
      <c r="L126" s="67" t="s">
        <v>521</v>
      </c>
    </row>
    <row r="127" spans="1:12" ht="12" customHeight="1" x14ac:dyDescent="0.25">
      <c r="A127" s="251"/>
      <c r="B127" s="297" t="s">
        <v>275</v>
      </c>
      <c r="C127" s="310" t="s">
        <v>276</v>
      </c>
      <c r="D127" s="323"/>
      <c r="E127" s="208">
        <f>G127/1.2</f>
        <v>500</v>
      </c>
      <c r="F127" s="209">
        <v>570</v>
      </c>
      <c r="G127" s="210">
        <v>600</v>
      </c>
      <c r="H127" s="207" t="s">
        <v>54</v>
      </c>
      <c r="I127" s="207" t="s">
        <v>371</v>
      </c>
      <c r="J127" s="212" t="s">
        <v>361</v>
      </c>
      <c r="K127" s="67" t="str">
        <f t="shared" si="5"/>
        <v>MK5 A90</v>
      </c>
      <c r="L127" s="67" t="s">
        <v>521</v>
      </c>
    </row>
    <row r="128" spans="1:12" s="1" customFormat="1" ht="15" customHeight="1" x14ac:dyDescent="0.25">
      <c r="A128" s="283" t="s">
        <v>600</v>
      </c>
      <c r="B128" s="297" t="s">
        <v>277</v>
      </c>
      <c r="C128" s="310" t="s">
        <v>278</v>
      </c>
      <c r="D128" s="323"/>
      <c r="E128" s="208">
        <f>G128/1.2</f>
        <v>500</v>
      </c>
      <c r="F128" s="209">
        <v>570</v>
      </c>
      <c r="G128" s="210">
        <v>600</v>
      </c>
      <c r="H128" s="207" t="s">
        <v>46</v>
      </c>
      <c r="I128" s="207" t="s">
        <v>366</v>
      </c>
      <c r="J128" s="212" t="s">
        <v>55</v>
      </c>
      <c r="K128" s="67" t="str">
        <f t="shared" si="5"/>
        <v>GR4</v>
      </c>
      <c r="L128" s="67" t="s">
        <v>521</v>
      </c>
    </row>
    <row r="129" spans="1:12" s="1" customFormat="1" ht="15" customHeight="1" x14ac:dyDescent="0.25">
      <c r="A129" s="251"/>
      <c r="B129" s="297" t="s">
        <v>279</v>
      </c>
      <c r="C129" s="310" t="s">
        <v>280</v>
      </c>
      <c r="D129" s="323"/>
      <c r="E129" s="208">
        <f>G129/1.2</f>
        <v>500</v>
      </c>
      <c r="F129" s="209">
        <v>570</v>
      </c>
      <c r="G129" s="210">
        <v>600</v>
      </c>
      <c r="H129" s="207" t="s">
        <v>46</v>
      </c>
      <c r="I129" s="207" t="s">
        <v>366</v>
      </c>
      <c r="J129" s="212" t="s">
        <v>55</v>
      </c>
      <c r="K129" s="67" t="str">
        <f t="shared" si="5"/>
        <v>GR4</v>
      </c>
      <c r="L129" s="67" t="s">
        <v>521</v>
      </c>
    </row>
    <row r="130" spans="1:12" s="1" customFormat="1" ht="15" customHeight="1" x14ac:dyDescent="0.25">
      <c r="A130" s="285" t="s">
        <v>543</v>
      </c>
      <c r="B130" s="297" t="s">
        <v>281</v>
      </c>
      <c r="C130" s="310" t="s">
        <v>282</v>
      </c>
      <c r="D130" s="323" t="s">
        <v>24</v>
      </c>
      <c r="E130" s="208">
        <v>1120</v>
      </c>
      <c r="F130" s="209">
        <v>1300</v>
      </c>
      <c r="G130" s="210">
        <v>1400</v>
      </c>
      <c r="H130" s="207" t="s">
        <v>29</v>
      </c>
      <c r="I130" s="207" t="s">
        <v>360</v>
      </c>
      <c r="J130" s="233" t="s">
        <v>361</v>
      </c>
      <c r="K130" s="67" t="str">
        <f t="shared" si="5"/>
        <v>GR YARIS</v>
      </c>
      <c r="L130" s="67" t="s">
        <v>521</v>
      </c>
    </row>
    <row r="131" spans="1:12" s="1" customFormat="1" ht="15" customHeight="1" x14ac:dyDescent="0.25">
      <c r="A131" s="255"/>
      <c r="B131" s="297" t="s">
        <v>283</v>
      </c>
      <c r="C131" s="310" t="s">
        <v>284</v>
      </c>
      <c r="D131" s="323" t="s">
        <v>24</v>
      </c>
      <c r="E131" s="208">
        <v>1120</v>
      </c>
      <c r="F131" s="209">
        <v>1300</v>
      </c>
      <c r="G131" s="210">
        <v>1400</v>
      </c>
      <c r="H131" s="207" t="s">
        <v>29</v>
      </c>
      <c r="I131" s="207" t="s">
        <v>360</v>
      </c>
      <c r="J131" s="233" t="s">
        <v>361</v>
      </c>
      <c r="K131" s="67" t="str">
        <f t="shared" si="5"/>
        <v>GR YARIS</v>
      </c>
      <c r="L131" s="67" t="s">
        <v>521</v>
      </c>
    </row>
    <row r="132" spans="1:12" s="1" customFormat="1" ht="15" customHeight="1" x14ac:dyDescent="0.25">
      <c r="A132" s="284" t="s">
        <v>601</v>
      </c>
      <c r="B132" s="300" t="s">
        <v>285</v>
      </c>
      <c r="C132" s="312" t="s">
        <v>286</v>
      </c>
      <c r="D132" s="326" t="s">
        <v>24</v>
      </c>
      <c r="E132" s="208">
        <v>1240</v>
      </c>
      <c r="F132" s="209">
        <v>1440</v>
      </c>
      <c r="G132" s="210">
        <v>1550</v>
      </c>
      <c r="H132" s="207" t="s">
        <v>29</v>
      </c>
      <c r="I132" s="231" t="s">
        <v>360</v>
      </c>
      <c r="J132" s="243" t="s">
        <v>361</v>
      </c>
      <c r="K132" s="67" t="str">
        <f t="shared" si="5"/>
        <v>GR COROLLA</v>
      </c>
      <c r="L132" s="67" t="s">
        <v>521</v>
      </c>
    </row>
    <row r="133" spans="1:12" s="1" customFormat="1" ht="15" customHeight="1" x14ac:dyDescent="0.25">
      <c r="A133" s="251"/>
      <c r="B133" s="300" t="s">
        <v>287</v>
      </c>
      <c r="C133" s="312" t="s">
        <v>288</v>
      </c>
      <c r="D133" s="326" t="s">
        <v>24</v>
      </c>
      <c r="E133" s="208">
        <v>1240</v>
      </c>
      <c r="F133" s="209">
        <v>1440</v>
      </c>
      <c r="G133" s="210">
        <v>1550</v>
      </c>
      <c r="H133" s="207" t="s">
        <v>29</v>
      </c>
      <c r="I133" s="231" t="s">
        <v>360</v>
      </c>
      <c r="J133" s="243" t="s">
        <v>361</v>
      </c>
      <c r="K133" s="67" t="str">
        <f t="shared" si="5"/>
        <v>GR COROLLA</v>
      </c>
      <c r="L133" s="67" t="s">
        <v>521</v>
      </c>
    </row>
    <row r="134" spans="1:12" s="95" customFormat="1" ht="12" customHeight="1" x14ac:dyDescent="0.25">
      <c r="A134" s="226" t="s">
        <v>602</v>
      </c>
      <c r="B134" s="296" t="s">
        <v>16</v>
      </c>
      <c r="C134" s="309" t="s">
        <v>289</v>
      </c>
      <c r="D134" s="322" t="s">
        <v>11</v>
      </c>
      <c r="E134" s="208">
        <f>G134/1.2</f>
        <v>775</v>
      </c>
      <c r="F134" s="209">
        <v>885</v>
      </c>
      <c r="G134" s="210">
        <v>930</v>
      </c>
      <c r="H134" s="202" t="s">
        <v>17</v>
      </c>
      <c r="I134" s="202" t="s">
        <v>356</v>
      </c>
      <c r="J134" s="206" t="s">
        <v>55</v>
      </c>
      <c r="K134" s="67" t="str">
        <f>IF(A134="",#REF!,A134)</f>
        <v>MK7</v>
      </c>
      <c r="L134" s="67" t="s">
        <v>524</v>
      </c>
    </row>
    <row r="135" spans="1:12" s="95" customFormat="1" ht="12" customHeight="1" x14ac:dyDescent="0.25">
      <c r="A135" s="285" t="s">
        <v>603</v>
      </c>
      <c r="B135" s="296" t="s">
        <v>270</v>
      </c>
      <c r="C135" s="309" t="s">
        <v>290</v>
      </c>
      <c r="D135" s="322" t="s">
        <v>15</v>
      </c>
      <c r="E135" s="208">
        <v>1166</v>
      </c>
      <c r="F135" s="209">
        <v>1333</v>
      </c>
      <c r="G135" s="205">
        <v>1400</v>
      </c>
      <c r="H135" s="231" t="s">
        <v>14</v>
      </c>
      <c r="I135" s="231" t="s">
        <v>360</v>
      </c>
      <c r="J135" s="216" t="s">
        <v>361</v>
      </c>
      <c r="K135" s="67" t="str">
        <f>IF(A135="",K134,A135)</f>
        <v>MK8</v>
      </c>
      <c r="L135" s="67" t="s">
        <v>524</v>
      </c>
    </row>
    <row r="136" spans="1:12" s="95" customFormat="1" ht="12" customHeight="1" x14ac:dyDescent="0.25">
      <c r="A136" s="255"/>
      <c r="B136" s="296" t="s">
        <v>291</v>
      </c>
      <c r="C136" s="309" t="s">
        <v>292</v>
      </c>
      <c r="D136" s="322" t="s">
        <v>15</v>
      </c>
      <c r="E136" s="208">
        <v>1166</v>
      </c>
      <c r="F136" s="209">
        <v>1333</v>
      </c>
      <c r="G136" s="205">
        <v>1400</v>
      </c>
      <c r="H136" s="231" t="s">
        <v>14</v>
      </c>
      <c r="I136" s="231" t="s">
        <v>360</v>
      </c>
      <c r="J136" s="216" t="s">
        <v>361</v>
      </c>
      <c r="K136" s="67" t="str">
        <f>IF(A136="",K135,A136)</f>
        <v>MK8</v>
      </c>
      <c r="L136" s="67" t="s">
        <v>524</v>
      </c>
    </row>
    <row r="137" spans="1:12" s="95" customFormat="1" ht="12" customHeight="1" x14ac:dyDescent="0.25">
      <c r="A137" s="255"/>
      <c r="B137" s="296" t="s">
        <v>293</v>
      </c>
      <c r="C137" s="309" t="s">
        <v>294</v>
      </c>
      <c r="D137" s="322"/>
      <c r="E137" s="208">
        <v>500</v>
      </c>
      <c r="F137" s="209">
        <v>570</v>
      </c>
      <c r="G137" s="205">
        <v>600</v>
      </c>
      <c r="H137" s="231" t="s">
        <v>46</v>
      </c>
      <c r="I137" s="231" t="s">
        <v>366</v>
      </c>
      <c r="J137" s="216" t="s">
        <v>55</v>
      </c>
      <c r="K137" s="67" t="str">
        <f>IF(A137="",K136,A137)</f>
        <v>MK8</v>
      </c>
      <c r="L137" s="67" t="s">
        <v>524</v>
      </c>
    </row>
    <row r="138" spans="1:12" s="95" customFormat="1" ht="12" customHeight="1" x14ac:dyDescent="0.25">
      <c r="A138" s="223"/>
      <c r="B138" s="303" t="s">
        <v>295</v>
      </c>
      <c r="C138" s="315" t="s">
        <v>296</v>
      </c>
      <c r="D138" s="323"/>
      <c r="E138" s="213">
        <f>G138/1.2</f>
        <v>25</v>
      </c>
      <c r="F138" s="214">
        <v>28</v>
      </c>
      <c r="G138" s="215">
        <v>30</v>
      </c>
      <c r="H138" s="207" t="s">
        <v>103</v>
      </c>
      <c r="I138" s="211" t="s">
        <v>618</v>
      </c>
      <c r="J138" s="233" t="s">
        <v>55</v>
      </c>
      <c r="K138" s="67"/>
      <c r="L138" s="67" t="s">
        <v>604</v>
      </c>
    </row>
    <row r="139" spans="1:12" ht="12" customHeight="1" x14ac:dyDescent="0.25">
      <c r="A139" s="223"/>
      <c r="B139" s="304" t="s">
        <v>297</v>
      </c>
      <c r="C139" s="316" t="s">
        <v>298</v>
      </c>
      <c r="D139" s="323" t="s">
        <v>55</v>
      </c>
      <c r="E139" s="213">
        <f>G139/1.2</f>
        <v>75</v>
      </c>
      <c r="F139" s="214">
        <v>85</v>
      </c>
      <c r="G139" s="227">
        <v>90</v>
      </c>
      <c r="H139" s="207" t="s">
        <v>299</v>
      </c>
      <c r="I139" s="228" t="s">
        <v>618</v>
      </c>
      <c r="J139" s="236" t="s">
        <v>55</v>
      </c>
      <c r="L139" s="67" t="s">
        <v>604</v>
      </c>
    </row>
    <row r="140" spans="1:12" ht="12" customHeight="1" x14ac:dyDescent="0.25">
      <c r="A140" s="223"/>
      <c r="B140" s="304" t="s">
        <v>300</v>
      </c>
      <c r="C140" s="316" t="s">
        <v>301</v>
      </c>
      <c r="D140" s="323" t="s">
        <v>11</v>
      </c>
      <c r="E140" s="213">
        <f>G140/1.2</f>
        <v>75</v>
      </c>
      <c r="F140" s="214">
        <v>85</v>
      </c>
      <c r="G140" s="227">
        <v>90</v>
      </c>
      <c r="H140" s="207" t="s">
        <v>302</v>
      </c>
      <c r="I140" s="228" t="s">
        <v>618</v>
      </c>
      <c r="J140" s="236" t="s">
        <v>55</v>
      </c>
      <c r="L140" s="67" t="s">
        <v>604</v>
      </c>
    </row>
    <row r="141" spans="1:12" ht="12" customHeight="1" x14ac:dyDescent="0.25">
      <c r="A141" s="223"/>
      <c r="B141" s="303" t="s">
        <v>303</v>
      </c>
      <c r="C141" s="316" t="s">
        <v>304</v>
      </c>
      <c r="D141" s="323" t="s">
        <v>108</v>
      </c>
      <c r="E141" s="213">
        <f>G141/1.2</f>
        <v>75</v>
      </c>
      <c r="F141" s="214">
        <v>85</v>
      </c>
      <c r="G141" s="225">
        <v>90</v>
      </c>
      <c r="H141" s="207" t="s">
        <v>139</v>
      </c>
      <c r="I141" s="211" t="s">
        <v>618</v>
      </c>
      <c r="J141" s="233" t="s">
        <v>55</v>
      </c>
      <c r="L141" s="67" t="s">
        <v>604</v>
      </c>
    </row>
    <row r="142" spans="1:12" s="95" customFormat="1" ht="12" customHeight="1" x14ac:dyDescent="0.25">
      <c r="A142" s="223"/>
      <c r="B142" s="303" t="s">
        <v>305</v>
      </c>
      <c r="C142" s="316" t="s">
        <v>306</v>
      </c>
      <c r="D142" s="323" t="s">
        <v>24</v>
      </c>
      <c r="E142" s="213">
        <v>83</v>
      </c>
      <c r="F142" s="214">
        <v>95</v>
      </c>
      <c r="G142" s="225">
        <v>100</v>
      </c>
      <c r="H142" s="207" t="s">
        <v>307</v>
      </c>
      <c r="I142" s="211" t="s">
        <v>618</v>
      </c>
      <c r="J142" s="233" t="s">
        <v>55</v>
      </c>
      <c r="K142" s="67"/>
      <c r="L142" s="67" t="s">
        <v>604</v>
      </c>
    </row>
    <row r="143" spans="1:12" ht="13.15" customHeight="1" x14ac:dyDescent="0.25">
      <c r="A143" s="223"/>
      <c r="B143" s="303" t="s">
        <v>308</v>
      </c>
      <c r="C143" s="316" t="s">
        <v>309</v>
      </c>
      <c r="D143" s="323" t="s">
        <v>165</v>
      </c>
      <c r="E143" s="213">
        <f>G143/1.2</f>
        <v>75</v>
      </c>
      <c r="F143" s="214">
        <v>85</v>
      </c>
      <c r="G143" s="205">
        <v>90</v>
      </c>
      <c r="H143" s="207" t="s">
        <v>310</v>
      </c>
      <c r="I143" s="211" t="s">
        <v>618</v>
      </c>
      <c r="J143" s="233" t="s">
        <v>55</v>
      </c>
      <c r="L143" s="67" t="s">
        <v>604</v>
      </c>
    </row>
    <row r="144" spans="1:12" ht="13.15" customHeight="1" x14ac:dyDescent="0.25">
      <c r="A144" s="223"/>
      <c r="B144" s="298" t="s">
        <v>311</v>
      </c>
      <c r="C144" s="310" t="s">
        <v>312</v>
      </c>
      <c r="D144" s="325" t="s">
        <v>15</v>
      </c>
      <c r="E144" s="213">
        <v>83</v>
      </c>
      <c r="F144" s="214">
        <v>95</v>
      </c>
      <c r="G144" s="205">
        <v>100</v>
      </c>
      <c r="H144" s="207" t="s">
        <v>307</v>
      </c>
      <c r="I144" s="211" t="s">
        <v>618</v>
      </c>
      <c r="J144" s="233" t="s">
        <v>55</v>
      </c>
      <c r="L144" s="67" t="s">
        <v>604</v>
      </c>
    </row>
    <row r="145" spans="1:12" ht="13.15" customHeight="1" x14ac:dyDescent="0.25">
      <c r="A145" s="223"/>
      <c r="B145" s="298" t="s">
        <v>313</v>
      </c>
      <c r="C145" s="314" t="s">
        <v>314</v>
      </c>
      <c r="D145" s="325" t="s">
        <v>71</v>
      </c>
      <c r="E145" s="213">
        <v>75</v>
      </c>
      <c r="F145" s="214">
        <v>85</v>
      </c>
      <c r="G145" s="205">
        <v>90</v>
      </c>
      <c r="H145" s="207" t="s">
        <v>310</v>
      </c>
      <c r="I145" s="211" t="s">
        <v>618</v>
      </c>
      <c r="J145" s="233" t="s">
        <v>55</v>
      </c>
      <c r="L145" s="67" t="s">
        <v>604</v>
      </c>
    </row>
    <row r="146" spans="1:12" ht="13.15" customHeight="1" x14ac:dyDescent="0.25">
      <c r="A146" s="223"/>
      <c r="B146" s="297" t="s">
        <v>315</v>
      </c>
      <c r="C146" s="314" t="s">
        <v>316</v>
      </c>
      <c r="D146" s="325"/>
      <c r="E146" s="208">
        <v>51</v>
      </c>
      <c r="F146" s="209">
        <v>59</v>
      </c>
      <c r="G146" s="225">
        <v>62</v>
      </c>
      <c r="H146" s="207" t="s">
        <v>317</v>
      </c>
      <c r="I146" s="207" t="s">
        <v>618</v>
      </c>
      <c r="J146" s="212" t="s">
        <v>55</v>
      </c>
      <c r="L146" s="67" t="s">
        <v>604</v>
      </c>
    </row>
    <row r="147" spans="1:12" ht="13.15" customHeight="1" x14ac:dyDescent="0.25">
      <c r="A147" s="223"/>
      <c r="B147" s="297" t="s">
        <v>318</v>
      </c>
      <c r="C147" s="310" t="s">
        <v>319</v>
      </c>
      <c r="D147" s="325"/>
      <c r="E147" s="208">
        <f>G147/1.2</f>
        <v>100</v>
      </c>
      <c r="F147" s="209">
        <v>114</v>
      </c>
      <c r="G147" s="210">
        <v>120</v>
      </c>
      <c r="H147" s="207" t="s">
        <v>320</v>
      </c>
      <c r="I147" s="207" t="s">
        <v>417</v>
      </c>
      <c r="J147" s="212" t="s">
        <v>55</v>
      </c>
      <c r="L147" s="67" t="s">
        <v>604</v>
      </c>
    </row>
    <row r="148" spans="1:12" ht="13.15" customHeight="1" x14ac:dyDescent="0.25">
      <c r="A148" s="223"/>
      <c r="B148" s="297" t="s">
        <v>321</v>
      </c>
      <c r="C148" s="310" t="s">
        <v>322</v>
      </c>
      <c r="D148" s="325"/>
      <c r="E148" s="208">
        <f>G148/1.2</f>
        <v>100</v>
      </c>
      <c r="F148" s="209">
        <v>114</v>
      </c>
      <c r="G148" s="210">
        <v>120</v>
      </c>
      <c r="H148" s="207" t="s">
        <v>320</v>
      </c>
      <c r="I148" s="207" t="s">
        <v>417</v>
      </c>
      <c r="J148" s="212" t="s">
        <v>55</v>
      </c>
      <c r="L148" s="67" t="s">
        <v>604</v>
      </c>
    </row>
    <row r="149" spans="1:12" ht="13.15" customHeight="1" x14ac:dyDescent="0.25">
      <c r="A149" s="223"/>
      <c r="B149" s="297" t="s">
        <v>323</v>
      </c>
      <c r="C149" s="310" t="s">
        <v>324</v>
      </c>
      <c r="D149" s="325"/>
      <c r="E149" s="208">
        <v>70</v>
      </c>
      <c r="F149" s="209">
        <v>81</v>
      </c>
      <c r="G149" s="210">
        <v>85</v>
      </c>
      <c r="H149" s="232" t="s">
        <v>325</v>
      </c>
      <c r="I149" s="207" t="s">
        <v>417</v>
      </c>
      <c r="J149" s="212" t="s">
        <v>55</v>
      </c>
      <c r="L149" s="67" t="s">
        <v>604</v>
      </c>
    </row>
    <row r="150" spans="1:12" ht="13.15" customHeight="1" x14ac:dyDescent="0.25">
      <c r="A150" s="223"/>
      <c r="B150" s="297" t="s">
        <v>326</v>
      </c>
      <c r="C150" s="310" t="s">
        <v>327</v>
      </c>
      <c r="D150" s="325" t="s">
        <v>158</v>
      </c>
      <c r="E150" s="208">
        <v>166</v>
      </c>
      <c r="F150" s="209">
        <v>190</v>
      </c>
      <c r="G150" s="210">
        <v>200</v>
      </c>
      <c r="H150" s="231" t="s">
        <v>328</v>
      </c>
      <c r="I150" s="207" t="s">
        <v>366</v>
      </c>
      <c r="J150" s="212" t="s">
        <v>55</v>
      </c>
      <c r="L150" s="67" t="s">
        <v>604</v>
      </c>
    </row>
    <row r="151" spans="1:12" ht="12" customHeight="1" x14ac:dyDescent="0.25">
      <c r="A151" s="223"/>
      <c r="B151" s="297" t="s">
        <v>329</v>
      </c>
      <c r="C151" s="310" t="s">
        <v>330</v>
      </c>
      <c r="D151" s="325" t="s">
        <v>239</v>
      </c>
      <c r="E151" s="213">
        <f>G151/1.2</f>
        <v>100</v>
      </c>
      <c r="F151" s="214">
        <v>114</v>
      </c>
      <c r="G151" s="205">
        <v>120</v>
      </c>
      <c r="H151" s="207" t="s">
        <v>331</v>
      </c>
      <c r="I151" s="211" t="s">
        <v>618</v>
      </c>
      <c r="J151" s="233" t="s">
        <v>55</v>
      </c>
      <c r="L151" s="67" t="s">
        <v>604</v>
      </c>
    </row>
    <row r="152" spans="1:12" ht="12" customHeight="1" x14ac:dyDescent="0.25">
      <c r="A152" s="223"/>
      <c r="B152" s="298" t="s">
        <v>332</v>
      </c>
      <c r="C152" s="314" t="s">
        <v>333</v>
      </c>
      <c r="D152" s="325" t="s">
        <v>77</v>
      </c>
      <c r="E152" s="213">
        <v>220</v>
      </c>
      <c r="F152" s="214">
        <v>252</v>
      </c>
      <c r="G152" s="205">
        <v>265</v>
      </c>
      <c r="H152" s="207"/>
      <c r="I152" s="211"/>
      <c r="J152" s="233"/>
      <c r="L152" s="67" t="s">
        <v>604</v>
      </c>
    </row>
    <row r="153" spans="1:12" ht="12" customHeight="1" x14ac:dyDescent="0.25">
      <c r="A153" s="223"/>
      <c r="B153" s="303" t="s">
        <v>334</v>
      </c>
      <c r="C153" s="315" t="s">
        <v>335</v>
      </c>
      <c r="D153" s="323"/>
      <c r="E153" s="213">
        <f>G153/1.2</f>
        <v>12.5</v>
      </c>
      <c r="F153" s="214">
        <v>14</v>
      </c>
      <c r="G153" s="225">
        <v>15</v>
      </c>
      <c r="H153" s="207" t="s">
        <v>336</v>
      </c>
      <c r="I153" s="211" t="s">
        <v>618</v>
      </c>
      <c r="J153" s="233" t="s">
        <v>55</v>
      </c>
      <c r="L153" s="67" t="s">
        <v>604</v>
      </c>
    </row>
    <row r="154" spans="1:12" ht="12" customHeight="1" x14ac:dyDescent="0.25">
      <c r="A154" s="223"/>
      <c r="B154" s="304" t="s">
        <v>337</v>
      </c>
      <c r="C154" s="316" t="s">
        <v>338</v>
      </c>
      <c r="D154" s="336"/>
      <c r="E154" s="213">
        <f>G154/1.2</f>
        <v>62.5</v>
      </c>
      <c r="F154" s="214">
        <v>71</v>
      </c>
      <c r="G154" s="210">
        <v>75</v>
      </c>
      <c r="H154" s="207" t="s">
        <v>39</v>
      </c>
      <c r="I154" s="211" t="s">
        <v>618</v>
      </c>
      <c r="J154" s="233" t="s">
        <v>55</v>
      </c>
      <c r="L154" s="67" t="s">
        <v>604</v>
      </c>
    </row>
    <row r="155" spans="1:12" ht="12" customHeight="1" x14ac:dyDescent="0.25">
      <c r="A155" s="223"/>
      <c r="B155" s="304" t="s">
        <v>339</v>
      </c>
      <c r="C155" s="316" t="s">
        <v>340</v>
      </c>
      <c r="D155" s="323"/>
      <c r="E155" s="213">
        <f>G155/1.2</f>
        <v>62.5</v>
      </c>
      <c r="F155" s="214">
        <v>71</v>
      </c>
      <c r="G155" s="210">
        <v>75</v>
      </c>
      <c r="H155" s="207" t="s">
        <v>39</v>
      </c>
      <c r="I155" s="211" t="s">
        <v>618</v>
      </c>
      <c r="J155" s="233" t="s">
        <v>55</v>
      </c>
      <c r="L155" s="67" t="s">
        <v>604</v>
      </c>
    </row>
    <row r="156" spans="1:12" ht="13.9" customHeight="1" x14ac:dyDescent="0.25">
      <c r="A156" s="223"/>
      <c r="B156" s="303" t="s">
        <v>341</v>
      </c>
      <c r="C156" s="317" t="s">
        <v>342</v>
      </c>
      <c r="D156" s="333"/>
      <c r="E156" s="213">
        <f>G156/1.2</f>
        <v>62.5</v>
      </c>
      <c r="F156" s="214">
        <v>71</v>
      </c>
      <c r="G156" s="225">
        <v>75</v>
      </c>
      <c r="H156" s="207"/>
      <c r="I156" s="222"/>
      <c r="J156" s="212"/>
      <c r="L156" s="67" t="s">
        <v>604</v>
      </c>
    </row>
  </sheetData>
  <mergeCells count="33">
    <mergeCell ref="A130:A131"/>
    <mergeCell ref="A7:A9"/>
    <mergeCell ref="A109:A112"/>
    <mergeCell ref="A102:A103"/>
    <mergeCell ref="A86:A88"/>
    <mergeCell ref="A28:A33"/>
    <mergeCell ref="A40:A41"/>
    <mergeCell ref="A56:A58"/>
    <mergeCell ref="A11:A16"/>
    <mergeCell ref="A66:A67"/>
    <mergeCell ref="A53:A55"/>
    <mergeCell ref="A74:A75"/>
    <mergeCell ref="A3:A4"/>
    <mergeCell ref="A5:A6"/>
    <mergeCell ref="A17:A18"/>
    <mergeCell ref="A69:A73"/>
    <mergeCell ref="A19:A22"/>
    <mergeCell ref="A94:A95"/>
    <mergeCell ref="A132:A133"/>
    <mergeCell ref="A128:A129"/>
    <mergeCell ref="A43:A50"/>
    <mergeCell ref="A135:A137"/>
    <mergeCell ref="A91:A93"/>
    <mergeCell ref="A63:A65"/>
    <mergeCell ref="A121:A123"/>
    <mergeCell ref="A99:A100"/>
    <mergeCell ref="A124:A127"/>
    <mergeCell ref="A89:A90"/>
    <mergeCell ref="A104:A105"/>
    <mergeCell ref="A113:A116"/>
    <mergeCell ref="A82:A84"/>
    <mergeCell ref="A96:A97"/>
    <mergeCell ref="A76:A81"/>
  </mergeCells>
  <pageMargins left="0.23622047244094491" right="0.23622047244094491" top="0.19685039370078741" bottom="0.19685039370078741" header="0" footer="0"/>
  <pageSetup paperSize="9" scale="86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1</vt:i4>
      </vt:variant>
    </vt:vector>
  </HeadingPairs>
  <TitlesOfParts>
    <vt:vector size="7" baseType="lpstr">
      <vt:lpstr>Global - Sep-19-2023</vt:lpstr>
      <vt:lpstr>Price List</vt:lpstr>
      <vt:lpstr>GBP</vt:lpstr>
      <vt:lpstr>EUR</vt:lpstr>
      <vt:lpstr>USD</vt:lpstr>
      <vt:lpstr>Global</vt:lpstr>
      <vt:lpstr>Global!Área_de_Impressão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Eventuri</dc:creator>
  <cp:lastModifiedBy>edmilbe@allstars-web.com</cp:lastModifiedBy>
  <cp:lastPrinted>2023-06-16T15:05:36Z</cp:lastPrinted>
  <dcterms:created xsi:type="dcterms:W3CDTF">2018-01-31T17:09:16Z</dcterms:created>
  <dcterms:modified xsi:type="dcterms:W3CDTF">2023-09-19T14:33:38Z</dcterms:modified>
</cp:coreProperties>
</file>