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Ericc\Documents\GitHub\Fantasy-Spreadsheets\"/>
    </mc:Choice>
  </mc:AlternateContent>
  <bookViews>
    <workbookView xWindow="0" yWindow="0" windowWidth="9930" windowHeight="4635"/>
  </bookViews>
  <sheets>
    <sheet name="Sheet1" sheetId="1" r:id="rId1"/>
  </sheets>
  <definedNames>
    <definedName name="solver_adj" localSheetId="0" hidden="1">Sheet1!$O$2:$O$183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Sheet1!$O$2:$O$183</definedName>
    <definedName name="solver_lhs2" localSheetId="0" hidden="1">Sheet1!$Y$1</definedName>
    <definedName name="solver_lhs3" localSheetId="0" hidden="1">Sheet1!$Y$10</definedName>
    <definedName name="solver_lhs4" localSheetId="0" hidden="1">Sheet1!$Y$3</definedName>
    <definedName name="solver_lhs5" localSheetId="0" hidden="1">Sheet1!$Y$5</definedName>
    <definedName name="solver_lhs6" localSheetId="0" hidden="1">Sheet1!$Y$6</definedName>
    <definedName name="solver_lhs7" localSheetId="0" hidden="1">Sheet1!$Y$7</definedName>
    <definedName name="solver_lhs8" localSheetId="0" hidden="1">Sheet1!$Y$8</definedName>
    <definedName name="solver_lhs9" localSheetId="0" hidden="1">Sheet1!$Y$9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Sheet1!$Y$2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2" localSheetId="0" hidden="1">Sheet1!$X$1</definedName>
    <definedName name="solver_rhs3" localSheetId="0" hidden="1">Sheet1!$X$10</definedName>
    <definedName name="solver_rhs4" localSheetId="0" hidden="1">Sheet1!$X$3</definedName>
    <definedName name="solver_rhs5" localSheetId="0" hidden="1">Sheet1!$X$5</definedName>
    <definedName name="solver_rhs6" localSheetId="0" hidden="1">Sheet1!$X$6</definedName>
    <definedName name="solver_rhs7" localSheetId="0" hidden="1">Sheet1!$X$7</definedName>
    <definedName name="solver_rhs8" localSheetId="0" hidden="1">Sheet1!$X$8</definedName>
    <definedName name="solver_rhs9" localSheetId="0" hidden="1">Sheet1!$X$9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2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Y5" i="1" l="1"/>
  <c r="Y7" i="1"/>
  <c r="Y9" i="1"/>
  <c r="Y6" i="1"/>
  <c r="Y8" i="1"/>
  <c r="Y10" i="1"/>
</calcChain>
</file>

<file path=xl/sharedStrings.xml><?xml version="1.0" encoding="utf-8"?>
<sst xmlns="http://schemas.openxmlformats.org/spreadsheetml/2006/main" count="1179" uniqueCount="396">
  <si>
    <t>Id</t>
  </si>
  <si>
    <t>Position</t>
  </si>
  <si>
    <t>First Name</t>
  </si>
  <si>
    <t>Last Name</t>
  </si>
  <si>
    <t>FPPG</t>
  </si>
  <si>
    <t>Played</t>
  </si>
  <si>
    <t>Salary</t>
  </si>
  <si>
    <t>QB</t>
  </si>
  <si>
    <t>Aaron</t>
  </si>
  <si>
    <t>Rodgers</t>
  </si>
  <si>
    <t>Andrew</t>
  </si>
  <si>
    <t>Luck</t>
  </si>
  <si>
    <t>Cam</t>
  </si>
  <si>
    <t>Newton</t>
  </si>
  <si>
    <t>RB</t>
  </si>
  <si>
    <t>Arian</t>
  </si>
  <si>
    <t>Foster</t>
  </si>
  <si>
    <t>Russell</t>
  </si>
  <si>
    <t>Wilson</t>
  </si>
  <si>
    <t>Peyton</t>
  </si>
  <si>
    <t>Manning</t>
  </si>
  <si>
    <t>Carson</t>
  </si>
  <si>
    <t>Palmer</t>
  </si>
  <si>
    <t>Matt</t>
  </si>
  <si>
    <t>Ryan</t>
  </si>
  <si>
    <t>Tyrod</t>
  </si>
  <si>
    <t>Taylor</t>
  </si>
  <si>
    <t>Drew</t>
  </si>
  <si>
    <t>Brees</t>
  </si>
  <si>
    <t>Andy</t>
  </si>
  <si>
    <t>Dalton</t>
  </si>
  <si>
    <t>Derek</t>
  </si>
  <si>
    <t>Carr</t>
  </si>
  <si>
    <t>Philip</t>
  </si>
  <si>
    <t>Rivers</t>
  </si>
  <si>
    <t>Colin</t>
  </si>
  <si>
    <t>Kaepernick</t>
  </si>
  <si>
    <t>Sam</t>
  </si>
  <si>
    <t>Bradford</t>
  </si>
  <si>
    <t>Mark</t>
  </si>
  <si>
    <t>Ingram</t>
  </si>
  <si>
    <t>Forte</t>
  </si>
  <si>
    <t>Jamaal</t>
  </si>
  <si>
    <t>Charles</t>
  </si>
  <si>
    <t>Mallett</t>
  </si>
  <si>
    <t>WR</t>
  </si>
  <si>
    <t>Julio</t>
  </si>
  <si>
    <t>Jones</t>
  </si>
  <si>
    <t>Eli</t>
  </si>
  <si>
    <t>Alex</t>
  </si>
  <si>
    <t>Smith</t>
  </si>
  <si>
    <t>Jameis</t>
  </si>
  <si>
    <t>Winston</t>
  </si>
  <si>
    <t>Latavius</t>
  </si>
  <si>
    <t>Murray</t>
  </si>
  <si>
    <t>Josh</t>
  </si>
  <si>
    <t>McCown</t>
  </si>
  <si>
    <t>Brandon</t>
  </si>
  <si>
    <t>Weeden</t>
  </si>
  <si>
    <t>Blake</t>
  </si>
  <si>
    <t>Bortles</t>
  </si>
  <si>
    <t>Matthew</t>
  </si>
  <si>
    <t>Stafford</t>
  </si>
  <si>
    <t>Karlos</t>
  </si>
  <si>
    <t>Williams</t>
  </si>
  <si>
    <t>Chris</t>
  </si>
  <si>
    <t>Johnson</t>
  </si>
  <si>
    <t>Adrian</t>
  </si>
  <si>
    <t>Peterson</t>
  </si>
  <si>
    <t>Demaryius</t>
  </si>
  <si>
    <t>Thomas</t>
  </si>
  <si>
    <t>Eddie</t>
  </si>
  <si>
    <t>Lacy</t>
  </si>
  <si>
    <t>Kirk</t>
  </si>
  <si>
    <t>Cousins</t>
  </si>
  <si>
    <t>Randall</t>
  </si>
  <si>
    <t>Cobb</t>
  </si>
  <si>
    <t>Devonta</t>
  </si>
  <si>
    <t>Freeman</t>
  </si>
  <si>
    <t>Teddy</t>
  </si>
  <si>
    <t>Bridgewater</t>
  </si>
  <si>
    <t>Joseph</t>
  </si>
  <si>
    <t>Randle</t>
  </si>
  <si>
    <t>Nick</t>
  </si>
  <si>
    <t>Foles</t>
  </si>
  <si>
    <t>Odell</t>
  </si>
  <si>
    <t>Beckham Jr.</t>
  </si>
  <si>
    <t>A.J.</t>
  </si>
  <si>
    <t>Green</t>
  </si>
  <si>
    <t>Emmanuel</t>
  </si>
  <si>
    <t>Sanders</t>
  </si>
  <si>
    <t>Marshawn</t>
  </si>
  <si>
    <t>Lynch</t>
  </si>
  <si>
    <t>DeAndre</t>
  </si>
  <si>
    <t>Hopkins</t>
  </si>
  <si>
    <t>DeMarco</t>
  </si>
  <si>
    <t>Michael</t>
  </si>
  <si>
    <t>Crabtree</t>
  </si>
  <si>
    <t>Melvin</t>
  </si>
  <si>
    <t>Gordon</t>
  </si>
  <si>
    <t>Carlos</t>
  </si>
  <si>
    <t>Hyde</t>
  </si>
  <si>
    <t>D</t>
  </si>
  <si>
    <t>Philadelphia</t>
  </si>
  <si>
    <t>Eagles</t>
  </si>
  <si>
    <t>T.Y.</t>
  </si>
  <si>
    <t>Hilton</t>
  </si>
  <si>
    <t>Larry</t>
  </si>
  <si>
    <t>Fitzgerald</t>
  </si>
  <si>
    <t>T.J.</t>
  </si>
  <si>
    <t>Yeldon</t>
  </si>
  <si>
    <t>Jeremy</t>
  </si>
  <si>
    <t>Hill</t>
  </si>
  <si>
    <t>Frank</t>
  </si>
  <si>
    <t>Gore</t>
  </si>
  <si>
    <t>Calvin</t>
  </si>
  <si>
    <t>Mike</t>
  </si>
  <si>
    <t>Evans</t>
  </si>
  <si>
    <t>C.J.</t>
  </si>
  <si>
    <t>Anderson</t>
  </si>
  <si>
    <t>Carolina</t>
  </si>
  <si>
    <t>Panthers</t>
  </si>
  <si>
    <t>Keenan</t>
  </si>
  <si>
    <t>Allen</t>
  </si>
  <si>
    <t>Amari</t>
  </si>
  <si>
    <t>Cooper</t>
  </si>
  <si>
    <t>Jordan</t>
  </si>
  <si>
    <t>Matthews</t>
  </si>
  <si>
    <t>Giovani</t>
  </si>
  <si>
    <t>Bernard</t>
  </si>
  <si>
    <t>Seattle</t>
  </si>
  <si>
    <t>Seahawks</t>
  </si>
  <si>
    <t>Denver</t>
  </si>
  <si>
    <t>Broncos</t>
  </si>
  <si>
    <t>Jonathan</t>
  </si>
  <si>
    <t>Stewart</t>
  </si>
  <si>
    <t>Buffalo</t>
  </si>
  <si>
    <t>Bills</t>
  </si>
  <si>
    <t>Danny</t>
  </si>
  <si>
    <t>Woodhead</t>
  </si>
  <si>
    <t>Alshon</t>
  </si>
  <si>
    <t>Jeffery</t>
  </si>
  <si>
    <t>Arizona</t>
  </si>
  <si>
    <t>Cardinals</t>
  </si>
  <si>
    <t>Indianapolis</t>
  </si>
  <si>
    <t>Colts</t>
  </si>
  <si>
    <t>Maclin</t>
  </si>
  <si>
    <t>Alfred</t>
  </si>
  <si>
    <t>Blue</t>
  </si>
  <si>
    <t>Isaiah</t>
  </si>
  <si>
    <t>Crowell</t>
  </si>
  <si>
    <t>Brandin</t>
  </si>
  <si>
    <t>Cooks</t>
  </si>
  <si>
    <t>TE</t>
  </si>
  <si>
    <t>Greg</t>
  </si>
  <si>
    <t>Olsen</t>
  </si>
  <si>
    <t>New York</t>
  </si>
  <si>
    <t>Giants</t>
  </si>
  <si>
    <t>Robinson</t>
  </si>
  <si>
    <t>Ameer</t>
  </si>
  <si>
    <t>Abdullah</t>
  </si>
  <si>
    <t>James</t>
  </si>
  <si>
    <t>Donte</t>
  </si>
  <si>
    <t>Moncrief</t>
  </si>
  <si>
    <t>Percy</t>
  </si>
  <si>
    <t>Harvin</t>
  </si>
  <si>
    <t>Malcom</t>
  </si>
  <si>
    <t>Floyd</t>
  </si>
  <si>
    <t>Green Bay</t>
  </si>
  <si>
    <t>Packers</t>
  </si>
  <si>
    <t>Jimmy</t>
  </si>
  <si>
    <t>Graham</t>
  </si>
  <si>
    <t>Doug</t>
  </si>
  <si>
    <t>Martin</t>
  </si>
  <si>
    <t>Travis</t>
  </si>
  <si>
    <t>Kelce</t>
  </si>
  <si>
    <t>Jason</t>
  </si>
  <si>
    <t>Witten</t>
  </si>
  <si>
    <t>Andre</t>
  </si>
  <si>
    <t>Ellington</t>
  </si>
  <si>
    <t>Sims</t>
  </si>
  <si>
    <t>Terrance</t>
  </si>
  <si>
    <t>K</t>
  </si>
  <si>
    <t>Steven</t>
  </si>
  <si>
    <t>Hauschka</t>
  </si>
  <si>
    <t>McManus</t>
  </si>
  <si>
    <t>Vincent</t>
  </si>
  <si>
    <t>Jackson</t>
  </si>
  <si>
    <t>Darren</t>
  </si>
  <si>
    <t>Sproles</t>
  </si>
  <si>
    <t>Benjamin</t>
  </si>
  <si>
    <t>Steve</t>
  </si>
  <si>
    <t>John</t>
  </si>
  <si>
    <t>Brown</t>
  </si>
  <si>
    <t>Tyler</t>
  </si>
  <si>
    <t>Eifert</t>
  </si>
  <si>
    <t>Cincinnati</t>
  </si>
  <si>
    <t>Bengals</t>
  </si>
  <si>
    <t>Golden</t>
  </si>
  <si>
    <t>Tate</t>
  </si>
  <si>
    <t>Morris</t>
  </si>
  <si>
    <t>Ronnie</t>
  </si>
  <si>
    <t>Hillman</t>
  </si>
  <si>
    <t>Cleveland</t>
  </si>
  <si>
    <t>Browns</t>
  </si>
  <si>
    <t>Pierre</t>
  </si>
  <si>
    <t>Garcon</t>
  </si>
  <si>
    <t>Mathews</t>
  </si>
  <si>
    <t>Baldwin</t>
  </si>
  <si>
    <t>Reed</t>
  </si>
  <si>
    <t>Houston</t>
  </si>
  <si>
    <t>Texans</t>
  </si>
  <si>
    <t>Anquan</t>
  </si>
  <si>
    <t>Boldin</t>
  </si>
  <si>
    <t>Rashad</t>
  </si>
  <si>
    <t>Jennings</t>
  </si>
  <si>
    <t>Marques</t>
  </si>
  <si>
    <t>Colston</t>
  </si>
  <si>
    <t>Robbie</t>
  </si>
  <si>
    <t>Gould</t>
  </si>
  <si>
    <t>Todd</t>
  </si>
  <si>
    <t>Gurley</t>
  </si>
  <si>
    <t>Marvin</t>
  </si>
  <si>
    <t>Ted</t>
  </si>
  <si>
    <t>Ginn Jr.</t>
  </si>
  <si>
    <t>St Louis</t>
  </si>
  <si>
    <t>Rams</t>
  </si>
  <si>
    <t>Kyle</t>
  </si>
  <si>
    <t>Brindza</t>
  </si>
  <si>
    <t>Myers</t>
  </si>
  <si>
    <t>Martellus</t>
  </si>
  <si>
    <t>Bennett</t>
  </si>
  <si>
    <t>Cairo</t>
  </si>
  <si>
    <t>Santos</t>
  </si>
  <si>
    <t>Torrey</t>
  </si>
  <si>
    <t>Duke</t>
  </si>
  <si>
    <t>Wallace</t>
  </si>
  <si>
    <t>Lambo</t>
  </si>
  <si>
    <t>Zach</t>
  </si>
  <si>
    <t>Hocker</t>
  </si>
  <si>
    <t>Tre</t>
  </si>
  <si>
    <t>Mason</t>
  </si>
  <si>
    <t>Shane</t>
  </si>
  <si>
    <t>Vereen</t>
  </si>
  <si>
    <t>Roddy</t>
  </si>
  <si>
    <t>White</t>
  </si>
  <si>
    <t>Zuerlein</t>
  </si>
  <si>
    <t>Blair</t>
  </si>
  <si>
    <t>Walsh</t>
  </si>
  <si>
    <t>Dallas</t>
  </si>
  <si>
    <t>Cowboys</t>
  </si>
  <si>
    <t>Kenny</t>
  </si>
  <si>
    <t>Britt</t>
  </si>
  <si>
    <t>Lance</t>
  </si>
  <si>
    <t>Dunbar</t>
  </si>
  <si>
    <t>Rueben</t>
  </si>
  <si>
    <t>Coons</t>
  </si>
  <si>
    <t>Clausen</t>
  </si>
  <si>
    <t>Leonard</t>
  </si>
  <si>
    <t>Hankerson</t>
  </si>
  <si>
    <t>Jermaine</t>
  </si>
  <si>
    <t>Kearse</t>
  </si>
  <si>
    <t>Starks</t>
  </si>
  <si>
    <t>Prater</t>
  </si>
  <si>
    <t>David</t>
  </si>
  <si>
    <t>Robert</t>
  </si>
  <si>
    <t>Woods</t>
  </si>
  <si>
    <t>Ladarius</t>
  </si>
  <si>
    <t>Jared</t>
  </si>
  <si>
    <t>Cook</t>
  </si>
  <si>
    <t>McFadden</t>
  </si>
  <si>
    <t>Kansas City</t>
  </si>
  <si>
    <t>Chiefs</t>
  </si>
  <si>
    <t>Detroit</t>
  </si>
  <si>
    <t>Lions</t>
  </si>
  <si>
    <t>Joique</t>
  </si>
  <si>
    <t>Bell</t>
  </si>
  <si>
    <t>Davante</t>
  </si>
  <si>
    <t>Adams</t>
  </si>
  <si>
    <t>Minnesota</t>
  </si>
  <si>
    <t>Vikings</t>
  </si>
  <si>
    <t>Fred</t>
  </si>
  <si>
    <t>Rawls</t>
  </si>
  <si>
    <t>Phillip</t>
  </si>
  <si>
    <t>Dorsett</t>
  </si>
  <si>
    <t>Atlanta</t>
  </si>
  <si>
    <t>Falcons</t>
  </si>
  <si>
    <t>Luke</t>
  </si>
  <si>
    <t>San Diego</t>
  </si>
  <si>
    <t>Chargers</t>
  </si>
  <si>
    <t>Spiller</t>
  </si>
  <si>
    <t>Knile</t>
  </si>
  <si>
    <t>Davis</t>
  </si>
  <si>
    <t>LeSean</t>
  </si>
  <si>
    <t>McCoy</t>
  </si>
  <si>
    <t>Benny</t>
  </si>
  <si>
    <t>Cunningham</t>
  </si>
  <si>
    <t>Sammy</t>
  </si>
  <si>
    <t>Watkins</t>
  </si>
  <si>
    <t>Johnny</t>
  </si>
  <si>
    <t>Manziel</t>
  </si>
  <si>
    <t>Brian</t>
  </si>
  <si>
    <t>Hoyer</t>
  </si>
  <si>
    <t>Sanchez</t>
  </si>
  <si>
    <t>Cassel</t>
  </si>
  <si>
    <t>DeSean</t>
  </si>
  <si>
    <t>Chad</t>
  </si>
  <si>
    <t>Henne</t>
  </si>
  <si>
    <t>Tevin</t>
  </si>
  <si>
    <t>Coleman</t>
  </si>
  <si>
    <t>Griffin III</t>
  </si>
  <si>
    <t>Brock</t>
  </si>
  <si>
    <t>Osweiler</t>
  </si>
  <si>
    <t>McGloin</t>
  </si>
  <si>
    <t>Nassib</t>
  </si>
  <si>
    <t>E.J.</t>
  </si>
  <si>
    <t>Manuel</t>
  </si>
  <si>
    <t>Austin</t>
  </si>
  <si>
    <t>Blaine</t>
  </si>
  <si>
    <t>Gabbert</t>
  </si>
  <si>
    <t>Chase</t>
  </si>
  <si>
    <t>Daniel</t>
  </si>
  <si>
    <t>New Orleans</t>
  </si>
  <si>
    <t>Saints</t>
  </si>
  <si>
    <t>Oakland</t>
  </si>
  <si>
    <t>Raiders</t>
  </si>
  <si>
    <t>Roy</t>
  </si>
  <si>
    <t>Helu</t>
  </si>
  <si>
    <t>Jay</t>
  </si>
  <si>
    <t>Cutler</t>
  </si>
  <si>
    <t>GB@SF</t>
  </si>
  <si>
    <t>GB</t>
  </si>
  <si>
    <t>SF</t>
  </si>
  <si>
    <t>JAC@IND</t>
  </si>
  <si>
    <t>IND</t>
  </si>
  <si>
    <t>JAC</t>
  </si>
  <si>
    <t>Q</t>
  </si>
  <si>
    <t>Shoulder</t>
  </si>
  <si>
    <t>CAR@TB</t>
  </si>
  <si>
    <t>CAR</t>
  </si>
  <si>
    <t>TB</t>
  </si>
  <si>
    <t>HOU@ATL</t>
  </si>
  <si>
    <t>HOU</t>
  </si>
  <si>
    <t>ATL</t>
  </si>
  <si>
    <t>Groin</t>
  </si>
  <si>
    <t>DET@SEA</t>
  </si>
  <si>
    <t>SEA</t>
  </si>
  <si>
    <t>DET</t>
  </si>
  <si>
    <t>MIN@DEN</t>
  </si>
  <si>
    <t>DEN</t>
  </si>
  <si>
    <t>MIN</t>
  </si>
  <si>
    <t>P</t>
  </si>
  <si>
    <t>Not injury related</t>
  </si>
  <si>
    <t>STL@ARI</t>
  </si>
  <si>
    <t>ARI</t>
  </si>
  <si>
    <t>STL</t>
  </si>
  <si>
    <t>NYG@BUF</t>
  </si>
  <si>
    <t>BUF</t>
  </si>
  <si>
    <t>NYG</t>
  </si>
  <si>
    <t>Ankle</t>
  </si>
  <si>
    <t>DAL@NO</t>
  </si>
  <si>
    <t>NO</t>
  </si>
  <si>
    <t>DAL</t>
  </si>
  <si>
    <t>KC@CIN</t>
  </si>
  <si>
    <t>CIN</t>
  </si>
  <si>
    <t>KC</t>
  </si>
  <si>
    <t>OAK@CHI</t>
  </si>
  <si>
    <t>OAK</t>
  </si>
  <si>
    <t>CHI</t>
  </si>
  <si>
    <t>CLE@SD</t>
  </si>
  <si>
    <t>SD</t>
  </si>
  <si>
    <t>CLE</t>
  </si>
  <si>
    <t>PHI@WAS</t>
  </si>
  <si>
    <t>PHI</t>
  </si>
  <si>
    <t>WAS</t>
  </si>
  <si>
    <t>Chest</t>
  </si>
  <si>
    <t>Hamstring</t>
  </si>
  <si>
    <t>Hand</t>
  </si>
  <si>
    <t>Toe</t>
  </si>
  <si>
    <t>Leg</t>
  </si>
  <si>
    <t>Knee</t>
  </si>
  <si>
    <t>Ribs</t>
  </si>
  <si>
    <t>Concussion</t>
  </si>
  <si>
    <t>Calf</t>
  </si>
  <si>
    <t>Elbow</t>
  </si>
  <si>
    <t>O</t>
  </si>
  <si>
    <t>Game</t>
  </si>
  <si>
    <t>Team</t>
  </si>
  <si>
    <t>Opponent</t>
  </si>
  <si>
    <t>Injury Indicator</t>
  </si>
  <si>
    <t>Injury Details</t>
  </si>
  <si>
    <t>Ratio</t>
  </si>
  <si>
    <t>Rank</t>
  </si>
  <si>
    <t>salary</t>
  </si>
  <si>
    <t>pts</t>
  </si>
  <si>
    <t>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</si>
</sst>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tabSelected="1" zoomScaleNormal="100" workbookViewId="0">
      <pane ySplit="1" topLeftCell="A135" activePane="bottomLeft" state="frozen"/>
      <selection pane="bottomLeft" activeCell="O94" sqref="O94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391</v>
      </c>
      <c r="O1" s="1" t="s">
        <v>392</v>
      </c>
      <c r="P1" s="1" t="s">
        <v>7</v>
      </c>
      <c r="Q1" s="1" t="s">
        <v>14</v>
      </c>
      <c r="R1" s="1" t="s">
        <v>45</v>
      </c>
      <c r="S1" s="1" t="s">
        <v>153</v>
      </c>
      <c r="T1" s="1" t="s">
        <v>182</v>
      </c>
      <c r="U1" s="1" t="s">
        <v>102</v>
      </c>
      <c r="W1" s="1" t="s">
        <v>393</v>
      </c>
      <c r="X1">
        <v>60000</v>
      </c>
      <c r="Y1">
        <f>SUMPRODUCT(O2:O183,G2:G183)</f>
        <v>60000</v>
      </c>
    </row>
    <row r="2" spans="1:25" x14ac:dyDescent="0.25">
      <c r="A2">
        <v>6894</v>
      </c>
      <c r="B2" t="s">
        <v>7</v>
      </c>
      <c r="C2" t="s">
        <v>8</v>
      </c>
      <c r="D2" t="s">
        <v>9</v>
      </c>
      <c r="E2">
        <v>21.1</v>
      </c>
      <c r="F2">
        <v>3</v>
      </c>
      <c r="G2">
        <v>9200</v>
      </c>
      <c r="H2" t="s">
        <v>330</v>
      </c>
      <c r="I2" t="s">
        <v>331</v>
      </c>
      <c r="J2" t="s">
        <v>332</v>
      </c>
      <c r="M2">
        <f>+E2/G2</f>
        <v>2.2934782608695654E-3</v>
      </c>
      <c r="O2">
        <v>0</v>
      </c>
      <c r="P2">
        <f>IF(B2="QB",O2*1,0)</f>
        <v>0</v>
      </c>
      <c r="Q2">
        <f>IF(B2="RB",O2*1,0)</f>
        <v>0</v>
      </c>
      <c r="R2">
        <f>IF(B2="WR",O2*1,0)</f>
        <v>0</v>
      </c>
      <c r="S2">
        <f>IF(B2="TE",O2*1,0)</f>
        <v>0</v>
      </c>
      <c r="T2">
        <f>IF(B2="K",O2*1,0)</f>
        <v>0</v>
      </c>
      <c r="U2">
        <f>IF(B2="D",O2*1,0)</f>
        <v>0</v>
      </c>
      <c r="W2" t="s">
        <v>394</v>
      </c>
      <c r="Y2">
        <f>SUMPRODUCT(O2:O183,E2:E183)</f>
        <v>108.29</v>
      </c>
    </row>
    <row r="3" spans="1:25" x14ac:dyDescent="0.25">
      <c r="A3">
        <v>21939</v>
      </c>
      <c r="B3" t="s">
        <v>7</v>
      </c>
      <c r="C3" t="s">
        <v>10</v>
      </c>
      <c r="D3" t="s">
        <v>11</v>
      </c>
      <c r="E3">
        <v>20.8</v>
      </c>
      <c r="F3">
        <v>3</v>
      </c>
      <c r="G3">
        <v>9100</v>
      </c>
      <c r="H3" t="s">
        <v>333</v>
      </c>
      <c r="I3" t="s">
        <v>334</v>
      </c>
      <c r="J3" t="s">
        <v>335</v>
      </c>
      <c r="K3" t="s">
        <v>336</v>
      </c>
      <c r="L3" t="s">
        <v>337</v>
      </c>
      <c r="M3">
        <f t="shared" ref="M3:M66" si="0">+E3/G3</f>
        <v>2.2857142857142859E-3</v>
      </c>
      <c r="O3">
        <v>1</v>
      </c>
      <c r="P3">
        <f t="shared" ref="P3:P66" si="1">IF(B3="QB",O3*1,0)</f>
        <v>1</v>
      </c>
      <c r="Q3">
        <f t="shared" ref="Q3:Q66" si="2">IF(B3="RB",O3*1,0)</f>
        <v>0</v>
      </c>
      <c r="R3">
        <f t="shared" ref="R3:R66" si="3">IF(B3="WR",O3*1,0)</f>
        <v>0</v>
      </c>
      <c r="S3">
        <f t="shared" ref="S3:S66" si="4">IF(B3="TE",O3*1,0)</f>
        <v>0</v>
      </c>
      <c r="T3">
        <f t="shared" ref="T3:T66" si="5">IF(B3="K",O3*1,0)</f>
        <v>0</v>
      </c>
      <c r="U3">
        <f t="shared" ref="U3:U66" si="6">IF(B3="D",O3*1,0)</f>
        <v>0</v>
      </c>
      <c r="W3" t="s">
        <v>395</v>
      </c>
      <c r="X3">
        <v>9</v>
      </c>
      <c r="Y3">
        <f>SUM(O2:O183)</f>
        <v>9</v>
      </c>
    </row>
    <row r="4" spans="1:25" x14ac:dyDescent="0.25">
      <c r="A4">
        <v>14185</v>
      </c>
      <c r="B4" t="s">
        <v>7</v>
      </c>
      <c r="C4" t="s">
        <v>12</v>
      </c>
      <c r="D4" t="s">
        <v>13</v>
      </c>
      <c r="E4">
        <v>19.7</v>
      </c>
      <c r="F4">
        <v>3</v>
      </c>
      <c r="G4">
        <v>8300</v>
      </c>
      <c r="H4" t="s">
        <v>338</v>
      </c>
      <c r="I4" t="s">
        <v>339</v>
      </c>
      <c r="J4" t="s">
        <v>340</v>
      </c>
      <c r="M4">
        <f t="shared" si="0"/>
        <v>2.3734939759036144E-3</v>
      </c>
      <c r="O4"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</row>
    <row r="5" spans="1:25" x14ac:dyDescent="0.25">
      <c r="A5">
        <v>10777</v>
      </c>
      <c r="B5" t="s">
        <v>14</v>
      </c>
      <c r="C5" t="s">
        <v>15</v>
      </c>
      <c r="D5" t="s">
        <v>16</v>
      </c>
      <c r="E5">
        <v>3</v>
      </c>
      <c r="F5">
        <v>13</v>
      </c>
      <c r="G5">
        <v>8000</v>
      </c>
      <c r="H5" t="s">
        <v>341</v>
      </c>
      <c r="I5" t="s">
        <v>342</v>
      </c>
      <c r="J5" t="s">
        <v>343</v>
      </c>
      <c r="K5" t="s">
        <v>336</v>
      </c>
      <c r="L5" t="s">
        <v>344</v>
      </c>
      <c r="M5">
        <f t="shared" si="0"/>
        <v>3.7500000000000001E-4</v>
      </c>
      <c r="O5"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W5" t="s">
        <v>7</v>
      </c>
      <c r="X5">
        <v>1</v>
      </c>
      <c r="Y5">
        <f>SUM(P2:P183)</f>
        <v>1</v>
      </c>
    </row>
    <row r="6" spans="1:25" x14ac:dyDescent="0.25">
      <c r="A6">
        <v>22015</v>
      </c>
      <c r="B6" t="s">
        <v>7</v>
      </c>
      <c r="C6" t="s">
        <v>17</v>
      </c>
      <c r="D6" t="s">
        <v>18</v>
      </c>
      <c r="E6">
        <v>18.8</v>
      </c>
      <c r="F6">
        <v>3</v>
      </c>
      <c r="G6">
        <v>8200</v>
      </c>
      <c r="H6" t="s">
        <v>345</v>
      </c>
      <c r="I6" t="s">
        <v>346</v>
      </c>
      <c r="J6" t="s">
        <v>347</v>
      </c>
      <c r="M6">
        <f t="shared" si="0"/>
        <v>2.2926829268292686E-3</v>
      </c>
      <c r="O6"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W6" t="s">
        <v>14</v>
      </c>
      <c r="X6">
        <v>2</v>
      </c>
      <c r="Y6">
        <f>SUM(Q2:Q183)</f>
        <v>2</v>
      </c>
    </row>
    <row r="7" spans="1:25" x14ac:dyDescent="0.25">
      <c r="A7">
        <v>6661</v>
      </c>
      <c r="B7" t="s">
        <v>7</v>
      </c>
      <c r="C7" t="s">
        <v>19</v>
      </c>
      <c r="D7" t="s">
        <v>20</v>
      </c>
      <c r="E7">
        <v>18.100000000000001</v>
      </c>
      <c r="F7">
        <v>3</v>
      </c>
      <c r="G7">
        <v>8200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>
        <f t="shared" si="0"/>
        <v>2.2073170731707319E-3</v>
      </c>
      <c r="O7"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W7" t="s">
        <v>45</v>
      </c>
      <c r="X7">
        <v>3</v>
      </c>
      <c r="Y7">
        <f>SUM(R2:R183)</f>
        <v>3</v>
      </c>
    </row>
    <row r="8" spans="1:25" x14ac:dyDescent="0.25">
      <c r="A8">
        <v>6748</v>
      </c>
      <c r="B8" t="s">
        <v>7</v>
      </c>
      <c r="C8" t="s">
        <v>21</v>
      </c>
      <c r="D8" t="s">
        <v>22</v>
      </c>
      <c r="E8">
        <v>18</v>
      </c>
      <c r="F8">
        <v>3</v>
      </c>
      <c r="G8">
        <v>8200</v>
      </c>
      <c r="H8" t="s">
        <v>353</v>
      </c>
      <c r="I8" t="s">
        <v>354</v>
      </c>
      <c r="J8" t="s">
        <v>355</v>
      </c>
      <c r="M8">
        <f t="shared" si="0"/>
        <v>2.1951219512195124E-3</v>
      </c>
      <c r="O8"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W8" t="s">
        <v>153</v>
      </c>
      <c r="X8">
        <v>1</v>
      </c>
      <c r="Y8">
        <f>SUM(S2:S183)</f>
        <v>1</v>
      </c>
    </row>
    <row r="9" spans="1:25" x14ac:dyDescent="0.25">
      <c r="A9">
        <v>6616</v>
      </c>
      <c r="B9" t="s">
        <v>7</v>
      </c>
      <c r="C9" t="s">
        <v>23</v>
      </c>
      <c r="D9" t="s">
        <v>24</v>
      </c>
      <c r="E9">
        <v>17.5</v>
      </c>
      <c r="F9">
        <v>3</v>
      </c>
      <c r="G9">
        <v>8400</v>
      </c>
      <c r="H9" t="s">
        <v>341</v>
      </c>
      <c r="I9" t="s">
        <v>343</v>
      </c>
      <c r="J9" t="s">
        <v>342</v>
      </c>
      <c r="M9">
        <f t="shared" si="0"/>
        <v>2.0833333333333333E-3</v>
      </c>
      <c r="O9"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W9" t="s">
        <v>182</v>
      </c>
      <c r="X9">
        <v>1</v>
      </c>
      <c r="Y9">
        <f>SUM(T2:T183)</f>
        <v>1</v>
      </c>
    </row>
    <row r="10" spans="1:25" x14ac:dyDescent="0.25">
      <c r="A10">
        <v>14377</v>
      </c>
      <c r="B10" t="s">
        <v>7</v>
      </c>
      <c r="C10" t="s">
        <v>25</v>
      </c>
      <c r="D10" t="s">
        <v>26</v>
      </c>
      <c r="E10">
        <v>16.899999999999999</v>
      </c>
      <c r="F10">
        <v>3</v>
      </c>
      <c r="G10">
        <v>7600</v>
      </c>
      <c r="H10" t="s">
        <v>356</v>
      </c>
      <c r="I10" t="s">
        <v>357</v>
      </c>
      <c r="J10" t="s">
        <v>358</v>
      </c>
      <c r="K10" t="s">
        <v>351</v>
      </c>
      <c r="L10" t="s">
        <v>359</v>
      </c>
      <c r="M10">
        <f t="shared" si="0"/>
        <v>2.2236842105263156E-3</v>
      </c>
      <c r="O10"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W10" t="s">
        <v>102</v>
      </c>
      <c r="X10">
        <v>1</v>
      </c>
      <c r="Y10">
        <f>SUM(U2:U183)</f>
        <v>1</v>
      </c>
    </row>
    <row r="11" spans="1:25" x14ac:dyDescent="0.25">
      <c r="A11">
        <v>6504</v>
      </c>
      <c r="B11" t="s">
        <v>7</v>
      </c>
      <c r="C11" t="s">
        <v>27</v>
      </c>
      <c r="D11" t="s">
        <v>28</v>
      </c>
      <c r="E11">
        <v>16.2</v>
      </c>
      <c r="F11">
        <v>2</v>
      </c>
      <c r="G11">
        <v>8400</v>
      </c>
      <c r="H11" t="s">
        <v>360</v>
      </c>
      <c r="I11" t="s">
        <v>361</v>
      </c>
      <c r="J11" t="s">
        <v>362</v>
      </c>
      <c r="K11" t="s">
        <v>336</v>
      </c>
      <c r="L11" t="s">
        <v>337</v>
      </c>
      <c r="M11">
        <f t="shared" si="0"/>
        <v>1.9285714285714286E-3</v>
      </c>
      <c r="O11"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</row>
    <row r="12" spans="1:25" x14ac:dyDescent="0.25">
      <c r="A12">
        <v>14225</v>
      </c>
      <c r="B12" t="s">
        <v>7</v>
      </c>
      <c r="C12" t="s">
        <v>29</v>
      </c>
      <c r="D12" t="s">
        <v>30</v>
      </c>
      <c r="E12">
        <v>16</v>
      </c>
      <c r="F12">
        <v>3</v>
      </c>
      <c r="G12">
        <v>7600</v>
      </c>
      <c r="H12" t="s">
        <v>363</v>
      </c>
      <c r="I12" t="s">
        <v>364</v>
      </c>
      <c r="J12" t="s">
        <v>365</v>
      </c>
      <c r="M12">
        <f t="shared" si="0"/>
        <v>2.1052631578947368E-3</v>
      </c>
      <c r="O12"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</row>
    <row r="13" spans="1:25" x14ac:dyDescent="0.25">
      <c r="A13">
        <v>45859</v>
      </c>
      <c r="B13" t="s">
        <v>7</v>
      </c>
      <c r="C13" t="s">
        <v>31</v>
      </c>
      <c r="D13" t="s">
        <v>32</v>
      </c>
      <c r="E13">
        <v>16</v>
      </c>
      <c r="F13">
        <v>3</v>
      </c>
      <c r="G13">
        <v>7000</v>
      </c>
      <c r="H13" t="s">
        <v>366</v>
      </c>
      <c r="I13" t="s">
        <v>367</v>
      </c>
      <c r="J13" t="s">
        <v>368</v>
      </c>
      <c r="M13">
        <f t="shared" si="0"/>
        <v>2.2857142857142859E-3</v>
      </c>
      <c r="O13"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</row>
    <row r="14" spans="1:25" x14ac:dyDescent="0.25">
      <c r="A14">
        <v>7968</v>
      </c>
      <c r="B14" t="s">
        <v>7</v>
      </c>
      <c r="C14" t="s">
        <v>33</v>
      </c>
      <c r="D14" t="s">
        <v>34</v>
      </c>
      <c r="E14">
        <v>15.7</v>
      </c>
      <c r="F14">
        <v>3</v>
      </c>
      <c r="G14">
        <v>7400</v>
      </c>
      <c r="H14" t="s">
        <v>369</v>
      </c>
      <c r="I14" t="s">
        <v>370</v>
      </c>
      <c r="J14" t="s">
        <v>371</v>
      </c>
      <c r="M14">
        <f t="shared" si="0"/>
        <v>2.1216216216216215E-3</v>
      </c>
      <c r="O14"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</row>
    <row r="15" spans="1:25" x14ac:dyDescent="0.25">
      <c r="A15">
        <v>14231</v>
      </c>
      <c r="B15" t="s">
        <v>7</v>
      </c>
      <c r="C15" t="s">
        <v>35</v>
      </c>
      <c r="D15" t="s">
        <v>36</v>
      </c>
      <c r="E15">
        <v>15.5</v>
      </c>
      <c r="F15">
        <v>3</v>
      </c>
      <c r="G15">
        <v>7500</v>
      </c>
      <c r="H15" t="s">
        <v>330</v>
      </c>
      <c r="I15" t="s">
        <v>332</v>
      </c>
      <c r="J15" t="s">
        <v>331</v>
      </c>
      <c r="M15">
        <f t="shared" si="0"/>
        <v>2.0666666666666667E-3</v>
      </c>
      <c r="O15"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</row>
    <row r="16" spans="1:25" x14ac:dyDescent="0.25">
      <c r="A16">
        <v>11414</v>
      </c>
      <c r="B16" t="s">
        <v>7</v>
      </c>
      <c r="C16" t="s">
        <v>37</v>
      </c>
      <c r="D16" t="s">
        <v>38</v>
      </c>
      <c r="E16">
        <v>15.5</v>
      </c>
      <c r="F16">
        <v>3</v>
      </c>
      <c r="G16">
        <v>7100</v>
      </c>
      <c r="H16" t="s">
        <v>372</v>
      </c>
      <c r="I16" t="s">
        <v>373</v>
      </c>
      <c r="J16" t="s">
        <v>374</v>
      </c>
      <c r="M16">
        <f t="shared" si="0"/>
        <v>2.1830985915492957E-3</v>
      </c>
      <c r="O16"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</row>
    <row r="17" spans="1:21" x14ac:dyDescent="0.25">
      <c r="A17">
        <v>14211</v>
      </c>
      <c r="B17" t="s">
        <v>14</v>
      </c>
      <c r="C17" t="s">
        <v>39</v>
      </c>
      <c r="D17" t="s">
        <v>40</v>
      </c>
      <c r="E17">
        <v>15.3</v>
      </c>
      <c r="F17">
        <v>3</v>
      </c>
      <c r="G17">
        <v>8100</v>
      </c>
      <c r="H17" t="s">
        <v>360</v>
      </c>
      <c r="I17" t="s">
        <v>361</v>
      </c>
      <c r="J17" t="s">
        <v>362</v>
      </c>
      <c r="M17">
        <f t="shared" si="0"/>
        <v>1.888888888888889E-3</v>
      </c>
      <c r="O17">
        <v>1</v>
      </c>
      <c r="P17">
        <f t="shared" si="1"/>
        <v>0</v>
      </c>
      <c r="Q17">
        <f t="shared" si="2"/>
        <v>1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</row>
    <row r="18" spans="1:21" x14ac:dyDescent="0.25">
      <c r="A18">
        <v>6899</v>
      </c>
      <c r="B18" t="s">
        <v>14</v>
      </c>
      <c r="C18" t="s">
        <v>23</v>
      </c>
      <c r="D18" t="s">
        <v>41</v>
      </c>
      <c r="E18">
        <v>15</v>
      </c>
      <c r="F18">
        <v>3</v>
      </c>
      <c r="G18">
        <v>8300</v>
      </c>
      <c r="H18" t="s">
        <v>366</v>
      </c>
      <c r="I18" t="s">
        <v>368</v>
      </c>
      <c r="J18" t="s">
        <v>367</v>
      </c>
      <c r="M18">
        <f t="shared" si="0"/>
        <v>1.8072289156626507E-3</v>
      </c>
      <c r="O18"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</row>
    <row r="19" spans="1:21" x14ac:dyDescent="0.25">
      <c r="A19">
        <v>6728</v>
      </c>
      <c r="B19" t="s">
        <v>14</v>
      </c>
      <c r="C19" t="s">
        <v>42</v>
      </c>
      <c r="D19" t="s">
        <v>43</v>
      </c>
      <c r="E19">
        <v>14.4</v>
      </c>
      <c r="F19">
        <v>3</v>
      </c>
      <c r="G19">
        <v>8700</v>
      </c>
      <c r="H19" t="s">
        <v>363</v>
      </c>
      <c r="I19" t="s">
        <v>365</v>
      </c>
      <c r="J19" t="s">
        <v>364</v>
      </c>
      <c r="M19">
        <f t="shared" si="0"/>
        <v>1.6551724137931034E-3</v>
      </c>
      <c r="O19"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</row>
    <row r="20" spans="1:21" x14ac:dyDescent="0.25">
      <c r="A20">
        <v>14267</v>
      </c>
      <c r="B20" t="s">
        <v>7</v>
      </c>
      <c r="C20" t="s">
        <v>24</v>
      </c>
      <c r="D20" t="s">
        <v>44</v>
      </c>
      <c r="E20">
        <v>14.2</v>
      </c>
      <c r="F20">
        <v>3</v>
      </c>
      <c r="G20">
        <v>6300</v>
      </c>
      <c r="H20" t="s">
        <v>341</v>
      </c>
      <c r="I20" t="s">
        <v>342</v>
      </c>
      <c r="J20" t="s">
        <v>343</v>
      </c>
      <c r="K20" t="s">
        <v>336</v>
      </c>
      <c r="L20" t="s">
        <v>375</v>
      </c>
      <c r="M20">
        <f t="shared" si="0"/>
        <v>2.2539682539682538E-3</v>
      </c>
      <c r="O20"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</row>
    <row r="21" spans="1:21" x14ac:dyDescent="0.25">
      <c r="A21">
        <v>14190</v>
      </c>
      <c r="B21" t="s">
        <v>45</v>
      </c>
      <c r="C21" t="s">
        <v>46</v>
      </c>
      <c r="D21" t="s">
        <v>47</v>
      </c>
      <c r="E21">
        <v>14</v>
      </c>
      <c r="F21">
        <v>3</v>
      </c>
      <c r="G21">
        <v>9400</v>
      </c>
      <c r="H21" t="s">
        <v>341</v>
      </c>
      <c r="I21" t="s">
        <v>343</v>
      </c>
      <c r="J21" t="s">
        <v>342</v>
      </c>
      <c r="K21" t="s">
        <v>336</v>
      </c>
      <c r="L21" t="s">
        <v>376</v>
      </c>
      <c r="M21">
        <f t="shared" si="0"/>
        <v>1.4893617021276596E-3</v>
      </c>
      <c r="O21"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</row>
    <row r="22" spans="1:21" x14ac:dyDescent="0.25">
      <c r="A22">
        <v>6826</v>
      </c>
      <c r="B22" t="s">
        <v>7</v>
      </c>
      <c r="C22" t="s">
        <v>48</v>
      </c>
      <c r="D22" t="s">
        <v>20</v>
      </c>
      <c r="E22">
        <v>14</v>
      </c>
      <c r="F22">
        <v>3</v>
      </c>
      <c r="G22">
        <v>7800</v>
      </c>
      <c r="H22" t="s">
        <v>356</v>
      </c>
      <c r="I22" t="s">
        <v>358</v>
      </c>
      <c r="J22" t="s">
        <v>357</v>
      </c>
      <c r="M22">
        <f t="shared" si="0"/>
        <v>1.7948717948717949E-3</v>
      </c>
      <c r="O22"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</row>
    <row r="23" spans="1:21" x14ac:dyDescent="0.25">
      <c r="A23">
        <v>8005</v>
      </c>
      <c r="B23" t="s">
        <v>7</v>
      </c>
      <c r="C23" t="s">
        <v>49</v>
      </c>
      <c r="D23" t="s">
        <v>50</v>
      </c>
      <c r="E23">
        <v>13.9</v>
      </c>
      <c r="F23">
        <v>3</v>
      </c>
      <c r="G23">
        <v>6500</v>
      </c>
      <c r="H23" t="s">
        <v>363</v>
      </c>
      <c r="I23" t="s">
        <v>365</v>
      </c>
      <c r="J23" t="s">
        <v>364</v>
      </c>
      <c r="M23">
        <f t="shared" si="0"/>
        <v>2.1384615384615387E-3</v>
      </c>
      <c r="O23"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</row>
    <row r="24" spans="1:21" x14ac:dyDescent="0.25">
      <c r="A24">
        <v>24849</v>
      </c>
      <c r="B24" t="s">
        <v>7</v>
      </c>
      <c r="C24" t="s">
        <v>51</v>
      </c>
      <c r="D24" t="s">
        <v>52</v>
      </c>
      <c r="E24">
        <v>13.9</v>
      </c>
      <c r="F24">
        <v>3</v>
      </c>
      <c r="G24">
        <v>6400</v>
      </c>
      <c r="H24" t="s">
        <v>338</v>
      </c>
      <c r="I24" t="s">
        <v>340</v>
      </c>
      <c r="J24" t="s">
        <v>339</v>
      </c>
      <c r="M24">
        <f t="shared" si="0"/>
        <v>2.1718750000000002E-3</v>
      </c>
      <c r="O24"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</row>
    <row r="25" spans="1:21" x14ac:dyDescent="0.25">
      <c r="A25">
        <v>34331</v>
      </c>
      <c r="B25" t="s">
        <v>14</v>
      </c>
      <c r="C25" t="s">
        <v>53</v>
      </c>
      <c r="D25" t="s">
        <v>54</v>
      </c>
      <c r="E25">
        <v>13.7</v>
      </c>
      <c r="F25">
        <v>3</v>
      </c>
      <c r="G25">
        <v>7500</v>
      </c>
      <c r="H25" t="s">
        <v>366</v>
      </c>
      <c r="I25" t="s">
        <v>367</v>
      </c>
      <c r="J25" t="s">
        <v>368</v>
      </c>
      <c r="M25">
        <f t="shared" si="0"/>
        <v>1.8266666666666665E-3</v>
      </c>
      <c r="O25"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</row>
    <row r="26" spans="1:21" x14ac:dyDescent="0.25">
      <c r="A26">
        <v>6803</v>
      </c>
      <c r="B26" t="s">
        <v>7</v>
      </c>
      <c r="C26" t="s">
        <v>55</v>
      </c>
      <c r="D26" t="s">
        <v>56</v>
      </c>
      <c r="E26">
        <v>13.6</v>
      </c>
      <c r="F26">
        <v>2</v>
      </c>
      <c r="G26">
        <v>6400</v>
      </c>
      <c r="H26" t="s">
        <v>369</v>
      </c>
      <c r="I26" t="s">
        <v>371</v>
      </c>
      <c r="J26" t="s">
        <v>370</v>
      </c>
      <c r="K26" t="s">
        <v>351</v>
      </c>
      <c r="L26" t="s">
        <v>377</v>
      </c>
      <c r="M26">
        <f t="shared" si="0"/>
        <v>2.1250000000000002E-3</v>
      </c>
      <c r="O26"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</row>
    <row r="27" spans="1:21" x14ac:dyDescent="0.25">
      <c r="A27">
        <v>21959</v>
      </c>
      <c r="B27" t="s">
        <v>7</v>
      </c>
      <c r="C27" t="s">
        <v>57</v>
      </c>
      <c r="D27" t="s">
        <v>58</v>
      </c>
      <c r="E27">
        <v>13.6</v>
      </c>
      <c r="F27">
        <v>2</v>
      </c>
      <c r="G27">
        <v>6400</v>
      </c>
      <c r="H27" t="s">
        <v>360</v>
      </c>
      <c r="I27" t="s">
        <v>362</v>
      </c>
      <c r="J27" t="s">
        <v>361</v>
      </c>
      <c r="M27">
        <f t="shared" si="0"/>
        <v>2.1250000000000002E-3</v>
      </c>
      <c r="O27"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</row>
    <row r="28" spans="1:21" x14ac:dyDescent="0.25">
      <c r="A28">
        <v>34308</v>
      </c>
      <c r="B28" t="s">
        <v>7</v>
      </c>
      <c r="C28" t="s">
        <v>59</v>
      </c>
      <c r="D28" t="s">
        <v>60</v>
      </c>
      <c r="E28">
        <v>13.5</v>
      </c>
      <c r="F28">
        <v>3</v>
      </c>
      <c r="G28">
        <v>6800</v>
      </c>
      <c r="H28" t="s">
        <v>333</v>
      </c>
      <c r="I28" t="s">
        <v>335</v>
      </c>
      <c r="J28" t="s">
        <v>334</v>
      </c>
      <c r="M28">
        <f t="shared" si="0"/>
        <v>1.9852941176470586E-3</v>
      </c>
      <c r="O28"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</row>
    <row r="29" spans="1:21" x14ac:dyDescent="0.25">
      <c r="A29">
        <v>6654</v>
      </c>
      <c r="B29" t="s">
        <v>7</v>
      </c>
      <c r="C29" t="s">
        <v>61</v>
      </c>
      <c r="D29" t="s">
        <v>62</v>
      </c>
      <c r="E29">
        <v>13.3</v>
      </c>
      <c r="F29">
        <v>3</v>
      </c>
      <c r="G29">
        <v>7000</v>
      </c>
      <c r="H29" t="s">
        <v>345</v>
      </c>
      <c r="I29" t="s">
        <v>347</v>
      </c>
      <c r="J29" t="s">
        <v>346</v>
      </c>
      <c r="M29">
        <f t="shared" si="0"/>
        <v>1.9E-3</v>
      </c>
      <c r="O29"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</row>
    <row r="30" spans="1:21" x14ac:dyDescent="0.25">
      <c r="A30">
        <v>24907</v>
      </c>
      <c r="B30" t="s">
        <v>14</v>
      </c>
      <c r="C30" t="s">
        <v>63</v>
      </c>
      <c r="D30" t="s">
        <v>64</v>
      </c>
      <c r="E30">
        <v>13.1</v>
      </c>
      <c r="F30">
        <v>3</v>
      </c>
      <c r="G30">
        <v>6300</v>
      </c>
      <c r="H30" t="s">
        <v>356</v>
      </c>
      <c r="I30" t="s">
        <v>357</v>
      </c>
      <c r="J30" t="s">
        <v>358</v>
      </c>
      <c r="M30">
        <f t="shared" si="0"/>
        <v>2.0793650793650793E-3</v>
      </c>
      <c r="O30">
        <v>1</v>
      </c>
      <c r="P30">
        <f t="shared" si="1"/>
        <v>0</v>
      </c>
      <c r="Q30">
        <f t="shared" si="2"/>
        <v>1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</row>
    <row r="31" spans="1:21" x14ac:dyDescent="0.25">
      <c r="A31">
        <v>6566</v>
      </c>
      <c r="B31" t="s">
        <v>14</v>
      </c>
      <c r="C31" t="s">
        <v>65</v>
      </c>
      <c r="D31" t="s">
        <v>66</v>
      </c>
      <c r="E31">
        <v>12.8</v>
      </c>
      <c r="F31">
        <v>3</v>
      </c>
      <c r="G31">
        <v>6700</v>
      </c>
      <c r="H31" t="s">
        <v>353</v>
      </c>
      <c r="I31" t="s">
        <v>354</v>
      </c>
      <c r="J31" t="s">
        <v>355</v>
      </c>
      <c r="M31">
        <f t="shared" si="0"/>
        <v>1.9104477611940299E-3</v>
      </c>
      <c r="O31"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</row>
    <row r="32" spans="1:21" x14ac:dyDescent="0.25">
      <c r="A32">
        <v>6703</v>
      </c>
      <c r="B32" t="s">
        <v>14</v>
      </c>
      <c r="C32" t="s">
        <v>67</v>
      </c>
      <c r="D32" t="s">
        <v>68</v>
      </c>
      <c r="E32">
        <v>12.7</v>
      </c>
      <c r="F32">
        <v>3</v>
      </c>
      <c r="G32">
        <v>9000</v>
      </c>
      <c r="H32" t="s">
        <v>348</v>
      </c>
      <c r="I32" t="s">
        <v>350</v>
      </c>
      <c r="J32" t="s">
        <v>349</v>
      </c>
      <c r="M32">
        <f t="shared" si="0"/>
        <v>1.411111111111111E-3</v>
      </c>
      <c r="O32"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</row>
    <row r="33" spans="1:21" x14ac:dyDescent="0.25">
      <c r="A33">
        <v>11432</v>
      </c>
      <c r="B33" t="s">
        <v>45</v>
      </c>
      <c r="C33" t="s">
        <v>69</v>
      </c>
      <c r="D33" t="s">
        <v>70</v>
      </c>
      <c r="E33">
        <v>12.7</v>
      </c>
      <c r="F33">
        <v>3</v>
      </c>
      <c r="G33">
        <v>8500</v>
      </c>
      <c r="H33" t="s">
        <v>348</v>
      </c>
      <c r="I33" t="s">
        <v>349</v>
      </c>
      <c r="J33" t="s">
        <v>350</v>
      </c>
      <c r="M33">
        <f t="shared" si="0"/>
        <v>1.4941176470588235E-3</v>
      </c>
      <c r="O33"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</row>
    <row r="34" spans="1:21" x14ac:dyDescent="0.25">
      <c r="A34">
        <v>30968</v>
      </c>
      <c r="B34" t="s">
        <v>14</v>
      </c>
      <c r="C34" t="s">
        <v>71</v>
      </c>
      <c r="D34" t="s">
        <v>72</v>
      </c>
      <c r="E34">
        <v>12.7</v>
      </c>
      <c r="F34">
        <v>3</v>
      </c>
      <c r="G34">
        <v>7800</v>
      </c>
      <c r="H34" t="s">
        <v>330</v>
      </c>
      <c r="I34" t="s">
        <v>331</v>
      </c>
      <c r="J34" t="s">
        <v>332</v>
      </c>
      <c r="K34" t="s">
        <v>351</v>
      </c>
      <c r="L34" t="s">
        <v>359</v>
      </c>
      <c r="M34">
        <f t="shared" si="0"/>
        <v>1.6282051282051281E-3</v>
      </c>
      <c r="O34"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</row>
    <row r="35" spans="1:21" x14ac:dyDescent="0.25">
      <c r="A35">
        <v>22038</v>
      </c>
      <c r="B35" t="s">
        <v>7</v>
      </c>
      <c r="C35" t="s">
        <v>73</v>
      </c>
      <c r="D35" t="s">
        <v>74</v>
      </c>
      <c r="E35">
        <v>12.6</v>
      </c>
      <c r="F35">
        <v>3</v>
      </c>
      <c r="G35">
        <v>6100</v>
      </c>
      <c r="H35" t="s">
        <v>372</v>
      </c>
      <c r="I35" t="s">
        <v>374</v>
      </c>
      <c r="J35" t="s">
        <v>373</v>
      </c>
      <c r="M35">
        <f t="shared" si="0"/>
        <v>2.0655737704918034E-3</v>
      </c>
      <c r="O35"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</row>
    <row r="36" spans="1:21" x14ac:dyDescent="0.25">
      <c r="A36">
        <v>14257</v>
      </c>
      <c r="B36" t="s">
        <v>45</v>
      </c>
      <c r="C36" t="s">
        <v>75</v>
      </c>
      <c r="D36" t="s">
        <v>76</v>
      </c>
      <c r="E36">
        <v>12.5</v>
      </c>
      <c r="F36">
        <v>3</v>
      </c>
      <c r="G36">
        <v>8200</v>
      </c>
      <c r="H36" t="s">
        <v>330</v>
      </c>
      <c r="I36" t="s">
        <v>331</v>
      </c>
      <c r="J36" t="s">
        <v>332</v>
      </c>
      <c r="K36" t="s">
        <v>351</v>
      </c>
      <c r="L36" t="s">
        <v>337</v>
      </c>
      <c r="M36">
        <f t="shared" si="0"/>
        <v>1.5243902439024391E-3</v>
      </c>
      <c r="O36">
        <v>1</v>
      </c>
      <c r="P36">
        <f t="shared" si="1"/>
        <v>0</v>
      </c>
      <c r="Q36">
        <f t="shared" si="2"/>
        <v>0</v>
      </c>
      <c r="R36">
        <f t="shared" si="3"/>
        <v>1</v>
      </c>
      <c r="S36">
        <f t="shared" si="4"/>
        <v>0</v>
      </c>
      <c r="T36">
        <f t="shared" si="5"/>
        <v>0</v>
      </c>
      <c r="U36">
        <f t="shared" si="6"/>
        <v>0</v>
      </c>
    </row>
    <row r="37" spans="1:21" x14ac:dyDescent="0.25">
      <c r="A37">
        <v>24920</v>
      </c>
      <c r="B37" t="s">
        <v>14</v>
      </c>
      <c r="C37" t="s">
        <v>77</v>
      </c>
      <c r="D37" t="s">
        <v>78</v>
      </c>
      <c r="E37">
        <v>12.1</v>
      </c>
      <c r="F37">
        <v>3</v>
      </c>
      <c r="G37">
        <v>7200</v>
      </c>
      <c r="H37" t="s">
        <v>341</v>
      </c>
      <c r="I37" t="s">
        <v>343</v>
      </c>
      <c r="J37" t="s">
        <v>342</v>
      </c>
      <c r="K37" t="s">
        <v>336</v>
      </c>
      <c r="L37" t="s">
        <v>378</v>
      </c>
      <c r="M37">
        <f t="shared" si="0"/>
        <v>1.6805555555555556E-3</v>
      </c>
      <c r="O37"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</row>
    <row r="38" spans="1:21" x14ac:dyDescent="0.25">
      <c r="A38">
        <v>33259</v>
      </c>
      <c r="B38" t="s">
        <v>7</v>
      </c>
      <c r="C38" t="s">
        <v>79</v>
      </c>
      <c r="D38" t="s">
        <v>80</v>
      </c>
      <c r="E38">
        <v>12.1</v>
      </c>
      <c r="F38">
        <v>3</v>
      </c>
      <c r="G38">
        <v>6500</v>
      </c>
      <c r="H38" t="s">
        <v>348</v>
      </c>
      <c r="I38" t="s">
        <v>350</v>
      </c>
      <c r="J38" t="s">
        <v>349</v>
      </c>
      <c r="M38">
        <f t="shared" si="0"/>
        <v>1.8615384615384616E-3</v>
      </c>
      <c r="O38"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</row>
    <row r="39" spans="1:21" x14ac:dyDescent="0.25">
      <c r="A39">
        <v>27553</v>
      </c>
      <c r="B39" t="s">
        <v>14</v>
      </c>
      <c r="C39" t="s">
        <v>81</v>
      </c>
      <c r="D39" t="s">
        <v>82</v>
      </c>
      <c r="E39">
        <v>12</v>
      </c>
      <c r="F39">
        <v>3</v>
      </c>
      <c r="G39">
        <v>7400</v>
      </c>
      <c r="H39" t="s">
        <v>360</v>
      </c>
      <c r="I39" t="s">
        <v>362</v>
      </c>
      <c r="J39" t="s">
        <v>361</v>
      </c>
      <c r="M39">
        <f t="shared" si="0"/>
        <v>1.6216216216216215E-3</v>
      </c>
      <c r="O39"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</row>
    <row r="40" spans="1:21" x14ac:dyDescent="0.25">
      <c r="A40">
        <v>22027</v>
      </c>
      <c r="B40" t="s">
        <v>7</v>
      </c>
      <c r="C40" t="s">
        <v>83</v>
      </c>
      <c r="D40" t="s">
        <v>84</v>
      </c>
      <c r="E40">
        <v>12</v>
      </c>
      <c r="F40">
        <v>3</v>
      </c>
      <c r="G40">
        <v>6300</v>
      </c>
      <c r="H40" t="s">
        <v>353</v>
      </c>
      <c r="I40" t="s">
        <v>355</v>
      </c>
      <c r="J40" t="s">
        <v>354</v>
      </c>
      <c r="M40">
        <f t="shared" si="0"/>
        <v>1.9047619047619048E-3</v>
      </c>
      <c r="O40"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</row>
    <row r="41" spans="1:21" x14ac:dyDescent="0.25">
      <c r="A41">
        <v>31360</v>
      </c>
      <c r="B41" t="s">
        <v>45</v>
      </c>
      <c r="C41" t="s">
        <v>85</v>
      </c>
      <c r="D41" t="s">
        <v>86</v>
      </c>
      <c r="E41">
        <v>11.8</v>
      </c>
      <c r="F41">
        <v>3</v>
      </c>
      <c r="G41">
        <v>9100</v>
      </c>
      <c r="H41" t="s">
        <v>356</v>
      </c>
      <c r="I41" t="s">
        <v>358</v>
      </c>
      <c r="J41" t="s">
        <v>357</v>
      </c>
      <c r="M41">
        <f t="shared" si="0"/>
        <v>1.2967032967032969E-3</v>
      </c>
      <c r="O41"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>
        <f t="shared" si="6"/>
        <v>0</v>
      </c>
    </row>
    <row r="42" spans="1:21" x14ac:dyDescent="0.25">
      <c r="A42">
        <v>14187</v>
      </c>
      <c r="B42" t="s">
        <v>45</v>
      </c>
      <c r="C42" t="s">
        <v>87</v>
      </c>
      <c r="D42" t="s">
        <v>88</v>
      </c>
      <c r="E42">
        <v>11.8</v>
      </c>
      <c r="F42">
        <v>3</v>
      </c>
      <c r="G42">
        <v>8400</v>
      </c>
      <c r="H42" t="s">
        <v>363</v>
      </c>
      <c r="I42" t="s">
        <v>364</v>
      </c>
      <c r="J42" t="s">
        <v>365</v>
      </c>
      <c r="M42">
        <f t="shared" si="0"/>
        <v>1.4047619047619047E-3</v>
      </c>
      <c r="O42"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</row>
    <row r="43" spans="1:21" x14ac:dyDescent="0.25">
      <c r="A43">
        <v>11505</v>
      </c>
      <c r="B43" t="s">
        <v>45</v>
      </c>
      <c r="C43" t="s">
        <v>89</v>
      </c>
      <c r="D43" t="s">
        <v>90</v>
      </c>
      <c r="E43">
        <v>11.7</v>
      </c>
      <c r="F43">
        <v>3</v>
      </c>
      <c r="G43">
        <v>7900</v>
      </c>
      <c r="H43" t="s">
        <v>348</v>
      </c>
      <c r="I43" t="s">
        <v>349</v>
      </c>
      <c r="J43" t="s">
        <v>350</v>
      </c>
      <c r="M43">
        <f t="shared" si="0"/>
        <v>1.481012658227848E-3</v>
      </c>
      <c r="O43"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>
        <f t="shared" si="6"/>
        <v>0</v>
      </c>
    </row>
    <row r="44" spans="1:21" x14ac:dyDescent="0.25">
      <c r="A44">
        <v>9371</v>
      </c>
      <c r="B44" t="s">
        <v>14</v>
      </c>
      <c r="C44" t="s">
        <v>91</v>
      </c>
      <c r="D44" t="s">
        <v>92</v>
      </c>
      <c r="E44">
        <v>11.6</v>
      </c>
      <c r="F44">
        <v>3</v>
      </c>
      <c r="G44">
        <v>8600</v>
      </c>
      <c r="H44" t="s">
        <v>345</v>
      </c>
      <c r="I44" t="s">
        <v>346</v>
      </c>
      <c r="J44" t="s">
        <v>347</v>
      </c>
      <c r="K44" t="s">
        <v>336</v>
      </c>
      <c r="L44" t="s">
        <v>376</v>
      </c>
      <c r="M44">
        <f t="shared" si="0"/>
        <v>1.3488372093023256E-3</v>
      </c>
      <c r="O44"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  <c r="U44">
        <f t="shared" si="6"/>
        <v>0</v>
      </c>
    </row>
    <row r="45" spans="1:21" x14ac:dyDescent="0.25">
      <c r="A45">
        <v>16606</v>
      </c>
      <c r="B45" t="s">
        <v>45</v>
      </c>
      <c r="C45" t="s">
        <v>93</v>
      </c>
      <c r="D45" t="s">
        <v>94</v>
      </c>
      <c r="E45">
        <v>11.3</v>
      </c>
      <c r="F45">
        <v>3</v>
      </c>
      <c r="G45">
        <v>7900</v>
      </c>
      <c r="H45" t="s">
        <v>341</v>
      </c>
      <c r="I45" t="s">
        <v>342</v>
      </c>
      <c r="J45" t="s">
        <v>343</v>
      </c>
      <c r="M45">
        <f t="shared" si="0"/>
        <v>1.4303797468354432E-3</v>
      </c>
      <c r="O45"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0</v>
      </c>
    </row>
    <row r="46" spans="1:21" x14ac:dyDescent="0.25">
      <c r="A46">
        <v>14254</v>
      </c>
      <c r="B46" t="s">
        <v>14</v>
      </c>
      <c r="C46" t="s">
        <v>95</v>
      </c>
      <c r="D46" t="s">
        <v>54</v>
      </c>
      <c r="E46">
        <v>11.1</v>
      </c>
      <c r="F46">
        <v>2</v>
      </c>
      <c r="G46">
        <v>7600</v>
      </c>
      <c r="H46" t="s">
        <v>372</v>
      </c>
      <c r="I46" t="s">
        <v>373</v>
      </c>
      <c r="J46" t="s">
        <v>374</v>
      </c>
      <c r="K46" t="s">
        <v>336</v>
      </c>
      <c r="L46" t="s">
        <v>376</v>
      </c>
      <c r="M46">
        <f t="shared" si="0"/>
        <v>1.4605263157894735E-3</v>
      </c>
      <c r="O46"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</row>
    <row r="47" spans="1:21" x14ac:dyDescent="0.25">
      <c r="A47">
        <v>9392</v>
      </c>
      <c r="B47" t="s">
        <v>45</v>
      </c>
      <c r="C47" t="s">
        <v>96</v>
      </c>
      <c r="D47" t="s">
        <v>97</v>
      </c>
      <c r="E47">
        <v>11.1</v>
      </c>
      <c r="F47">
        <v>3</v>
      </c>
      <c r="G47">
        <v>5800</v>
      </c>
      <c r="H47" t="s">
        <v>366</v>
      </c>
      <c r="I47" t="s">
        <v>367</v>
      </c>
      <c r="J47" t="s">
        <v>368</v>
      </c>
      <c r="M47">
        <f t="shared" si="0"/>
        <v>1.9137931034482758E-3</v>
      </c>
      <c r="O47">
        <v>1</v>
      </c>
      <c r="P47">
        <f t="shared" si="1"/>
        <v>0</v>
      </c>
      <c r="Q47">
        <f t="shared" si="2"/>
        <v>0</v>
      </c>
      <c r="R47">
        <f t="shared" si="3"/>
        <v>1</v>
      </c>
      <c r="S47">
        <f t="shared" si="4"/>
        <v>0</v>
      </c>
      <c r="T47">
        <f t="shared" si="5"/>
        <v>0</v>
      </c>
      <c r="U47">
        <f t="shared" si="6"/>
        <v>0</v>
      </c>
    </row>
    <row r="48" spans="1:21" x14ac:dyDescent="0.25">
      <c r="A48">
        <v>28900</v>
      </c>
      <c r="B48" t="s">
        <v>14</v>
      </c>
      <c r="C48" t="s">
        <v>98</v>
      </c>
      <c r="D48" t="s">
        <v>99</v>
      </c>
      <c r="E48">
        <v>10.9</v>
      </c>
      <c r="F48">
        <v>3</v>
      </c>
      <c r="G48">
        <v>6800</v>
      </c>
      <c r="H48" t="s">
        <v>369</v>
      </c>
      <c r="I48" t="s">
        <v>370</v>
      </c>
      <c r="J48" t="s">
        <v>371</v>
      </c>
      <c r="M48">
        <f t="shared" si="0"/>
        <v>1.6029411764705882E-3</v>
      </c>
      <c r="O48"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</row>
    <row r="49" spans="1:21" x14ac:dyDescent="0.25">
      <c r="A49">
        <v>28473</v>
      </c>
      <c r="B49" t="s">
        <v>14</v>
      </c>
      <c r="C49" t="s">
        <v>100</v>
      </c>
      <c r="D49" t="s">
        <v>101</v>
      </c>
      <c r="E49">
        <v>10.8</v>
      </c>
      <c r="F49">
        <v>3</v>
      </c>
      <c r="G49">
        <v>7400</v>
      </c>
      <c r="H49" t="s">
        <v>330</v>
      </c>
      <c r="I49" t="s">
        <v>332</v>
      </c>
      <c r="J49" t="s">
        <v>331</v>
      </c>
      <c r="M49">
        <f t="shared" si="0"/>
        <v>1.4594594594594596E-3</v>
      </c>
      <c r="O49"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  <c r="U49">
        <f t="shared" si="6"/>
        <v>0</v>
      </c>
    </row>
    <row r="50" spans="1:21" x14ac:dyDescent="0.25">
      <c r="A50">
        <v>12545</v>
      </c>
      <c r="B50" t="s">
        <v>102</v>
      </c>
      <c r="C50" t="s">
        <v>103</v>
      </c>
      <c r="D50" t="s">
        <v>104</v>
      </c>
      <c r="E50">
        <v>9</v>
      </c>
      <c r="F50">
        <v>3</v>
      </c>
      <c r="G50">
        <v>4500</v>
      </c>
      <c r="H50" t="s">
        <v>372</v>
      </c>
      <c r="I50" t="s">
        <v>373</v>
      </c>
      <c r="J50" t="s">
        <v>374</v>
      </c>
      <c r="M50">
        <f t="shared" si="0"/>
        <v>2E-3</v>
      </c>
      <c r="O50"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</row>
    <row r="51" spans="1:21" x14ac:dyDescent="0.25">
      <c r="A51">
        <v>22031</v>
      </c>
      <c r="B51" t="s">
        <v>45</v>
      </c>
      <c r="C51" t="s">
        <v>105</v>
      </c>
      <c r="D51" t="s">
        <v>106</v>
      </c>
      <c r="E51">
        <v>10.6</v>
      </c>
      <c r="F51">
        <v>3</v>
      </c>
      <c r="G51">
        <v>7600</v>
      </c>
      <c r="H51" t="s">
        <v>333</v>
      </c>
      <c r="I51" t="s">
        <v>334</v>
      </c>
      <c r="J51" t="s">
        <v>335</v>
      </c>
      <c r="M51">
        <f t="shared" si="0"/>
        <v>1.3947368421052631E-3</v>
      </c>
      <c r="O51"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f t="shared" si="6"/>
        <v>0</v>
      </c>
    </row>
    <row r="52" spans="1:21" x14ac:dyDescent="0.25">
      <c r="A52">
        <v>6883</v>
      </c>
      <c r="B52" t="s">
        <v>45</v>
      </c>
      <c r="C52" t="s">
        <v>107</v>
      </c>
      <c r="D52" t="s">
        <v>108</v>
      </c>
      <c r="E52">
        <v>10.6</v>
      </c>
      <c r="F52">
        <v>3</v>
      </c>
      <c r="G52">
        <v>7400</v>
      </c>
      <c r="H52" t="s">
        <v>353</v>
      </c>
      <c r="I52" t="s">
        <v>354</v>
      </c>
      <c r="J52" t="s">
        <v>355</v>
      </c>
      <c r="M52">
        <f t="shared" si="0"/>
        <v>1.4324324324324323E-3</v>
      </c>
      <c r="O52"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</row>
    <row r="53" spans="1:21" x14ac:dyDescent="0.25">
      <c r="A53">
        <v>31061</v>
      </c>
      <c r="B53" t="s">
        <v>14</v>
      </c>
      <c r="C53" t="s">
        <v>109</v>
      </c>
      <c r="D53" t="s">
        <v>110</v>
      </c>
      <c r="E53">
        <v>10.6</v>
      </c>
      <c r="F53">
        <v>3</v>
      </c>
      <c r="G53">
        <v>6400</v>
      </c>
      <c r="H53" t="s">
        <v>333</v>
      </c>
      <c r="I53" t="s">
        <v>335</v>
      </c>
      <c r="J53" t="s">
        <v>334</v>
      </c>
      <c r="M53">
        <f t="shared" si="0"/>
        <v>1.65625E-3</v>
      </c>
      <c r="O53"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</row>
    <row r="54" spans="1:21" x14ac:dyDescent="0.25">
      <c r="A54">
        <v>31397</v>
      </c>
      <c r="B54" t="s">
        <v>14</v>
      </c>
      <c r="C54" t="s">
        <v>111</v>
      </c>
      <c r="D54" t="s">
        <v>112</v>
      </c>
      <c r="E54">
        <v>10.5</v>
      </c>
      <c r="F54">
        <v>3</v>
      </c>
      <c r="G54">
        <v>6700</v>
      </c>
      <c r="H54" t="s">
        <v>363</v>
      </c>
      <c r="I54" t="s">
        <v>364</v>
      </c>
      <c r="J54" t="s">
        <v>365</v>
      </c>
      <c r="M54">
        <f t="shared" si="0"/>
        <v>1.5671641791044776E-3</v>
      </c>
      <c r="O54"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</row>
    <row r="55" spans="1:21" x14ac:dyDescent="0.25">
      <c r="A55">
        <v>6840</v>
      </c>
      <c r="B55" t="s">
        <v>14</v>
      </c>
      <c r="C55" t="s">
        <v>113</v>
      </c>
      <c r="D55" t="s">
        <v>114</v>
      </c>
      <c r="E55">
        <v>10.4</v>
      </c>
      <c r="F55">
        <v>3</v>
      </c>
      <c r="G55">
        <v>7300</v>
      </c>
      <c r="H55" t="s">
        <v>333</v>
      </c>
      <c r="I55" t="s">
        <v>334</v>
      </c>
      <c r="J55" t="s">
        <v>335</v>
      </c>
      <c r="M55">
        <f t="shared" si="0"/>
        <v>1.4246575342465753E-3</v>
      </c>
      <c r="O55"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  <c r="U55">
        <f t="shared" si="6"/>
        <v>0</v>
      </c>
    </row>
    <row r="56" spans="1:21" x14ac:dyDescent="0.25">
      <c r="A56">
        <v>6655</v>
      </c>
      <c r="B56" t="s">
        <v>45</v>
      </c>
      <c r="C56" t="s">
        <v>115</v>
      </c>
      <c r="D56" t="s">
        <v>66</v>
      </c>
      <c r="E56">
        <v>10.3</v>
      </c>
      <c r="F56">
        <v>3</v>
      </c>
      <c r="G56">
        <v>8100</v>
      </c>
      <c r="H56" t="s">
        <v>345</v>
      </c>
      <c r="I56" t="s">
        <v>347</v>
      </c>
      <c r="J56" t="s">
        <v>346</v>
      </c>
      <c r="M56">
        <f t="shared" si="0"/>
        <v>1.2716049382716051E-3</v>
      </c>
      <c r="O56"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0</v>
      </c>
      <c r="U56">
        <f t="shared" si="6"/>
        <v>0</v>
      </c>
    </row>
    <row r="57" spans="1:21" x14ac:dyDescent="0.25">
      <c r="A57">
        <v>32384</v>
      </c>
      <c r="B57" t="s">
        <v>45</v>
      </c>
      <c r="C57" t="s">
        <v>116</v>
      </c>
      <c r="D57" t="s">
        <v>117</v>
      </c>
      <c r="E57">
        <v>10.3</v>
      </c>
      <c r="F57">
        <v>2</v>
      </c>
      <c r="G57">
        <v>7500</v>
      </c>
      <c r="H57" t="s">
        <v>338</v>
      </c>
      <c r="I57" t="s">
        <v>340</v>
      </c>
      <c r="J57" t="s">
        <v>339</v>
      </c>
      <c r="M57">
        <f t="shared" si="0"/>
        <v>1.3733333333333334E-3</v>
      </c>
      <c r="O57"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</row>
    <row r="58" spans="1:21" x14ac:dyDescent="0.25">
      <c r="A58">
        <v>29249</v>
      </c>
      <c r="B58" t="s">
        <v>14</v>
      </c>
      <c r="C58" t="s">
        <v>118</v>
      </c>
      <c r="D58" t="s">
        <v>119</v>
      </c>
      <c r="E58">
        <v>10.3</v>
      </c>
      <c r="F58">
        <v>3</v>
      </c>
      <c r="G58">
        <v>6900</v>
      </c>
      <c r="H58" t="s">
        <v>348</v>
      </c>
      <c r="I58" t="s">
        <v>349</v>
      </c>
      <c r="J58" t="s">
        <v>350</v>
      </c>
      <c r="M58">
        <f t="shared" si="0"/>
        <v>1.4927536231884059E-3</v>
      </c>
      <c r="O58"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  <c r="U58">
        <f t="shared" si="6"/>
        <v>0</v>
      </c>
    </row>
    <row r="59" spans="1:21" x14ac:dyDescent="0.25">
      <c r="A59">
        <v>12553</v>
      </c>
      <c r="B59" t="s">
        <v>102</v>
      </c>
      <c r="C59" t="s">
        <v>120</v>
      </c>
      <c r="D59" t="s">
        <v>121</v>
      </c>
      <c r="E59">
        <v>10.29</v>
      </c>
      <c r="F59">
        <v>3</v>
      </c>
      <c r="G59">
        <v>4800</v>
      </c>
      <c r="H59" t="s">
        <v>338</v>
      </c>
      <c r="I59" t="s">
        <v>339</v>
      </c>
      <c r="J59" t="s">
        <v>340</v>
      </c>
      <c r="M59">
        <f t="shared" si="0"/>
        <v>2.1437499999999998E-3</v>
      </c>
      <c r="O59">
        <v>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  <c r="U59">
        <f t="shared" si="6"/>
        <v>1</v>
      </c>
    </row>
    <row r="60" spans="1:21" x14ac:dyDescent="0.25">
      <c r="A60">
        <v>29253</v>
      </c>
      <c r="B60" t="s">
        <v>45</v>
      </c>
      <c r="C60" t="s">
        <v>122</v>
      </c>
      <c r="D60" t="s">
        <v>123</v>
      </c>
      <c r="E60">
        <v>9.9</v>
      </c>
      <c r="F60">
        <v>3</v>
      </c>
      <c r="G60">
        <v>7700</v>
      </c>
      <c r="H60" t="s">
        <v>369</v>
      </c>
      <c r="I60" t="s">
        <v>370</v>
      </c>
      <c r="J60" t="s">
        <v>371</v>
      </c>
      <c r="M60">
        <f t="shared" si="0"/>
        <v>1.2857142857142859E-3</v>
      </c>
      <c r="O60"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</row>
    <row r="61" spans="1:21" x14ac:dyDescent="0.25">
      <c r="A61">
        <v>31001</v>
      </c>
      <c r="B61" t="s">
        <v>45</v>
      </c>
      <c r="C61" t="s">
        <v>124</v>
      </c>
      <c r="D61" t="s">
        <v>125</v>
      </c>
      <c r="E61">
        <v>9.8000000000000007</v>
      </c>
      <c r="F61">
        <v>3</v>
      </c>
      <c r="G61">
        <v>7200</v>
      </c>
      <c r="H61" t="s">
        <v>366</v>
      </c>
      <c r="I61" t="s">
        <v>367</v>
      </c>
      <c r="J61" t="s">
        <v>368</v>
      </c>
      <c r="M61">
        <f t="shared" si="0"/>
        <v>1.3611111111111111E-3</v>
      </c>
      <c r="O61"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  <c r="U61">
        <f t="shared" si="6"/>
        <v>0</v>
      </c>
    </row>
    <row r="62" spans="1:21" x14ac:dyDescent="0.25">
      <c r="A62">
        <v>30837</v>
      </c>
      <c r="B62" t="s">
        <v>45</v>
      </c>
      <c r="C62" t="s">
        <v>126</v>
      </c>
      <c r="D62" t="s">
        <v>127</v>
      </c>
      <c r="E62">
        <v>9.8000000000000007</v>
      </c>
      <c r="F62">
        <v>3</v>
      </c>
      <c r="G62">
        <v>7000</v>
      </c>
      <c r="H62" t="s">
        <v>372</v>
      </c>
      <c r="I62" t="s">
        <v>373</v>
      </c>
      <c r="J62" t="s">
        <v>374</v>
      </c>
      <c r="M62">
        <f t="shared" si="0"/>
        <v>1.4000000000000002E-3</v>
      </c>
      <c r="O62"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</row>
    <row r="63" spans="1:21" x14ac:dyDescent="0.25">
      <c r="A63">
        <v>25290</v>
      </c>
      <c r="B63" t="s">
        <v>14</v>
      </c>
      <c r="C63" t="s">
        <v>128</v>
      </c>
      <c r="D63" t="s">
        <v>129</v>
      </c>
      <c r="E63">
        <v>9.6999999999999993</v>
      </c>
      <c r="F63">
        <v>3</v>
      </c>
      <c r="G63">
        <v>6700</v>
      </c>
      <c r="H63" t="s">
        <v>363</v>
      </c>
      <c r="I63" t="s">
        <v>364</v>
      </c>
      <c r="J63" t="s">
        <v>365</v>
      </c>
      <c r="M63">
        <f t="shared" si="0"/>
        <v>1.4477611940298507E-3</v>
      </c>
      <c r="O63"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</row>
    <row r="64" spans="1:21" x14ac:dyDescent="0.25">
      <c r="A64">
        <v>12550</v>
      </c>
      <c r="B64" t="s">
        <v>102</v>
      </c>
      <c r="C64" t="s">
        <v>130</v>
      </c>
      <c r="D64" t="s">
        <v>131</v>
      </c>
      <c r="E64">
        <v>9.56</v>
      </c>
      <c r="F64">
        <v>3</v>
      </c>
      <c r="G64">
        <v>5300</v>
      </c>
      <c r="H64" t="s">
        <v>345</v>
      </c>
      <c r="I64" t="s">
        <v>346</v>
      </c>
      <c r="J64" t="s">
        <v>347</v>
      </c>
      <c r="M64">
        <f t="shared" si="0"/>
        <v>1.8037735849056604E-3</v>
      </c>
      <c r="O64"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</row>
    <row r="65" spans="1:21" x14ac:dyDescent="0.25">
      <c r="A65">
        <v>12531</v>
      </c>
      <c r="B65" t="s">
        <v>102</v>
      </c>
      <c r="C65" t="s">
        <v>132</v>
      </c>
      <c r="D65" t="s">
        <v>133</v>
      </c>
      <c r="E65">
        <v>9.51</v>
      </c>
      <c r="F65">
        <v>3</v>
      </c>
      <c r="G65">
        <v>4700</v>
      </c>
      <c r="H65" t="s">
        <v>348</v>
      </c>
      <c r="I65" t="s">
        <v>349</v>
      </c>
      <c r="J65" t="s">
        <v>350</v>
      </c>
      <c r="M65">
        <f t="shared" si="0"/>
        <v>2.023404255319149E-3</v>
      </c>
      <c r="O65"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0</v>
      </c>
    </row>
    <row r="66" spans="1:21" x14ac:dyDescent="0.25">
      <c r="A66">
        <v>6733</v>
      </c>
      <c r="B66" t="s">
        <v>14</v>
      </c>
      <c r="C66" t="s">
        <v>134</v>
      </c>
      <c r="D66" t="s">
        <v>135</v>
      </c>
      <c r="E66">
        <v>9.4</v>
      </c>
      <c r="F66">
        <v>3</v>
      </c>
      <c r="G66">
        <v>6300</v>
      </c>
      <c r="H66" t="s">
        <v>338</v>
      </c>
      <c r="I66" t="s">
        <v>339</v>
      </c>
      <c r="J66" t="s">
        <v>340</v>
      </c>
      <c r="K66" t="s">
        <v>336</v>
      </c>
      <c r="L66" t="s">
        <v>379</v>
      </c>
      <c r="M66">
        <f t="shared" si="0"/>
        <v>1.492063492063492E-3</v>
      </c>
      <c r="O66"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0</v>
      </c>
    </row>
    <row r="67" spans="1:21" x14ac:dyDescent="0.25">
      <c r="A67">
        <v>12526</v>
      </c>
      <c r="B67" t="s">
        <v>102</v>
      </c>
      <c r="C67" t="s">
        <v>136</v>
      </c>
      <c r="D67" t="s">
        <v>137</v>
      </c>
      <c r="E67">
        <v>9.36</v>
      </c>
      <c r="F67">
        <v>3</v>
      </c>
      <c r="G67">
        <v>4800</v>
      </c>
      <c r="H67" t="s">
        <v>356</v>
      </c>
      <c r="I67" t="s">
        <v>357</v>
      </c>
      <c r="J67" t="s">
        <v>358</v>
      </c>
      <c r="M67">
        <f t="shared" ref="M67:M130" si="7">+E67/G67</f>
        <v>1.9499999999999999E-3</v>
      </c>
      <c r="O67">
        <v>0</v>
      </c>
      <c r="P67">
        <f t="shared" ref="P67:P130" si="8">IF(B67="QB",O67*1,0)</f>
        <v>0</v>
      </c>
      <c r="Q67">
        <f t="shared" ref="Q67:Q130" si="9">IF(B67="RB",O67*1,0)</f>
        <v>0</v>
      </c>
      <c r="R67">
        <f t="shared" ref="R67:R130" si="10">IF(B67="WR",O67*1,0)</f>
        <v>0</v>
      </c>
      <c r="S67">
        <f t="shared" ref="S67:S130" si="11">IF(B67="TE",O67*1,0)</f>
        <v>0</v>
      </c>
      <c r="T67">
        <f t="shared" ref="T67:T130" si="12">IF(B67="K",O67*1,0)</f>
        <v>0</v>
      </c>
      <c r="U67">
        <f t="shared" ref="U67:U130" si="13">IF(B67="D",O67*1,0)</f>
        <v>0</v>
      </c>
    </row>
    <row r="68" spans="1:21" x14ac:dyDescent="0.25">
      <c r="A68">
        <v>9421</v>
      </c>
      <c r="B68" t="s">
        <v>14</v>
      </c>
      <c r="C68" t="s">
        <v>138</v>
      </c>
      <c r="D68" t="s">
        <v>139</v>
      </c>
      <c r="E68">
        <v>9.1999999999999993</v>
      </c>
      <c r="F68">
        <v>3</v>
      </c>
      <c r="G68">
        <v>6100</v>
      </c>
      <c r="H68" t="s">
        <v>369</v>
      </c>
      <c r="I68" t="s">
        <v>370</v>
      </c>
      <c r="J68" t="s">
        <v>371</v>
      </c>
      <c r="M68">
        <f t="shared" si="7"/>
        <v>1.5081967213114752E-3</v>
      </c>
      <c r="O68">
        <v>0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>
        <f t="shared" si="13"/>
        <v>0</v>
      </c>
    </row>
    <row r="69" spans="1:21" x14ac:dyDescent="0.25">
      <c r="A69">
        <v>21980</v>
      </c>
      <c r="B69" t="s">
        <v>45</v>
      </c>
      <c r="C69" t="s">
        <v>140</v>
      </c>
      <c r="D69" t="s">
        <v>141</v>
      </c>
      <c r="E69">
        <v>9.1</v>
      </c>
      <c r="F69">
        <v>1</v>
      </c>
      <c r="G69">
        <v>7600</v>
      </c>
      <c r="H69" t="s">
        <v>366</v>
      </c>
      <c r="I69" t="s">
        <v>368</v>
      </c>
      <c r="J69" t="s">
        <v>367</v>
      </c>
      <c r="K69" t="s">
        <v>336</v>
      </c>
      <c r="L69" t="s">
        <v>376</v>
      </c>
      <c r="M69">
        <f t="shared" si="7"/>
        <v>1.1973684210526314E-3</v>
      </c>
      <c r="O69">
        <v>0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</row>
    <row r="70" spans="1:21" x14ac:dyDescent="0.25">
      <c r="A70">
        <v>12546</v>
      </c>
      <c r="B70" t="s">
        <v>102</v>
      </c>
      <c r="C70" t="s">
        <v>142</v>
      </c>
      <c r="D70" t="s">
        <v>143</v>
      </c>
      <c r="E70">
        <v>9.07</v>
      </c>
      <c r="F70">
        <v>3</v>
      </c>
      <c r="G70">
        <v>5000</v>
      </c>
      <c r="H70" t="s">
        <v>353</v>
      </c>
      <c r="I70" t="s">
        <v>354</v>
      </c>
      <c r="J70" t="s">
        <v>355</v>
      </c>
      <c r="M70">
        <f t="shared" si="7"/>
        <v>1.8140000000000001E-3</v>
      </c>
      <c r="O70"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</row>
    <row r="71" spans="1:21" x14ac:dyDescent="0.25">
      <c r="A71">
        <v>12535</v>
      </c>
      <c r="B71" t="s">
        <v>102</v>
      </c>
      <c r="C71" t="s">
        <v>144</v>
      </c>
      <c r="D71" t="s">
        <v>145</v>
      </c>
      <c r="E71">
        <v>9</v>
      </c>
      <c r="F71">
        <v>3</v>
      </c>
      <c r="G71">
        <v>4400</v>
      </c>
      <c r="H71" t="s">
        <v>333</v>
      </c>
      <c r="I71" t="s">
        <v>334</v>
      </c>
      <c r="J71" t="s">
        <v>335</v>
      </c>
      <c r="M71">
        <f t="shared" si="7"/>
        <v>2.0454545454545456E-3</v>
      </c>
      <c r="O71">
        <v>0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</row>
    <row r="72" spans="1:21" x14ac:dyDescent="0.25">
      <c r="A72">
        <v>7283</v>
      </c>
      <c r="B72" t="s">
        <v>45</v>
      </c>
      <c r="C72" t="s">
        <v>111</v>
      </c>
      <c r="D72" t="s">
        <v>146</v>
      </c>
      <c r="E72">
        <v>8.9</v>
      </c>
      <c r="F72">
        <v>3</v>
      </c>
      <c r="G72">
        <v>6500</v>
      </c>
      <c r="H72" t="s">
        <v>363</v>
      </c>
      <c r="I72" t="s">
        <v>365</v>
      </c>
      <c r="J72" t="s">
        <v>364</v>
      </c>
      <c r="M72">
        <f t="shared" si="7"/>
        <v>1.3692307692307693E-3</v>
      </c>
      <c r="O72">
        <v>1</v>
      </c>
      <c r="P72">
        <f t="shared" si="8"/>
        <v>0</v>
      </c>
      <c r="Q72">
        <f t="shared" si="9"/>
        <v>0</v>
      </c>
      <c r="R72">
        <f t="shared" si="10"/>
        <v>1</v>
      </c>
      <c r="S72">
        <f t="shared" si="11"/>
        <v>0</v>
      </c>
      <c r="T72">
        <f t="shared" si="12"/>
        <v>0</v>
      </c>
      <c r="U72">
        <f t="shared" si="13"/>
        <v>0</v>
      </c>
    </row>
    <row r="73" spans="1:21" x14ac:dyDescent="0.25">
      <c r="A73">
        <v>31406</v>
      </c>
      <c r="B73" t="s">
        <v>14</v>
      </c>
      <c r="C73" t="s">
        <v>147</v>
      </c>
      <c r="D73" t="s">
        <v>148</v>
      </c>
      <c r="E73">
        <v>8.9</v>
      </c>
      <c r="F73">
        <v>3</v>
      </c>
      <c r="G73">
        <v>6400</v>
      </c>
      <c r="H73" t="s">
        <v>341</v>
      </c>
      <c r="I73" t="s">
        <v>342</v>
      </c>
      <c r="J73" t="s">
        <v>343</v>
      </c>
      <c r="M73">
        <f t="shared" si="7"/>
        <v>1.3906250000000002E-3</v>
      </c>
      <c r="O73">
        <v>0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  <c r="T73">
        <f t="shared" si="12"/>
        <v>0</v>
      </c>
      <c r="U73">
        <f t="shared" si="13"/>
        <v>0</v>
      </c>
    </row>
    <row r="74" spans="1:21" x14ac:dyDescent="0.25">
      <c r="A74">
        <v>54684</v>
      </c>
      <c r="B74" t="s">
        <v>14</v>
      </c>
      <c r="C74" t="s">
        <v>149</v>
      </c>
      <c r="D74" t="s">
        <v>150</v>
      </c>
      <c r="E74">
        <v>8.9</v>
      </c>
      <c r="F74">
        <v>3</v>
      </c>
      <c r="G74">
        <v>6400</v>
      </c>
      <c r="H74" t="s">
        <v>369</v>
      </c>
      <c r="I74" t="s">
        <v>371</v>
      </c>
      <c r="J74" t="s">
        <v>370</v>
      </c>
      <c r="M74">
        <f t="shared" si="7"/>
        <v>1.3906250000000002E-3</v>
      </c>
      <c r="O74">
        <v>0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</row>
    <row r="75" spans="1:21" x14ac:dyDescent="0.25">
      <c r="A75">
        <v>29501</v>
      </c>
      <c r="B75" t="s">
        <v>45</v>
      </c>
      <c r="C75" t="s">
        <v>151</v>
      </c>
      <c r="D75" t="s">
        <v>152</v>
      </c>
      <c r="E75">
        <v>8.8000000000000007</v>
      </c>
      <c r="F75">
        <v>3</v>
      </c>
      <c r="G75">
        <v>7000</v>
      </c>
      <c r="H75" t="s">
        <v>360</v>
      </c>
      <c r="I75" t="s">
        <v>361</v>
      </c>
      <c r="J75" t="s">
        <v>362</v>
      </c>
      <c r="K75" t="s">
        <v>336</v>
      </c>
      <c r="L75" t="s">
        <v>359</v>
      </c>
      <c r="M75">
        <f t="shared" si="7"/>
        <v>1.2571428571428573E-3</v>
      </c>
      <c r="O75">
        <v>0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</row>
    <row r="76" spans="1:21" x14ac:dyDescent="0.25">
      <c r="A76">
        <v>6914</v>
      </c>
      <c r="B76" t="s">
        <v>153</v>
      </c>
      <c r="C76" t="s">
        <v>154</v>
      </c>
      <c r="D76" t="s">
        <v>155</v>
      </c>
      <c r="E76">
        <v>8.6999999999999993</v>
      </c>
      <c r="F76">
        <v>3</v>
      </c>
      <c r="G76">
        <v>6300</v>
      </c>
      <c r="H76" t="s">
        <v>338</v>
      </c>
      <c r="I76" t="s">
        <v>339</v>
      </c>
      <c r="J76" t="s">
        <v>340</v>
      </c>
      <c r="M76">
        <f t="shared" si="7"/>
        <v>1.3809523809523809E-3</v>
      </c>
      <c r="O76">
        <v>1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1</v>
      </c>
      <c r="T76">
        <f t="shared" si="12"/>
        <v>0</v>
      </c>
      <c r="U76">
        <f t="shared" si="13"/>
        <v>0</v>
      </c>
    </row>
    <row r="77" spans="1:21" x14ac:dyDescent="0.25">
      <c r="A77">
        <v>12543</v>
      </c>
      <c r="B77" t="s">
        <v>102</v>
      </c>
      <c r="C77" t="s">
        <v>156</v>
      </c>
      <c r="D77" t="s">
        <v>157</v>
      </c>
      <c r="E77">
        <v>8.6999999999999993</v>
      </c>
      <c r="F77">
        <v>3</v>
      </c>
      <c r="G77">
        <v>4200</v>
      </c>
      <c r="H77" t="s">
        <v>356</v>
      </c>
      <c r="I77" t="s">
        <v>358</v>
      </c>
      <c r="J77" t="s">
        <v>357</v>
      </c>
      <c r="M77">
        <f t="shared" si="7"/>
        <v>2.0714285714285713E-3</v>
      </c>
      <c r="O77">
        <v>0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  <c r="T77">
        <f t="shared" si="12"/>
        <v>0</v>
      </c>
      <c r="U77">
        <f t="shared" si="13"/>
        <v>0</v>
      </c>
    </row>
    <row r="78" spans="1:21" x14ac:dyDescent="0.25">
      <c r="A78">
        <v>28643</v>
      </c>
      <c r="B78" t="s">
        <v>45</v>
      </c>
      <c r="C78" t="s">
        <v>123</v>
      </c>
      <c r="D78" t="s">
        <v>158</v>
      </c>
      <c r="E78">
        <v>8.5</v>
      </c>
      <c r="F78">
        <v>3</v>
      </c>
      <c r="G78">
        <v>6500</v>
      </c>
      <c r="H78" t="s">
        <v>333</v>
      </c>
      <c r="I78" t="s">
        <v>335</v>
      </c>
      <c r="J78" t="s">
        <v>334</v>
      </c>
      <c r="M78">
        <f t="shared" si="7"/>
        <v>1.3076923076923077E-3</v>
      </c>
      <c r="O78">
        <v>0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  <c r="T78">
        <f t="shared" si="12"/>
        <v>0</v>
      </c>
      <c r="U78">
        <f t="shared" si="13"/>
        <v>0</v>
      </c>
    </row>
    <row r="79" spans="1:21" x14ac:dyDescent="0.25">
      <c r="A79">
        <v>27229</v>
      </c>
      <c r="B79" t="s">
        <v>14</v>
      </c>
      <c r="C79" t="s">
        <v>159</v>
      </c>
      <c r="D79" t="s">
        <v>160</v>
      </c>
      <c r="E79">
        <v>8.4</v>
      </c>
      <c r="F79">
        <v>3</v>
      </c>
      <c r="G79">
        <v>6100</v>
      </c>
      <c r="H79" t="s">
        <v>345</v>
      </c>
      <c r="I79" t="s">
        <v>347</v>
      </c>
      <c r="J79" t="s">
        <v>346</v>
      </c>
      <c r="M79">
        <f t="shared" si="7"/>
        <v>1.3770491803278689E-3</v>
      </c>
      <c r="O79">
        <v>0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  <c r="T79">
        <f t="shared" si="12"/>
        <v>0</v>
      </c>
      <c r="U79">
        <f t="shared" si="13"/>
        <v>0</v>
      </c>
    </row>
    <row r="80" spans="1:21" x14ac:dyDescent="0.25">
      <c r="A80">
        <v>7222</v>
      </c>
      <c r="B80" t="s">
        <v>45</v>
      </c>
      <c r="C80" t="s">
        <v>161</v>
      </c>
      <c r="D80" t="s">
        <v>47</v>
      </c>
      <c r="E80">
        <v>8.3000000000000007</v>
      </c>
      <c r="F80">
        <v>3</v>
      </c>
      <c r="G80">
        <v>6000</v>
      </c>
      <c r="H80" t="s">
        <v>330</v>
      </c>
      <c r="I80" t="s">
        <v>331</v>
      </c>
      <c r="J80" t="s">
        <v>332</v>
      </c>
      <c r="M80">
        <f t="shared" si="7"/>
        <v>1.3833333333333334E-3</v>
      </c>
      <c r="O80">
        <v>0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  <c r="T80">
        <f t="shared" si="12"/>
        <v>0</v>
      </c>
      <c r="U80">
        <f t="shared" si="13"/>
        <v>0</v>
      </c>
    </row>
    <row r="81" spans="1:21" x14ac:dyDescent="0.25">
      <c r="A81">
        <v>31561</v>
      </c>
      <c r="B81" t="s">
        <v>45</v>
      </c>
      <c r="C81" t="s">
        <v>162</v>
      </c>
      <c r="D81" t="s">
        <v>163</v>
      </c>
      <c r="E81">
        <v>8.1999999999999993</v>
      </c>
      <c r="F81">
        <v>3</v>
      </c>
      <c r="G81">
        <v>6300</v>
      </c>
      <c r="H81" t="s">
        <v>333</v>
      </c>
      <c r="I81" t="s">
        <v>334</v>
      </c>
      <c r="J81" t="s">
        <v>335</v>
      </c>
      <c r="M81">
        <f t="shared" si="7"/>
        <v>1.3015873015873015E-3</v>
      </c>
      <c r="O81">
        <v>0</v>
      </c>
      <c r="P81">
        <f t="shared" si="8"/>
        <v>0</v>
      </c>
      <c r="Q81">
        <f t="shared" si="9"/>
        <v>0</v>
      </c>
      <c r="R81">
        <f t="shared" si="10"/>
        <v>0</v>
      </c>
      <c r="S81">
        <f t="shared" si="11"/>
        <v>0</v>
      </c>
      <c r="T81">
        <f t="shared" si="12"/>
        <v>0</v>
      </c>
      <c r="U81">
        <f t="shared" si="13"/>
        <v>0</v>
      </c>
    </row>
    <row r="82" spans="1:21" x14ac:dyDescent="0.25">
      <c r="A82">
        <v>30244</v>
      </c>
      <c r="B82" t="s">
        <v>14</v>
      </c>
      <c r="C82" t="s">
        <v>23</v>
      </c>
      <c r="D82" t="s">
        <v>47</v>
      </c>
      <c r="E82">
        <v>8.1</v>
      </c>
      <c r="F82">
        <v>3</v>
      </c>
      <c r="G82">
        <v>6300</v>
      </c>
      <c r="H82" t="s">
        <v>372</v>
      </c>
      <c r="I82" t="s">
        <v>374</v>
      </c>
      <c r="J82" t="s">
        <v>373</v>
      </c>
      <c r="M82">
        <f t="shared" si="7"/>
        <v>1.2857142857142856E-3</v>
      </c>
      <c r="O82">
        <v>0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  <c r="T82">
        <f t="shared" si="12"/>
        <v>0</v>
      </c>
      <c r="U82">
        <f t="shared" si="13"/>
        <v>0</v>
      </c>
    </row>
    <row r="83" spans="1:21" x14ac:dyDescent="0.25">
      <c r="A83">
        <v>6704</v>
      </c>
      <c r="B83" t="s">
        <v>45</v>
      </c>
      <c r="C83" t="s">
        <v>164</v>
      </c>
      <c r="D83" t="s">
        <v>165</v>
      </c>
      <c r="E83">
        <v>8.1</v>
      </c>
      <c r="F83">
        <v>3</v>
      </c>
      <c r="G83">
        <v>5700</v>
      </c>
      <c r="H83" t="s">
        <v>356</v>
      </c>
      <c r="I83" t="s">
        <v>357</v>
      </c>
      <c r="J83" t="s">
        <v>358</v>
      </c>
      <c r="M83">
        <f t="shared" si="7"/>
        <v>1.4210526315789472E-3</v>
      </c>
      <c r="O83">
        <v>0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  <c r="T83">
        <f t="shared" si="12"/>
        <v>0</v>
      </c>
      <c r="U83">
        <f t="shared" si="13"/>
        <v>0</v>
      </c>
    </row>
    <row r="84" spans="1:21" x14ac:dyDescent="0.25">
      <c r="A84">
        <v>7952</v>
      </c>
      <c r="B84" t="s">
        <v>45</v>
      </c>
      <c r="C84" t="s">
        <v>166</v>
      </c>
      <c r="D84" t="s">
        <v>167</v>
      </c>
      <c r="E84">
        <v>8.1</v>
      </c>
      <c r="F84">
        <v>3</v>
      </c>
      <c r="G84">
        <v>5400</v>
      </c>
      <c r="H84" t="s">
        <v>369</v>
      </c>
      <c r="I84" t="s">
        <v>370</v>
      </c>
      <c r="J84" t="s">
        <v>371</v>
      </c>
      <c r="M84">
        <f t="shared" si="7"/>
        <v>1.5E-3</v>
      </c>
      <c r="O84">
        <v>0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</row>
    <row r="85" spans="1:21" x14ac:dyDescent="0.25">
      <c r="A85">
        <v>12533</v>
      </c>
      <c r="B85" t="s">
        <v>102</v>
      </c>
      <c r="C85" t="s">
        <v>168</v>
      </c>
      <c r="D85" t="s">
        <v>169</v>
      </c>
      <c r="E85">
        <v>8.0399999999999991</v>
      </c>
      <c r="F85">
        <v>3</v>
      </c>
      <c r="G85">
        <v>4700</v>
      </c>
      <c r="H85" t="s">
        <v>330</v>
      </c>
      <c r="I85" t="s">
        <v>331</v>
      </c>
      <c r="J85" t="s">
        <v>332</v>
      </c>
      <c r="M85">
        <f t="shared" si="7"/>
        <v>1.7106382978723403E-3</v>
      </c>
      <c r="O85">
        <v>0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</row>
    <row r="86" spans="1:21" x14ac:dyDescent="0.25">
      <c r="A86">
        <v>11512</v>
      </c>
      <c r="B86" t="s">
        <v>153</v>
      </c>
      <c r="C86" t="s">
        <v>170</v>
      </c>
      <c r="D86" t="s">
        <v>171</v>
      </c>
      <c r="E86">
        <v>8</v>
      </c>
      <c r="F86">
        <v>3</v>
      </c>
      <c r="G86">
        <v>6600</v>
      </c>
      <c r="H86" t="s">
        <v>345</v>
      </c>
      <c r="I86" t="s">
        <v>346</v>
      </c>
      <c r="J86" t="s">
        <v>347</v>
      </c>
      <c r="M86">
        <f t="shared" si="7"/>
        <v>1.2121212121212121E-3</v>
      </c>
      <c r="O86">
        <v>0</v>
      </c>
      <c r="P86">
        <f t="shared" si="8"/>
        <v>0</v>
      </c>
      <c r="Q86">
        <f t="shared" si="9"/>
        <v>0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</row>
    <row r="87" spans="1:21" x14ac:dyDescent="0.25">
      <c r="A87">
        <v>21970</v>
      </c>
      <c r="B87" t="s">
        <v>14</v>
      </c>
      <c r="C87" t="s">
        <v>172</v>
      </c>
      <c r="D87" t="s">
        <v>173</v>
      </c>
      <c r="E87">
        <v>8</v>
      </c>
      <c r="F87">
        <v>3</v>
      </c>
      <c r="G87">
        <v>6400</v>
      </c>
      <c r="H87" t="s">
        <v>338</v>
      </c>
      <c r="I87" t="s">
        <v>340</v>
      </c>
      <c r="J87" t="s">
        <v>339</v>
      </c>
      <c r="M87">
        <f t="shared" si="7"/>
        <v>1.25E-3</v>
      </c>
      <c r="O87">
        <v>0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</row>
    <row r="88" spans="1:21" x14ac:dyDescent="0.25">
      <c r="A88">
        <v>33076</v>
      </c>
      <c r="B88" t="s">
        <v>153</v>
      </c>
      <c r="C88" t="s">
        <v>174</v>
      </c>
      <c r="D88" t="s">
        <v>175</v>
      </c>
      <c r="E88">
        <v>8</v>
      </c>
      <c r="F88">
        <v>3</v>
      </c>
      <c r="G88">
        <v>6400</v>
      </c>
      <c r="H88" t="s">
        <v>363</v>
      </c>
      <c r="I88" t="s">
        <v>365</v>
      </c>
      <c r="J88" t="s">
        <v>364</v>
      </c>
      <c r="M88">
        <f t="shared" si="7"/>
        <v>1.25E-3</v>
      </c>
      <c r="O88">
        <v>0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</row>
    <row r="89" spans="1:21" x14ac:dyDescent="0.25">
      <c r="A89">
        <v>6641</v>
      </c>
      <c r="B89" t="s">
        <v>153</v>
      </c>
      <c r="C89" t="s">
        <v>176</v>
      </c>
      <c r="D89" t="s">
        <v>177</v>
      </c>
      <c r="E89">
        <v>8</v>
      </c>
      <c r="F89">
        <v>3</v>
      </c>
      <c r="G89">
        <v>6000</v>
      </c>
      <c r="H89" t="s">
        <v>360</v>
      </c>
      <c r="I89" t="s">
        <v>362</v>
      </c>
      <c r="J89" t="s">
        <v>361</v>
      </c>
      <c r="K89" t="s">
        <v>351</v>
      </c>
      <c r="L89" t="s">
        <v>359</v>
      </c>
      <c r="M89">
        <f t="shared" si="7"/>
        <v>1.3333333333333333E-3</v>
      </c>
      <c r="O89">
        <v>0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</row>
    <row r="90" spans="1:21" x14ac:dyDescent="0.25">
      <c r="A90">
        <v>24682</v>
      </c>
      <c r="B90" t="s">
        <v>14</v>
      </c>
      <c r="C90" t="s">
        <v>178</v>
      </c>
      <c r="D90" t="s">
        <v>179</v>
      </c>
      <c r="E90">
        <v>7.8</v>
      </c>
      <c r="F90">
        <v>1</v>
      </c>
      <c r="G90">
        <v>7000</v>
      </c>
      <c r="H90" t="s">
        <v>353</v>
      </c>
      <c r="I90" t="s">
        <v>354</v>
      </c>
      <c r="J90" t="s">
        <v>355</v>
      </c>
      <c r="K90" t="s">
        <v>336</v>
      </c>
      <c r="L90" t="s">
        <v>380</v>
      </c>
      <c r="M90">
        <f t="shared" si="7"/>
        <v>1.1142857142857144E-3</v>
      </c>
      <c r="O90">
        <v>0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  <c r="T90">
        <f t="shared" si="12"/>
        <v>0</v>
      </c>
      <c r="U90">
        <f t="shared" si="13"/>
        <v>0</v>
      </c>
    </row>
    <row r="91" spans="1:21" x14ac:dyDescent="0.25">
      <c r="A91">
        <v>31871</v>
      </c>
      <c r="B91" t="s">
        <v>14</v>
      </c>
      <c r="C91" t="s">
        <v>43</v>
      </c>
      <c r="D91" t="s">
        <v>180</v>
      </c>
      <c r="E91">
        <v>7.8</v>
      </c>
      <c r="F91">
        <v>3</v>
      </c>
      <c r="G91">
        <v>5700</v>
      </c>
      <c r="H91" t="s">
        <v>338</v>
      </c>
      <c r="I91" t="s">
        <v>340</v>
      </c>
      <c r="J91" t="s">
        <v>339</v>
      </c>
      <c r="M91">
        <f t="shared" si="7"/>
        <v>1.3684210526315789E-3</v>
      </c>
      <c r="O91">
        <v>0</v>
      </c>
      <c r="P91">
        <f t="shared" si="8"/>
        <v>0</v>
      </c>
      <c r="Q91">
        <f t="shared" si="9"/>
        <v>0</v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</row>
    <row r="92" spans="1:21" x14ac:dyDescent="0.25">
      <c r="A92">
        <v>31836</v>
      </c>
      <c r="B92" t="s">
        <v>45</v>
      </c>
      <c r="C92" t="s">
        <v>181</v>
      </c>
      <c r="D92" t="s">
        <v>64</v>
      </c>
      <c r="E92">
        <v>7.6</v>
      </c>
      <c r="F92">
        <v>3</v>
      </c>
      <c r="G92">
        <v>5900</v>
      </c>
      <c r="H92" t="s">
        <v>360</v>
      </c>
      <c r="I92" t="s">
        <v>362</v>
      </c>
      <c r="J92" t="s">
        <v>361</v>
      </c>
      <c r="M92">
        <f t="shared" si="7"/>
        <v>1.2881355932203389E-3</v>
      </c>
      <c r="O92">
        <v>0</v>
      </c>
      <c r="P92">
        <f t="shared" si="8"/>
        <v>0</v>
      </c>
      <c r="Q92">
        <f t="shared" si="9"/>
        <v>0</v>
      </c>
      <c r="R92">
        <f t="shared" si="10"/>
        <v>0</v>
      </c>
      <c r="S92">
        <f t="shared" si="11"/>
        <v>0</v>
      </c>
      <c r="T92">
        <f t="shared" si="12"/>
        <v>0</v>
      </c>
      <c r="U92">
        <f t="shared" si="13"/>
        <v>0</v>
      </c>
    </row>
    <row r="93" spans="1:21" x14ac:dyDescent="0.25">
      <c r="A93">
        <v>6724</v>
      </c>
      <c r="B93" t="s">
        <v>182</v>
      </c>
      <c r="C93" t="s">
        <v>183</v>
      </c>
      <c r="D93" t="s">
        <v>184</v>
      </c>
      <c r="E93">
        <v>7.6</v>
      </c>
      <c r="F93">
        <v>3</v>
      </c>
      <c r="G93">
        <v>5100</v>
      </c>
      <c r="H93" t="s">
        <v>345</v>
      </c>
      <c r="I93" t="s">
        <v>346</v>
      </c>
      <c r="J93" t="s">
        <v>347</v>
      </c>
      <c r="M93">
        <f t="shared" si="7"/>
        <v>1.4901960784313726E-3</v>
      </c>
      <c r="O93">
        <v>0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  <c r="T93">
        <f t="shared" si="12"/>
        <v>0</v>
      </c>
      <c r="U93">
        <f t="shared" si="13"/>
        <v>0</v>
      </c>
    </row>
    <row r="94" spans="1:21" x14ac:dyDescent="0.25">
      <c r="A94">
        <v>26247</v>
      </c>
      <c r="B94" t="s">
        <v>182</v>
      </c>
      <c r="C94" t="s">
        <v>57</v>
      </c>
      <c r="D94" t="s">
        <v>185</v>
      </c>
      <c r="E94">
        <v>7.6</v>
      </c>
      <c r="F94">
        <v>3</v>
      </c>
      <c r="G94">
        <v>4900</v>
      </c>
      <c r="H94" t="s">
        <v>348</v>
      </c>
      <c r="I94" t="s">
        <v>349</v>
      </c>
      <c r="J94" t="s">
        <v>350</v>
      </c>
      <c r="M94">
        <f t="shared" si="7"/>
        <v>1.5510204081632653E-3</v>
      </c>
      <c r="O94">
        <v>1</v>
      </c>
      <c r="P94">
        <f t="shared" si="8"/>
        <v>0</v>
      </c>
      <c r="Q94">
        <f t="shared" si="9"/>
        <v>0</v>
      </c>
      <c r="R94">
        <f t="shared" si="10"/>
        <v>0</v>
      </c>
      <c r="S94">
        <f t="shared" si="11"/>
        <v>0</v>
      </c>
      <c r="T94">
        <f t="shared" si="12"/>
        <v>1</v>
      </c>
      <c r="U94">
        <f t="shared" si="13"/>
        <v>0</v>
      </c>
    </row>
    <row r="95" spans="1:21" x14ac:dyDescent="0.25">
      <c r="A95">
        <v>7953</v>
      </c>
      <c r="B95" t="s">
        <v>45</v>
      </c>
      <c r="C95" t="s">
        <v>186</v>
      </c>
      <c r="D95" t="s">
        <v>187</v>
      </c>
      <c r="E95">
        <v>7.5</v>
      </c>
      <c r="F95">
        <v>3</v>
      </c>
      <c r="G95">
        <v>6800</v>
      </c>
      <c r="H95" t="s">
        <v>338</v>
      </c>
      <c r="I95" t="s">
        <v>340</v>
      </c>
      <c r="J95" t="s">
        <v>339</v>
      </c>
      <c r="M95">
        <f t="shared" si="7"/>
        <v>1.1029411764705882E-3</v>
      </c>
      <c r="O95">
        <v>0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  <c r="T95">
        <f t="shared" si="12"/>
        <v>0</v>
      </c>
      <c r="U95">
        <f t="shared" si="13"/>
        <v>0</v>
      </c>
    </row>
    <row r="96" spans="1:21" x14ac:dyDescent="0.25">
      <c r="A96">
        <v>7972</v>
      </c>
      <c r="B96" t="s">
        <v>14</v>
      </c>
      <c r="C96" t="s">
        <v>188</v>
      </c>
      <c r="D96" t="s">
        <v>189</v>
      </c>
      <c r="E96">
        <v>7.5</v>
      </c>
      <c r="F96">
        <v>3</v>
      </c>
      <c r="G96">
        <v>6000</v>
      </c>
      <c r="H96" t="s">
        <v>372</v>
      </c>
      <c r="I96" t="s">
        <v>373</v>
      </c>
      <c r="J96" t="s">
        <v>374</v>
      </c>
      <c r="M96">
        <f t="shared" si="7"/>
        <v>1.25E-3</v>
      </c>
      <c r="O96">
        <v>0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</row>
    <row r="97" spans="1:21" x14ac:dyDescent="0.25">
      <c r="A97">
        <v>22035</v>
      </c>
      <c r="B97" t="s">
        <v>45</v>
      </c>
      <c r="C97" t="s">
        <v>174</v>
      </c>
      <c r="D97" t="s">
        <v>190</v>
      </c>
      <c r="E97">
        <v>7.5</v>
      </c>
      <c r="F97">
        <v>3</v>
      </c>
      <c r="G97">
        <v>6000</v>
      </c>
      <c r="H97" t="s">
        <v>369</v>
      </c>
      <c r="I97" t="s">
        <v>371</v>
      </c>
      <c r="J97" t="s">
        <v>370</v>
      </c>
      <c r="K97" t="s">
        <v>336</v>
      </c>
      <c r="L97" t="s">
        <v>381</v>
      </c>
      <c r="M97">
        <f t="shared" si="7"/>
        <v>1.25E-3</v>
      </c>
      <c r="O97">
        <v>0</v>
      </c>
      <c r="P97">
        <f t="shared" si="8"/>
        <v>0</v>
      </c>
      <c r="Q97">
        <f t="shared" si="9"/>
        <v>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</row>
    <row r="98" spans="1:21" x14ac:dyDescent="0.25">
      <c r="A98">
        <v>7645</v>
      </c>
      <c r="B98" t="s">
        <v>45</v>
      </c>
      <c r="C98" t="s">
        <v>191</v>
      </c>
      <c r="D98" t="s">
        <v>66</v>
      </c>
      <c r="E98">
        <v>7.5</v>
      </c>
      <c r="F98">
        <v>3</v>
      </c>
      <c r="G98">
        <v>5800</v>
      </c>
      <c r="H98" t="s">
        <v>369</v>
      </c>
      <c r="I98" t="s">
        <v>370</v>
      </c>
      <c r="J98" t="s">
        <v>371</v>
      </c>
      <c r="M98">
        <f t="shared" si="7"/>
        <v>1.2931034482758621E-3</v>
      </c>
      <c r="O98">
        <v>0</v>
      </c>
      <c r="P98">
        <f t="shared" si="8"/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</row>
    <row r="99" spans="1:21" x14ac:dyDescent="0.25">
      <c r="A99">
        <v>54606</v>
      </c>
      <c r="B99" t="s">
        <v>45</v>
      </c>
      <c r="C99" t="s">
        <v>192</v>
      </c>
      <c r="D99" t="s">
        <v>193</v>
      </c>
      <c r="E99">
        <v>7.5</v>
      </c>
      <c r="F99">
        <v>3</v>
      </c>
      <c r="G99">
        <v>5800</v>
      </c>
      <c r="H99" t="s">
        <v>353</v>
      </c>
      <c r="I99" t="s">
        <v>354</v>
      </c>
      <c r="J99" t="s">
        <v>355</v>
      </c>
      <c r="K99" t="s">
        <v>336</v>
      </c>
      <c r="L99" t="s">
        <v>337</v>
      </c>
      <c r="M99">
        <f t="shared" si="7"/>
        <v>1.2931034482758621E-3</v>
      </c>
      <c r="O99">
        <v>0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</row>
    <row r="100" spans="1:21" x14ac:dyDescent="0.25">
      <c r="A100">
        <v>33557</v>
      </c>
      <c r="B100" t="s">
        <v>153</v>
      </c>
      <c r="C100" t="s">
        <v>194</v>
      </c>
      <c r="D100" t="s">
        <v>195</v>
      </c>
      <c r="E100">
        <v>7.5</v>
      </c>
      <c r="F100">
        <v>3</v>
      </c>
      <c r="G100">
        <v>5700</v>
      </c>
      <c r="H100" t="s">
        <v>363</v>
      </c>
      <c r="I100" t="s">
        <v>364</v>
      </c>
      <c r="J100" t="s">
        <v>365</v>
      </c>
      <c r="M100">
        <f t="shared" si="7"/>
        <v>1.3157894736842105E-3</v>
      </c>
      <c r="O100">
        <v>0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</row>
    <row r="101" spans="1:21" x14ac:dyDescent="0.25">
      <c r="A101">
        <v>12528</v>
      </c>
      <c r="B101" t="s">
        <v>102</v>
      </c>
      <c r="C101" t="s">
        <v>196</v>
      </c>
      <c r="D101" t="s">
        <v>197</v>
      </c>
      <c r="E101">
        <v>7.41</v>
      </c>
      <c r="F101">
        <v>3</v>
      </c>
      <c r="G101">
        <v>4700</v>
      </c>
      <c r="H101" t="s">
        <v>363</v>
      </c>
      <c r="I101" t="s">
        <v>364</v>
      </c>
      <c r="J101" t="s">
        <v>365</v>
      </c>
      <c r="M101">
        <f t="shared" si="7"/>
        <v>1.5765957446808511E-3</v>
      </c>
      <c r="O101">
        <v>0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</row>
    <row r="102" spans="1:21" x14ac:dyDescent="0.25">
      <c r="A102">
        <v>11485</v>
      </c>
      <c r="B102" t="s">
        <v>45</v>
      </c>
      <c r="C102" t="s">
        <v>198</v>
      </c>
      <c r="D102" t="s">
        <v>199</v>
      </c>
      <c r="E102">
        <v>7.4</v>
      </c>
      <c r="F102">
        <v>3</v>
      </c>
      <c r="G102">
        <v>6600</v>
      </c>
      <c r="H102" t="s">
        <v>345</v>
      </c>
      <c r="I102" t="s">
        <v>347</v>
      </c>
      <c r="J102" t="s">
        <v>346</v>
      </c>
      <c r="M102">
        <f t="shared" si="7"/>
        <v>1.1212121212121212E-3</v>
      </c>
      <c r="O102">
        <v>0</v>
      </c>
      <c r="P102">
        <f t="shared" si="8"/>
        <v>0</v>
      </c>
      <c r="Q102">
        <f t="shared" si="9"/>
        <v>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</row>
    <row r="103" spans="1:21" x14ac:dyDescent="0.25">
      <c r="A103">
        <v>22113</v>
      </c>
      <c r="B103" t="s">
        <v>14</v>
      </c>
      <c r="C103" t="s">
        <v>147</v>
      </c>
      <c r="D103" t="s">
        <v>200</v>
      </c>
      <c r="E103">
        <v>7.4</v>
      </c>
      <c r="F103">
        <v>3</v>
      </c>
      <c r="G103">
        <v>6200</v>
      </c>
      <c r="H103" t="s">
        <v>372</v>
      </c>
      <c r="I103" t="s">
        <v>374</v>
      </c>
      <c r="J103" t="s">
        <v>373</v>
      </c>
      <c r="M103">
        <f t="shared" si="7"/>
        <v>1.1935483870967743E-3</v>
      </c>
      <c r="O103">
        <v>0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</row>
    <row r="104" spans="1:21" x14ac:dyDescent="0.25">
      <c r="A104">
        <v>22003</v>
      </c>
      <c r="B104" t="s">
        <v>14</v>
      </c>
      <c r="C104" t="s">
        <v>201</v>
      </c>
      <c r="D104" t="s">
        <v>202</v>
      </c>
      <c r="E104">
        <v>7.3</v>
      </c>
      <c r="F104">
        <v>3</v>
      </c>
      <c r="G104">
        <v>6300</v>
      </c>
      <c r="H104" t="s">
        <v>348</v>
      </c>
      <c r="I104" t="s">
        <v>349</v>
      </c>
      <c r="J104" t="s">
        <v>350</v>
      </c>
      <c r="M104">
        <f t="shared" si="7"/>
        <v>1.1587301587301588E-3</v>
      </c>
      <c r="O104">
        <v>0</v>
      </c>
      <c r="P104">
        <f t="shared" si="8"/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</row>
    <row r="105" spans="1:21" x14ac:dyDescent="0.25">
      <c r="A105">
        <v>12529</v>
      </c>
      <c r="B105" t="s">
        <v>102</v>
      </c>
      <c r="C105" t="s">
        <v>203</v>
      </c>
      <c r="D105" t="s">
        <v>204</v>
      </c>
      <c r="E105">
        <v>7.23</v>
      </c>
      <c r="F105">
        <v>3</v>
      </c>
      <c r="G105">
        <v>4600</v>
      </c>
      <c r="H105" t="s">
        <v>369</v>
      </c>
      <c r="I105" t="s">
        <v>371</v>
      </c>
      <c r="J105" t="s">
        <v>370</v>
      </c>
      <c r="M105">
        <f t="shared" si="7"/>
        <v>1.5717391304347827E-3</v>
      </c>
      <c r="O105">
        <v>0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</row>
    <row r="106" spans="1:21" x14ac:dyDescent="0.25">
      <c r="A106">
        <v>6774</v>
      </c>
      <c r="B106" t="s">
        <v>45</v>
      </c>
      <c r="C106" t="s">
        <v>205</v>
      </c>
      <c r="D106" t="s">
        <v>206</v>
      </c>
      <c r="E106">
        <v>7</v>
      </c>
      <c r="F106">
        <v>3</v>
      </c>
      <c r="G106">
        <v>6100</v>
      </c>
      <c r="H106" t="s">
        <v>372</v>
      </c>
      <c r="I106" t="s">
        <v>374</v>
      </c>
      <c r="J106" t="s">
        <v>373</v>
      </c>
      <c r="M106">
        <f t="shared" si="7"/>
        <v>1.1475409836065574E-3</v>
      </c>
      <c r="O106">
        <v>0</v>
      </c>
      <c r="P106">
        <f t="shared" si="8"/>
        <v>0</v>
      </c>
      <c r="Q106">
        <f t="shared" si="9"/>
        <v>0</v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</row>
    <row r="107" spans="1:21" x14ac:dyDescent="0.25">
      <c r="A107">
        <v>11425</v>
      </c>
      <c r="B107" t="s">
        <v>14</v>
      </c>
      <c r="C107" t="s">
        <v>24</v>
      </c>
      <c r="D107" t="s">
        <v>207</v>
      </c>
      <c r="E107">
        <v>7</v>
      </c>
      <c r="F107">
        <v>3</v>
      </c>
      <c r="G107">
        <v>5900</v>
      </c>
      <c r="H107" t="s">
        <v>372</v>
      </c>
      <c r="I107" t="s">
        <v>373</v>
      </c>
      <c r="J107" t="s">
        <v>374</v>
      </c>
      <c r="M107">
        <f t="shared" si="7"/>
        <v>1.1864406779661016E-3</v>
      </c>
      <c r="O107">
        <v>0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</row>
    <row r="108" spans="1:21" x14ac:dyDescent="0.25">
      <c r="A108">
        <v>14626</v>
      </c>
      <c r="B108" t="s">
        <v>45</v>
      </c>
      <c r="C108" t="s">
        <v>172</v>
      </c>
      <c r="D108" t="s">
        <v>208</v>
      </c>
      <c r="E108">
        <v>7</v>
      </c>
      <c r="F108">
        <v>3</v>
      </c>
      <c r="G108">
        <v>5700</v>
      </c>
      <c r="H108" t="s">
        <v>345</v>
      </c>
      <c r="I108" t="s">
        <v>346</v>
      </c>
      <c r="J108" t="s">
        <v>347</v>
      </c>
      <c r="M108">
        <f t="shared" si="7"/>
        <v>1.2280701754385965E-3</v>
      </c>
      <c r="O108">
        <v>0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</row>
    <row r="109" spans="1:21" x14ac:dyDescent="0.25">
      <c r="A109">
        <v>30298</v>
      </c>
      <c r="B109" t="s">
        <v>153</v>
      </c>
      <c r="C109" t="s">
        <v>126</v>
      </c>
      <c r="D109" t="s">
        <v>209</v>
      </c>
      <c r="E109">
        <v>6.9</v>
      </c>
      <c r="F109">
        <v>3</v>
      </c>
      <c r="G109">
        <v>5600</v>
      </c>
      <c r="H109" t="s">
        <v>372</v>
      </c>
      <c r="I109" t="s">
        <v>374</v>
      </c>
      <c r="J109" t="s">
        <v>373</v>
      </c>
      <c r="M109">
        <f t="shared" si="7"/>
        <v>1.2321428571428572E-3</v>
      </c>
      <c r="O109">
        <v>0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0</v>
      </c>
    </row>
    <row r="110" spans="1:21" x14ac:dyDescent="0.25">
      <c r="A110">
        <v>12556</v>
      </c>
      <c r="B110" t="s">
        <v>102</v>
      </c>
      <c r="C110" t="s">
        <v>210</v>
      </c>
      <c r="D110" t="s">
        <v>211</v>
      </c>
      <c r="E110">
        <v>6.83</v>
      </c>
      <c r="F110">
        <v>3</v>
      </c>
      <c r="G110">
        <v>4900</v>
      </c>
      <c r="H110" t="s">
        <v>341</v>
      </c>
      <c r="I110" t="s">
        <v>342</v>
      </c>
      <c r="J110" t="s">
        <v>343</v>
      </c>
      <c r="M110">
        <f t="shared" si="7"/>
        <v>1.3938775510204081E-3</v>
      </c>
      <c r="O110">
        <v>0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  <c r="T110">
        <f t="shared" si="12"/>
        <v>0</v>
      </c>
      <c r="U110">
        <f t="shared" si="13"/>
        <v>0</v>
      </c>
    </row>
    <row r="111" spans="1:21" x14ac:dyDescent="0.25">
      <c r="A111">
        <v>6479</v>
      </c>
      <c r="B111" t="s">
        <v>45</v>
      </c>
      <c r="C111" t="s">
        <v>212</v>
      </c>
      <c r="D111" t="s">
        <v>213</v>
      </c>
      <c r="E111">
        <v>6.8</v>
      </c>
      <c r="F111">
        <v>3</v>
      </c>
      <c r="G111">
        <v>6400</v>
      </c>
      <c r="H111" t="s">
        <v>330</v>
      </c>
      <c r="I111" t="s">
        <v>332</v>
      </c>
      <c r="J111" t="s">
        <v>331</v>
      </c>
      <c r="M111">
        <f t="shared" si="7"/>
        <v>1.0625000000000001E-3</v>
      </c>
      <c r="O111">
        <v>0</v>
      </c>
      <c r="P111">
        <f t="shared" si="8"/>
        <v>0</v>
      </c>
      <c r="Q111">
        <f t="shared" si="9"/>
        <v>0</v>
      </c>
      <c r="R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0</v>
      </c>
    </row>
    <row r="112" spans="1:21" x14ac:dyDescent="0.25">
      <c r="A112">
        <v>8052</v>
      </c>
      <c r="B112" t="s">
        <v>14</v>
      </c>
      <c r="C112" t="s">
        <v>214</v>
      </c>
      <c r="D112" t="s">
        <v>215</v>
      </c>
      <c r="E112">
        <v>6.7</v>
      </c>
      <c r="F112">
        <v>3</v>
      </c>
      <c r="G112">
        <v>6000</v>
      </c>
      <c r="H112" t="s">
        <v>356</v>
      </c>
      <c r="I112" t="s">
        <v>358</v>
      </c>
      <c r="J112" t="s">
        <v>357</v>
      </c>
      <c r="M112">
        <f t="shared" si="7"/>
        <v>1.1166666666666666E-3</v>
      </c>
      <c r="O112">
        <v>0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</row>
    <row r="113" spans="1:21" x14ac:dyDescent="0.25">
      <c r="A113">
        <v>6645</v>
      </c>
      <c r="B113" t="s">
        <v>45</v>
      </c>
      <c r="C113" t="s">
        <v>216</v>
      </c>
      <c r="D113" t="s">
        <v>217</v>
      </c>
      <c r="E113">
        <v>6.7</v>
      </c>
      <c r="F113">
        <v>3</v>
      </c>
      <c r="G113">
        <v>5400</v>
      </c>
      <c r="H113" t="s">
        <v>360</v>
      </c>
      <c r="I113" t="s">
        <v>361</v>
      </c>
      <c r="J113" t="s">
        <v>362</v>
      </c>
      <c r="M113">
        <f t="shared" si="7"/>
        <v>1.2407407407407408E-3</v>
      </c>
      <c r="O113">
        <v>0</v>
      </c>
      <c r="P113">
        <f t="shared" si="8"/>
        <v>0</v>
      </c>
      <c r="Q113">
        <f t="shared" si="9"/>
        <v>0</v>
      </c>
      <c r="R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0</v>
      </c>
    </row>
    <row r="114" spans="1:21" x14ac:dyDescent="0.25">
      <c r="A114">
        <v>6910</v>
      </c>
      <c r="B114" t="s">
        <v>182</v>
      </c>
      <c r="C114" t="s">
        <v>218</v>
      </c>
      <c r="D114" t="s">
        <v>219</v>
      </c>
      <c r="E114">
        <v>6.6</v>
      </c>
      <c r="F114">
        <v>3</v>
      </c>
      <c r="G114">
        <v>4600</v>
      </c>
      <c r="H114" t="s">
        <v>366</v>
      </c>
      <c r="I114" t="s">
        <v>368</v>
      </c>
      <c r="J114" t="s">
        <v>367</v>
      </c>
      <c r="M114">
        <f t="shared" si="7"/>
        <v>1.4347826086956522E-3</v>
      </c>
      <c r="O114">
        <v>0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  <c r="T114">
        <f t="shared" si="12"/>
        <v>0</v>
      </c>
      <c r="U114">
        <f t="shared" si="13"/>
        <v>0</v>
      </c>
    </row>
    <row r="115" spans="1:21" x14ac:dyDescent="0.25">
      <c r="A115">
        <v>30447</v>
      </c>
      <c r="B115" t="s">
        <v>14</v>
      </c>
      <c r="C115" t="s">
        <v>220</v>
      </c>
      <c r="D115" t="s">
        <v>221</v>
      </c>
      <c r="E115">
        <v>6.5</v>
      </c>
      <c r="F115">
        <v>1</v>
      </c>
      <c r="G115">
        <v>5900</v>
      </c>
      <c r="H115" t="s">
        <v>353</v>
      </c>
      <c r="I115" t="s">
        <v>355</v>
      </c>
      <c r="J115" t="s">
        <v>354</v>
      </c>
      <c r="M115">
        <f t="shared" si="7"/>
        <v>1.1016949152542373E-3</v>
      </c>
      <c r="O115">
        <v>0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0</v>
      </c>
    </row>
    <row r="116" spans="1:21" x14ac:dyDescent="0.25">
      <c r="A116">
        <v>22103</v>
      </c>
      <c r="B116" t="s">
        <v>45</v>
      </c>
      <c r="C116" t="s">
        <v>222</v>
      </c>
      <c r="D116" t="s">
        <v>47</v>
      </c>
      <c r="E116">
        <v>6.5</v>
      </c>
      <c r="F116">
        <v>3</v>
      </c>
      <c r="G116">
        <v>5500</v>
      </c>
      <c r="H116" t="s">
        <v>363</v>
      </c>
      <c r="I116" t="s">
        <v>364</v>
      </c>
      <c r="J116" t="s">
        <v>365</v>
      </c>
      <c r="M116">
        <f t="shared" si="7"/>
        <v>1.1818181818181819E-3</v>
      </c>
      <c r="O116">
        <v>0</v>
      </c>
      <c r="P116">
        <f t="shared" si="8"/>
        <v>0</v>
      </c>
      <c r="Q116">
        <f t="shared" si="9"/>
        <v>0</v>
      </c>
      <c r="R116">
        <f t="shared" si="10"/>
        <v>0</v>
      </c>
      <c r="S116">
        <f t="shared" si="11"/>
        <v>0</v>
      </c>
      <c r="T116">
        <f t="shared" si="12"/>
        <v>0</v>
      </c>
      <c r="U116">
        <f t="shared" si="13"/>
        <v>0</v>
      </c>
    </row>
    <row r="117" spans="1:21" x14ac:dyDescent="0.25">
      <c r="A117">
        <v>6627</v>
      </c>
      <c r="B117" t="s">
        <v>45</v>
      </c>
      <c r="C117" t="s">
        <v>223</v>
      </c>
      <c r="D117" t="s">
        <v>224</v>
      </c>
      <c r="E117">
        <v>6.5</v>
      </c>
      <c r="F117">
        <v>3</v>
      </c>
      <c r="G117">
        <v>5500</v>
      </c>
      <c r="H117" t="s">
        <v>338</v>
      </c>
      <c r="I117" t="s">
        <v>339</v>
      </c>
      <c r="J117" t="s">
        <v>340</v>
      </c>
      <c r="M117">
        <f t="shared" si="7"/>
        <v>1.1818181818181819E-3</v>
      </c>
      <c r="O117">
        <v>0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  <c r="T117">
        <f t="shared" si="12"/>
        <v>0</v>
      </c>
      <c r="U117">
        <f t="shared" si="13"/>
        <v>0</v>
      </c>
    </row>
    <row r="118" spans="1:21" x14ac:dyDescent="0.25">
      <c r="A118">
        <v>12538</v>
      </c>
      <c r="B118" t="s">
        <v>102</v>
      </c>
      <c r="C118" t="s">
        <v>225</v>
      </c>
      <c r="D118" t="s">
        <v>226</v>
      </c>
      <c r="E118">
        <v>6.5</v>
      </c>
      <c r="F118">
        <v>3</v>
      </c>
      <c r="G118">
        <v>4400</v>
      </c>
      <c r="H118" t="s">
        <v>353</v>
      </c>
      <c r="I118" t="s">
        <v>355</v>
      </c>
      <c r="J118" t="s">
        <v>354</v>
      </c>
      <c r="M118">
        <f t="shared" si="7"/>
        <v>1.4772727272727272E-3</v>
      </c>
      <c r="O118">
        <v>0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</row>
    <row r="119" spans="1:21" x14ac:dyDescent="0.25">
      <c r="A119">
        <v>33541</v>
      </c>
      <c r="B119" t="s">
        <v>182</v>
      </c>
      <c r="C119" t="s">
        <v>227</v>
      </c>
      <c r="D119" t="s">
        <v>228</v>
      </c>
      <c r="E119">
        <v>6.5</v>
      </c>
      <c r="F119">
        <v>3</v>
      </c>
      <c r="G119">
        <v>4500</v>
      </c>
      <c r="H119" t="s">
        <v>338</v>
      </c>
      <c r="I119" t="s">
        <v>340</v>
      </c>
      <c r="J119" t="s">
        <v>339</v>
      </c>
      <c r="M119">
        <f t="shared" si="7"/>
        <v>1.4444444444444444E-3</v>
      </c>
      <c r="O119">
        <v>0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  <c r="T119">
        <f t="shared" si="12"/>
        <v>0</v>
      </c>
      <c r="U119">
        <f t="shared" si="13"/>
        <v>0</v>
      </c>
    </row>
    <row r="120" spans="1:21" x14ac:dyDescent="0.25">
      <c r="A120">
        <v>60745</v>
      </c>
      <c r="B120" t="s">
        <v>182</v>
      </c>
      <c r="C120" t="s">
        <v>176</v>
      </c>
      <c r="D120" t="s">
        <v>229</v>
      </c>
      <c r="E120">
        <v>6.5</v>
      </c>
      <c r="F120">
        <v>3</v>
      </c>
      <c r="G120">
        <v>4500</v>
      </c>
      <c r="H120" t="s">
        <v>333</v>
      </c>
      <c r="I120" t="s">
        <v>335</v>
      </c>
      <c r="J120" t="s">
        <v>334</v>
      </c>
      <c r="M120">
        <f t="shared" si="7"/>
        <v>1.4444444444444444E-3</v>
      </c>
      <c r="O120">
        <v>0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  <c r="T120">
        <f t="shared" si="12"/>
        <v>0</v>
      </c>
      <c r="U120">
        <f t="shared" si="13"/>
        <v>0</v>
      </c>
    </row>
    <row r="121" spans="1:21" x14ac:dyDescent="0.25">
      <c r="A121">
        <v>6448</v>
      </c>
      <c r="B121" t="s">
        <v>153</v>
      </c>
      <c r="C121" t="s">
        <v>230</v>
      </c>
      <c r="D121" t="s">
        <v>231</v>
      </c>
      <c r="E121">
        <v>6.4</v>
      </c>
      <c r="F121">
        <v>3</v>
      </c>
      <c r="G121">
        <v>5500</v>
      </c>
      <c r="H121" t="s">
        <v>366</v>
      </c>
      <c r="I121" t="s">
        <v>368</v>
      </c>
      <c r="J121" t="s">
        <v>367</v>
      </c>
      <c r="M121">
        <f t="shared" si="7"/>
        <v>1.1636363636363637E-3</v>
      </c>
      <c r="O121">
        <v>0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  <c r="T121">
        <f t="shared" si="12"/>
        <v>0</v>
      </c>
      <c r="U121">
        <f t="shared" si="13"/>
        <v>0</v>
      </c>
    </row>
    <row r="122" spans="1:21" x14ac:dyDescent="0.25">
      <c r="A122">
        <v>33714</v>
      </c>
      <c r="B122" t="s">
        <v>182</v>
      </c>
      <c r="C122" t="s">
        <v>232</v>
      </c>
      <c r="D122" t="s">
        <v>233</v>
      </c>
      <c r="E122">
        <v>6.4</v>
      </c>
      <c r="F122">
        <v>3</v>
      </c>
      <c r="G122">
        <v>4600</v>
      </c>
      <c r="H122" t="s">
        <v>363</v>
      </c>
      <c r="I122" t="s">
        <v>365</v>
      </c>
      <c r="J122" t="s">
        <v>364</v>
      </c>
      <c r="M122">
        <f t="shared" si="7"/>
        <v>1.3913043478260871E-3</v>
      </c>
      <c r="O122">
        <v>0</v>
      </c>
      <c r="P122">
        <f t="shared" si="8"/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</row>
    <row r="123" spans="1:21" x14ac:dyDescent="0.25">
      <c r="A123">
        <v>14288</v>
      </c>
      <c r="B123" t="s">
        <v>45</v>
      </c>
      <c r="C123" t="s">
        <v>234</v>
      </c>
      <c r="D123" t="s">
        <v>50</v>
      </c>
      <c r="E123">
        <v>6.3</v>
      </c>
      <c r="F123">
        <v>3</v>
      </c>
      <c r="G123">
        <v>6200</v>
      </c>
      <c r="H123" t="s">
        <v>330</v>
      </c>
      <c r="I123" t="s">
        <v>332</v>
      </c>
      <c r="J123" t="s">
        <v>331</v>
      </c>
      <c r="M123">
        <f t="shared" si="7"/>
        <v>1.0161290322580644E-3</v>
      </c>
      <c r="O123">
        <v>0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</row>
    <row r="124" spans="1:21" x14ac:dyDescent="0.25">
      <c r="A124">
        <v>25837</v>
      </c>
      <c r="B124" t="s">
        <v>14</v>
      </c>
      <c r="C124" t="s">
        <v>235</v>
      </c>
      <c r="D124" t="s">
        <v>66</v>
      </c>
      <c r="E124">
        <v>6.3</v>
      </c>
      <c r="F124">
        <v>3</v>
      </c>
      <c r="G124">
        <v>5400</v>
      </c>
      <c r="H124" t="s">
        <v>369</v>
      </c>
      <c r="I124" t="s">
        <v>371</v>
      </c>
      <c r="J124" t="s">
        <v>370</v>
      </c>
      <c r="M124">
        <f t="shared" si="7"/>
        <v>1.1666666666666665E-3</v>
      </c>
      <c r="O124">
        <v>0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</row>
    <row r="125" spans="1:21" x14ac:dyDescent="0.25">
      <c r="A125">
        <v>6607</v>
      </c>
      <c r="B125" t="s">
        <v>45</v>
      </c>
      <c r="C125" t="s">
        <v>116</v>
      </c>
      <c r="D125" t="s">
        <v>236</v>
      </c>
      <c r="E125">
        <v>6.3</v>
      </c>
      <c r="F125">
        <v>3</v>
      </c>
      <c r="G125">
        <v>5400</v>
      </c>
      <c r="H125" t="s">
        <v>348</v>
      </c>
      <c r="I125" t="s">
        <v>350</v>
      </c>
      <c r="J125" t="s">
        <v>349</v>
      </c>
      <c r="M125">
        <f t="shared" si="7"/>
        <v>1.1666666666666665E-3</v>
      </c>
      <c r="O125">
        <v>0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0</v>
      </c>
    </row>
    <row r="126" spans="1:21" x14ac:dyDescent="0.25">
      <c r="A126">
        <v>32429</v>
      </c>
      <c r="B126" t="s">
        <v>182</v>
      </c>
      <c r="C126" t="s">
        <v>55</v>
      </c>
      <c r="D126" t="s">
        <v>237</v>
      </c>
      <c r="E126">
        <v>6.3</v>
      </c>
      <c r="F126">
        <v>3</v>
      </c>
      <c r="G126">
        <v>4500</v>
      </c>
      <c r="H126" t="s">
        <v>369</v>
      </c>
      <c r="I126" t="s">
        <v>370</v>
      </c>
      <c r="J126" t="s">
        <v>371</v>
      </c>
      <c r="M126">
        <f t="shared" si="7"/>
        <v>1.4E-3</v>
      </c>
      <c r="O126">
        <v>0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0</v>
      </c>
    </row>
    <row r="127" spans="1:21" x14ac:dyDescent="0.25">
      <c r="A127">
        <v>31109</v>
      </c>
      <c r="B127" t="s">
        <v>182</v>
      </c>
      <c r="C127" t="s">
        <v>238</v>
      </c>
      <c r="D127" t="s">
        <v>239</v>
      </c>
      <c r="E127">
        <v>6.3</v>
      </c>
      <c r="F127">
        <v>3</v>
      </c>
      <c r="G127">
        <v>4500</v>
      </c>
      <c r="H127" t="s">
        <v>360</v>
      </c>
      <c r="I127" t="s">
        <v>361</v>
      </c>
      <c r="J127" t="s">
        <v>362</v>
      </c>
      <c r="M127">
        <f t="shared" si="7"/>
        <v>1.4E-3</v>
      </c>
      <c r="O127">
        <v>0</v>
      </c>
      <c r="P127">
        <f t="shared" si="8"/>
        <v>0</v>
      </c>
      <c r="Q127">
        <f t="shared" si="9"/>
        <v>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0</v>
      </c>
    </row>
    <row r="128" spans="1:21" x14ac:dyDescent="0.25">
      <c r="A128">
        <v>31261</v>
      </c>
      <c r="B128" t="s">
        <v>14</v>
      </c>
      <c r="C128" t="s">
        <v>240</v>
      </c>
      <c r="D128" t="s">
        <v>241</v>
      </c>
      <c r="E128">
        <v>6.2</v>
      </c>
      <c r="F128">
        <v>2</v>
      </c>
      <c r="G128">
        <v>6000</v>
      </c>
      <c r="H128" t="s">
        <v>353</v>
      </c>
      <c r="I128" t="s">
        <v>355</v>
      </c>
      <c r="J128" t="s">
        <v>354</v>
      </c>
      <c r="M128">
        <f t="shared" si="7"/>
        <v>1.0333333333333334E-3</v>
      </c>
      <c r="O128">
        <v>0</v>
      </c>
      <c r="P128">
        <f t="shared" si="8"/>
        <v>0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0</v>
      </c>
    </row>
    <row r="129" spans="1:21" x14ac:dyDescent="0.25">
      <c r="A129">
        <v>14245</v>
      </c>
      <c r="B129" t="s">
        <v>14</v>
      </c>
      <c r="C129" t="s">
        <v>242</v>
      </c>
      <c r="D129" t="s">
        <v>243</v>
      </c>
      <c r="E129">
        <v>6</v>
      </c>
      <c r="F129">
        <v>3</v>
      </c>
      <c r="G129">
        <v>5800</v>
      </c>
      <c r="H129" t="s">
        <v>356</v>
      </c>
      <c r="I129" t="s">
        <v>358</v>
      </c>
      <c r="J129" t="s">
        <v>357</v>
      </c>
      <c r="M129">
        <f t="shared" si="7"/>
        <v>1.0344827586206897E-3</v>
      </c>
      <c r="O129"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  <c r="T129">
        <f t="shared" si="12"/>
        <v>0</v>
      </c>
      <c r="U129">
        <f t="shared" si="13"/>
        <v>0</v>
      </c>
    </row>
    <row r="130" spans="1:21" x14ac:dyDescent="0.25">
      <c r="A130">
        <v>6618</v>
      </c>
      <c r="B130" t="s">
        <v>45</v>
      </c>
      <c r="C130" t="s">
        <v>244</v>
      </c>
      <c r="D130" t="s">
        <v>245</v>
      </c>
      <c r="E130">
        <v>6</v>
      </c>
      <c r="F130">
        <v>3</v>
      </c>
      <c r="G130">
        <v>5600</v>
      </c>
      <c r="H130" t="s">
        <v>341</v>
      </c>
      <c r="I130" t="s">
        <v>343</v>
      </c>
      <c r="J130" t="s">
        <v>342</v>
      </c>
      <c r="M130">
        <f t="shared" si="7"/>
        <v>1.0714285714285715E-3</v>
      </c>
      <c r="O130"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  <c r="T130">
        <f t="shared" si="12"/>
        <v>0</v>
      </c>
      <c r="U130">
        <f t="shared" si="13"/>
        <v>0</v>
      </c>
    </row>
    <row r="131" spans="1:21" x14ac:dyDescent="0.25">
      <c r="A131">
        <v>22109</v>
      </c>
      <c r="B131" t="s">
        <v>182</v>
      </c>
      <c r="C131" t="s">
        <v>154</v>
      </c>
      <c r="D131" t="s">
        <v>246</v>
      </c>
      <c r="E131">
        <v>6</v>
      </c>
      <c r="F131">
        <v>3</v>
      </c>
      <c r="G131">
        <v>4600</v>
      </c>
      <c r="H131" t="s">
        <v>353</v>
      </c>
      <c r="I131" t="s">
        <v>355</v>
      </c>
      <c r="J131" t="s">
        <v>354</v>
      </c>
      <c r="M131">
        <f t="shared" ref="M131:M183" si="14">+E131/G131</f>
        <v>1.3043478260869566E-3</v>
      </c>
      <c r="O131">
        <v>0</v>
      </c>
      <c r="P131">
        <f t="shared" ref="P131:P183" si="15">IF(B131="QB",O131*1,0)</f>
        <v>0</v>
      </c>
      <c r="Q131">
        <f t="shared" ref="Q131:Q183" si="16">IF(B131="RB",O131*1,0)</f>
        <v>0</v>
      </c>
      <c r="R131">
        <f t="shared" ref="R131:R183" si="17">IF(B131="WR",O131*1,0)</f>
        <v>0</v>
      </c>
      <c r="S131">
        <f t="shared" ref="S131:S183" si="18">IF(B131="TE",O131*1,0)</f>
        <v>0</v>
      </c>
      <c r="T131">
        <f t="shared" ref="T131:T183" si="19">IF(B131="K",O131*1,0)</f>
        <v>0</v>
      </c>
      <c r="U131">
        <f t="shared" ref="U131:U183" si="20">IF(B131="D",O131*1,0)</f>
        <v>0</v>
      </c>
    </row>
    <row r="132" spans="1:21" x14ac:dyDescent="0.25">
      <c r="A132">
        <v>22110</v>
      </c>
      <c r="B132" t="s">
        <v>182</v>
      </c>
      <c r="C132" t="s">
        <v>247</v>
      </c>
      <c r="D132" t="s">
        <v>248</v>
      </c>
      <c r="E132">
        <v>6</v>
      </c>
      <c r="F132">
        <v>3</v>
      </c>
      <c r="G132">
        <v>4600</v>
      </c>
      <c r="H132" t="s">
        <v>348</v>
      </c>
      <c r="I132" t="s">
        <v>350</v>
      </c>
      <c r="J132" t="s">
        <v>349</v>
      </c>
      <c r="M132">
        <f t="shared" si="14"/>
        <v>1.3043478260869566E-3</v>
      </c>
      <c r="O132">
        <v>0</v>
      </c>
      <c r="P132">
        <f t="shared" si="15"/>
        <v>0</v>
      </c>
      <c r="Q132">
        <f t="shared" si="16"/>
        <v>0</v>
      </c>
      <c r="R132">
        <f t="shared" si="17"/>
        <v>0</v>
      </c>
      <c r="S132">
        <f t="shared" si="18"/>
        <v>0</v>
      </c>
      <c r="T132">
        <f t="shared" si="19"/>
        <v>0</v>
      </c>
      <c r="U132">
        <f t="shared" si="20"/>
        <v>0</v>
      </c>
    </row>
    <row r="133" spans="1:21" x14ac:dyDescent="0.25">
      <c r="A133">
        <v>12530</v>
      </c>
      <c r="B133" t="s">
        <v>102</v>
      </c>
      <c r="C133" t="s">
        <v>249</v>
      </c>
      <c r="D133" t="s">
        <v>250</v>
      </c>
      <c r="E133">
        <v>5.99</v>
      </c>
      <c r="F133">
        <v>3</v>
      </c>
      <c r="G133">
        <v>4500</v>
      </c>
      <c r="H133" t="s">
        <v>360</v>
      </c>
      <c r="I133" t="s">
        <v>362</v>
      </c>
      <c r="J133" t="s">
        <v>361</v>
      </c>
      <c r="M133">
        <f t="shared" si="14"/>
        <v>1.3311111111111113E-3</v>
      </c>
      <c r="O133"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  <c r="T133">
        <f t="shared" si="19"/>
        <v>0</v>
      </c>
      <c r="U133">
        <f t="shared" si="20"/>
        <v>0</v>
      </c>
    </row>
    <row r="134" spans="1:21" x14ac:dyDescent="0.25">
      <c r="A134">
        <v>6535</v>
      </c>
      <c r="B134" t="s">
        <v>45</v>
      </c>
      <c r="C134" t="s">
        <v>251</v>
      </c>
      <c r="D134" t="s">
        <v>252</v>
      </c>
      <c r="E134">
        <v>5.9</v>
      </c>
      <c r="F134">
        <v>3</v>
      </c>
      <c r="G134">
        <v>5600</v>
      </c>
      <c r="H134" t="s">
        <v>353</v>
      </c>
      <c r="I134" t="s">
        <v>355</v>
      </c>
      <c r="J134" t="s">
        <v>354</v>
      </c>
      <c r="K134" t="s">
        <v>336</v>
      </c>
      <c r="L134" t="s">
        <v>337</v>
      </c>
      <c r="M134">
        <f t="shared" si="14"/>
        <v>1.0535714285714287E-3</v>
      </c>
      <c r="O134"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  <c r="T134">
        <f t="shared" si="19"/>
        <v>0</v>
      </c>
      <c r="U134">
        <f t="shared" si="20"/>
        <v>0</v>
      </c>
    </row>
    <row r="135" spans="1:21" x14ac:dyDescent="0.25">
      <c r="A135">
        <v>22292</v>
      </c>
      <c r="B135" t="s">
        <v>14</v>
      </c>
      <c r="C135" t="s">
        <v>253</v>
      </c>
      <c r="D135" t="s">
        <v>254</v>
      </c>
      <c r="E135">
        <v>5.8</v>
      </c>
      <c r="F135">
        <v>3</v>
      </c>
      <c r="G135">
        <v>5600</v>
      </c>
      <c r="H135" t="s">
        <v>360</v>
      </c>
      <c r="I135" t="s">
        <v>362</v>
      </c>
      <c r="J135" t="s">
        <v>361</v>
      </c>
      <c r="M135">
        <f t="shared" si="14"/>
        <v>1.0357142857142856E-3</v>
      </c>
      <c r="O135">
        <v>0</v>
      </c>
      <c r="P135">
        <f t="shared" si="15"/>
        <v>0</v>
      </c>
      <c r="Q135">
        <f t="shared" si="16"/>
        <v>0</v>
      </c>
      <c r="R135">
        <f t="shared" si="17"/>
        <v>0</v>
      </c>
      <c r="S135">
        <f t="shared" si="18"/>
        <v>0</v>
      </c>
      <c r="T135">
        <f t="shared" si="19"/>
        <v>0</v>
      </c>
      <c r="U135">
        <f t="shared" si="20"/>
        <v>0</v>
      </c>
    </row>
    <row r="136" spans="1:21" x14ac:dyDescent="0.25">
      <c r="A136">
        <v>21999</v>
      </c>
      <c r="B136" t="s">
        <v>45</v>
      </c>
      <c r="C136" t="s">
        <v>255</v>
      </c>
      <c r="D136" t="s">
        <v>82</v>
      </c>
      <c r="E136">
        <v>5.7</v>
      </c>
      <c r="F136">
        <v>3</v>
      </c>
      <c r="G136">
        <v>5700</v>
      </c>
      <c r="H136" t="s">
        <v>356</v>
      </c>
      <c r="I136" t="s">
        <v>358</v>
      </c>
      <c r="J136" t="s">
        <v>357</v>
      </c>
      <c r="M136">
        <f t="shared" si="14"/>
        <v>1E-3</v>
      </c>
      <c r="O136"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  <c r="T136">
        <f t="shared" si="19"/>
        <v>0</v>
      </c>
      <c r="U136">
        <f t="shared" si="20"/>
        <v>0</v>
      </c>
    </row>
    <row r="137" spans="1:21" x14ac:dyDescent="0.25">
      <c r="A137">
        <v>29994</v>
      </c>
      <c r="B137" t="s">
        <v>182</v>
      </c>
      <c r="C137" t="s">
        <v>174</v>
      </c>
      <c r="D137" t="s">
        <v>256</v>
      </c>
      <c r="E137">
        <v>5.7</v>
      </c>
      <c r="F137">
        <v>3</v>
      </c>
      <c r="G137">
        <v>4500</v>
      </c>
      <c r="H137" t="s">
        <v>369</v>
      </c>
      <c r="I137" t="s">
        <v>371</v>
      </c>
      <c r="J137" t="s">
        <v>370</v>
      </c>
      <c r="M137">
        <f t="shared" si="14"/>
        <v>1.2666666666666668E-3</v>
      </c>
      <c r="O137">
        <v>0</v>
      </c>
      <c r="P137">
        <f t="shared" si="15"/>
        <v>0</v>
      </c>
      <c r="Q137">
        <f t="shared" si="16"/>
        <v>0</v>
      </c>
      <c r="R137">
        <f t="shared" si="17"/>
        <v>0</v>
      </c>
      <c r="S137">
        <f t="shared" si="18"/>
        <v>0</v>
      </c>
      <c r="T137">
        <f t="shared" si="19"/>
        <v>0</v>
      </c>
      <c r="U137">
        <f t="shared" si="20"/>
        <v>0</v>
      </c>
    </row>
    <row r="138" spans="1:21" x14ac:dyDescent="0.25">
      <c r="A138">
        <v>11466</v>
      </c>
      <c r="B138" t="s">
        <v>7</v>
      </c>
      <c r="C138" t="s">
        <v>170</v>
      </c>
      <c r="D138" t="s">
        <v>257</v>
      </c>
      <c r="E138">
        <v>5.6</v>
      </c>
      <c r="F138">
        <v>2</v>
      </c>
      <c r="G138">
        <v>5700</v>
      </c>
      <c r="H138" t="s">
        <v>366</v>
      </c>
      <c r="I138" t="s">
        <v>368</v>
      </c>
      <c r="J138" t="s">
        <v>367</v>
      </c>
      <c r="M138">
        <f t="shared" si="14"/>
        <v>9.8245614035087723E-4</v>
      </c>
      <c r="O138"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  <c r="T138">
        <f t="shared" si="19"/>
        <v>0</v>
      </c>
      <c r="U138">
        <f t="shared" si="20"/>
        <v>0</v>
      </c>
    </row>
    <row r="139" spans="1:21" x14ac:dyDescent="0.25">
      <c r="A139">
        <v>14283</v>
      </c>
      <c r="B139" t="s">
        <v>45</v>
      </c>
      <c r="C139" t="s">
        <v>258</v>
      </c>
      <c r="D139" t="s">
        <v>259</v>
      </c>
      <c r="E139">
        <v>5.6</v>
      </c>
      <c r="F139">
        <v>3</v>
      </c>
      <c r="G139">
        <v>5600</v>
      </c>
      <c r="H139" t="s">
        <v>341</v>
      </c>
      <c r="I139" t="s">
        <v>343</v>
      </c>
      <c r="J139" t="s">
        <v>342</v>
      </c>
      <c r="M139">
        <f t="shared" si="14"/>
        <v>1E-3</v>
      </c>
      <c r="O139"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  <c r="T139">
        <f t="shared" si="19"/>
        <v>0</v>
      </c>
      <c r="U139">
        <f t="shared" si="20"/>
        <v>0</v>
      </c>
    </row>
    <row r="140" spans="1:21" x14ac:dyDescent="0.25">
      <c r="A140">
        <v>22219</v>
      </c>
      <c r="B140" t="s">
        <v>45</v>
      </c>
      <c r="C140" t="s">
        <v>260</v>
      </c>
      <c r="D140" t="s">
        <v>261</v>
      </c>
      <c r="E140">
        <v>5.6</v>
      </c>
      <c r="F140">
        <v>3</v>
      </c>
      <c r="G140">
        <v>5600</v>
      </c>
      <c r="H140" t="s">
        <v>345</v>
      </c>
      <c r="I140" t="s">
        <v>346</v>
      </c>
      <c r="J140" t="s">
        <v>347</v>
      </c>
      <c r="M140">
        <f t="shared" si="14"/>
        <v>1E-3</v>
      </c>
      <c r="O140">
        <v>0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  <c r="T140">
        <f t="shared" si="19"/>
        <v>0</v>
      </c>
      <c r="U140">
        <f t="shared" si="20"/>
        <v>0</v>
      </c>
    </row>
    <row r="141" spans="1:21" x14ac:dyDescent="0.25">
      <c r="A141">
        <v>11609</v>
      </c>
      <c r="B141" t="s">
        <v>14</v>
      </c>
      <c r="C141" t="s">
        <v>161</v>
      </c>
      <c r="D141" t="s">
        <v>262</v>
      </c>
      <c r="E141">
        <v>5.5</v>
      </c>
      <c r="F141">
        <v>3</v>
      </c>
      <c r="G141">
        <v>6400</v>
      </c>
      <c r="H141" t="s">
        <v>330</v>
      </c>
      <c r="I141" t="s">
        <v>331</v>
      </c>
      <c r="J141" t="s">
        <v>332</v>
      </c>
      <c r="M141">
        <f t="shared" si="14"/>
        <v>8.59375E-4</v>
      </c>
      <c r="O141"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  <c r="T141">
        <f t="shared" si="19"/>
        <v>0</v>
      </c>
      <c r="U141">
        <f t="shared" si="20"/>
        <v>0</v>
      </c>
    </row>
    <row r="142" spans="1:21" x14ac:dyDescent="0.25">
      <c r="A142">
        <v>6782</v>
      </c>
      <c r="B142" t="s">
        <v>182</v>
      </c>
      <c r="C142" t="s">
        <v>23</v>
      </c>
      <c r="D142" t="s">
        <v>263</v>
      </c>
      <c r="E142">
        <v>5.5</v>
      </c>
      <c r="F142">
        <v>3</v>
      </c>
      <c r="G142">
        <v>4500</v>
      </c>
      <c r="H142" t="s">
        <v>345</v>
      </c>
      <c r="I142" t="s">
        <v>347</v>
      </c>
      <c r="J142" t="s">
        <v>346</v>
      </c>
      <c r="M142">
        <f t="shared" si="14"/>
        <v>1.2222222222222222E-3</v>
      </c>
      <c r="O142">
        <v>0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  <c r="T142">
        <f t="shared" si="19"/>
        <v>0</v>
      </c>
      <c r="U142">
        <f t="shared" si="20"/>
        <v>0</v>
      </c>
    </row>
    <row r="143" spans="1:21" x14ac:dyDescent="0.25">
      <c r="A143">
        <v>62497</v>
      </c>
      <c r="B143" t="s">
        <v>14</v>
      </c>
      <c r="C143" t="s">
        <v>264</v>
      </c>
      <c r="D143" t="s">
        <v>66</v>
      </c>
      <c r="E143">
        <v>5.4</v>
      </c>
      <c r="F143">
        <v>3</v>
      </c>
      <c r="G143">
        <v>5500</v>
      </c>
      <c r="H143" t="s">
        <v>353</v>
      </c>
      <c r="I143" t="s">
        <v>354</v>
      </c>
      <c r="J143" t="s">
        <v>355</v>
      </c>
      <c r="M143">
        <f t="shared" si="14"/>
        <v>9.8181818181818179E-4</v>
      </c>
      <c r="O143">
        <v>0</v>
      </c>
      <c r="P143">
        <f t="shared" si="15"/>
        <v>0</v>
      </c>
      <c r="Q143">
        <f t="shared" si="16"/>
        <v>0</v>
      </c>
      <c r="R143">
        <f t="shared" si="17"/>
        <v>0</v>
      </c>
      <c r="S143">
        <f t="shared" si="18"/>
        <v>0</v>
      </c>
      <c r="T143">
        <f t="shared" si="19"/>
        <v>0</v>
      </c>
      <c r="U143">
        <f t="shared" si="20"/>
        <v>0</v>
      </c>
    </row>
    <row r="144" spans="1:21" x14ac:dyDescent="0.25">
      <c r="A144">
        <v>29685</v>
      </c>
      <c r="B144" t="s">
        <v>45</v>
      </c>
      <c r="C144" t="s">
        <v>265</v>
      </c>
      <c r="D144" t="s">
        <v>266</v>
      </c>
      <c r="E144">
        <v>5.4</v>
      </c>
      <c r="F144">
        <v>3</v>
      </c>
      <c r="G144">
        <v>5400</v>
      </c>
      <c r="H144" t="s">
        <v>356</v>
      </c>
      <c r="I144" t="s">
        <v>357</v>
      </c>
      <c r="J144" t="s">
        <v>358</v>
      </c>
      <c r="M144">
        <f t="shared" si="14"/>
        <v>1E-3</v>
      </c>
      <c r="O144"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  <c r="T144">
        <f t="shared" si="19"/>
        <v>0</v>
      </c>
      <c r="U144">
        <f t="shared" si="20"/>
        <v>0</v>
      </c>
    </row>
    <row r="145" spans="1:21" x14ac:dyDescent="0.25">
      <c r="A145">
        <v>22047</v>
      </c>
      <c r="B145" t="s">
        <v>153</v>
      </c>
      <c r="C145" t="s">
        <v>267</v>
      </c>
      <c r="D145" t="s">
        <v>88</v>
      </c>
      <c r="E145">
        <v>5.2</v>
      </c>
      <c r="F145">
        <v>2</v>
      </c>
      <c r="G145">
        <v>5600</v>
      </c>
      <c r="H145" t="s">
        <v>369</v>
      </c>
      <c r="I145" t="s">
        <v>370</v>
      </c>
      <c r="J145" t="s">
        <v>371</v>
      </c>
      <c r="K145" t="s">
        <v>336</v>
      </c>
      <c r="L145" t="s">
        <v>382</v>
      </c>
      <c r="M145">
        <f t="shared" si="14"/>
        <v>9.2857142857142856E-4</v>
      </c>
      <c r="O145"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  <c r="T145">
        <f t="shared" si="19"/>
        <v>0</v>
      </c>
      <c r="U145">
        <f t="shared" si="20"/>
        <v>0</v>
      </c>
    </row>
    <row r="146" spans="1:21" x14ac:dyDescent="0.25">
      <c r="A146">
        <v>7761</v>
      </c>
      <c r="B146" t="s">
        <v>153</v>
      </c>
      <c r="C146" t="s">
        <v>268</v>
      </c>
      <c r="D146" t="s">
        <v>269</v>
      </c>
      <c r="E146">
        <v>5.2</v>
      </c>
      <c r="F146">
        <v>3</v>
      </c>
      <c r="G146">
        <v>5400</v>
      </c>
      <c r="H146" t="s">
        <v>353</v>
      </c>
      <c r="I146" t="s">
        <v>355</v>
      </c>
      <c r="J146" t="s">
        <v>354</v>
      </c>
      <c r="M146">
        <f t="shared" si="14"/>
        <v>9.6296296296296299E-4</v>
      </c>
      <c r="O146"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  <c r="T146">
        <f t="shared" si="19"/>
        <v>0</v>
      </c>
      <c r="U146">
        <f t="shared" si="20"/>
        <v>0</v>
      </c>
    </row>
    <row r="147" spans="1:21" x14ac:dyDescent="0.25">
      <c r="A147">
        <v>7806</v>
      </c>
      <c r="B147" t="s">
        <v>14</v>
      </c>
      <c r="C147" t="s">
        <v>188</v>
      </c>
      <c r="D147" t="s">
        <v>270</v>
      </c>
      <c r="E147">
        <v>5</v>
      </c>
      <c r="F147">
        <v>3</v>
      </c>
      <c r="G147">
        <v>6000</v>
      </c>
      <c r="H147" t="s">
        <v>360</v>
      </c>
      <c r="I147" t="s">
        <v>362</v>
      </c>
      <c r="J147" t="s">
        <v>361</v>
      </c>
      <c r="M147">
        <f t="shared" si="14"/>
        <v>8.3333333333333339E-4</v>
      </c>
      <c r="O147">
        <v>0</v>
      </c>
      <c r="P147">
        <f t="shared" si="15"/>
        <v>0</v>
      </c>
      <c r="Q147">
        <f t="shared" si="16"/>
        <v>0</v>
      </c>
      <c r="R147">
        <f t="shared" si="17"/>
        <v>0</v>
      </c>
      <c r="S147">
        <f t="shared" si="18"/>
        <v>0</v>
      </c>
      <c r="T147">
        <f t="shared" si="19"/>
        <v>0</v>
      </c>
      <c r="U147">
        <f t="shared" si="20"/>
        <v>0</v>
      </c>
    </row>
    <row r="148" spans="1:21" x14ac:dyDescent="0.25">
      <c r="A148">
        <v>12536</v>
      </c>
      <c r="B148" t="s">
        <v>102</v>
      </c>
      <c r="C148" t="s">
        <v>271</v>
      </c>
      <c r="D148" t="s">
        <v>272</v>
      </c>
      <c r="E148">
        <v>5</v>
      </c>
      <c r="F148">
        <v>3</v>
      </c>
      <c r="G148">
        <v>4300</v>
      </c>
      <c r="H148" t="s">
        <v>363</v>
      </c>
      <c r="I148" t="s">
        <v>365</v>
      </c>
      <c r="J148" t="s">
        <v>364</v>
      </c>
      <c r="M148">
        <f t="shared" si="14"/>
        <v>1.1627906976744186E-3</v>
      </c>
      <c r="O148">
        <v>0</v>
      </c>
      <c r="P148">
        <f t="shared" si="15"/>
        <v>0</v>
      </c>
      <c r="Q148">
        <f t="shared" si="16"/>
        <v>0</v>
      </c>
      <c r="R148">
        <f t="shared" si="17"/>
        <v>0</v>
      </c>
      <c r="S148">
        <f t="shared" si="18"/>
        <v>0</v>
      </c>
      <c r="T148">
        <f t="shared" si="19"/>
        <v>0</v>
      </c>
      <c r="U148">
        <f t="shared" si="20"/>
        <v>0</v>
      </c>
    </row>
    <row r="149" spans="1:21" x14ac:dyDescent="0.25">
      <c r="A149">
        <v>12532</v>
      </c>
      <c r="B149" t="s">
        <v>102</v>
      </c>
      <c r="C149" t="s">
        <v>273</v>
      </c>
      <c r="D149" t="s">
        <v>274</v>
      </c>
      <c r="E149">
        <v>5</v>
      </c>
      <c r="F149">
        <v>3</v>
      </c>
      <c r="G149">
        <v>4300</v>
      </c>
      <c r="H149" t="s">
        <v>345</v>
      </c>
      <c r="I149" t="s">
        <v>347</v>
      </c>
      <c r="J149" t="s">
        <v>346</v>
      </c>
      <c r="M149">
        <f t="shared" si="14"/>
        <v>1.1627906976744186E-3</v>
      </c>
      <c r="O149">
        <v>0</v>
      </c>
      <c r="P149">
        <f t="shared" si="15"/>
        <v>0</v>
      </c>
      <c r="Q149">
        <f t="shared" si="16"/>
        <v>0</v>
      </c>
      <c r="R149">
        <f t="shared" si="17"/>
        <v>0</v>
      </c>
      <c r="S149">
        <f t="shared" si="18"/>
        <v>0</v>
      </c>
      <c r="T149">
        <f t="shared" si="19"/>
        <v>0</v>
      </c>
      <c r="U149">
        <f t="shared" si="20"/>
        <v>0</v>
      </c>
    </row>
    <row r="150" spans="1:21" x14ac:dyDescent="0.25">
      <c r="A150">
        <v>11712</v>
      </c>
      <c r="B150" t="s">
        <v>14</v>
      </c>
      <c r="C150" t="s">
        <v>275</v>
      </c>
      <c r="D150" t="s">
        <v>276</v>
      </c>
      <c r="E150">
        <v>4.9000000000000004</v>
      </c>
      <c r="F150">
        <v>3</v>
      </c>
      <c r="G150">
        <v>5500</v>
      </c>
      <c r="H150" t="s">
        <v>345</v>
      </c>
      <c r="I150" t="s">
        <v>347</v>
      </c>
      <c r="J150" t="s">
        <v>346</v>
      </c>
      <c r="M150">
        <f t="shared" si="14"/>
        <v>8.9090909090909097E-4</v>
      </c>
      <c r="O150">
        <v>0</v>
      </c>
      <c r="P150">
        <f t="shared" si="15"/>
        <v>0</v>
      </c>
      <c r="Q150">
        <f t="shared" si="16"/>
        <v>0</v>
      </c>
      <c r="R150">
        <f t="shared" si="17"/>
        <v>0</v>
      </c>
      <c r="S150">
        <f t="shared" si="18"/>
        <v>0</v>
      </c>
      <c r="T150">
        <f t="shared" si="19"/>
        <v>0</v>
      </c>
      <c r="U150">
        <f t="shared" si="20"/>
        <v>0</v>
      </c>
    </row>
    <row r="151" spans="1:21" x14ac:dyDescent="0.25">
      <c r="A151">
        <v>45889</v>
      </c>
      <c r="B151" t="s">
        <v>45</v>
      </c>
      <c r="C151" t="s">
        <v>277</v>
      </c>
      <c r="D151" t="s">
        <v>278</v>
      </c>
      <c r="E151">
        <v>4.5999999999999996</v>
      </c>
      <c r="F151">
        <v>3</v>
      </c>
      <c r="G151">
        <v>6400</v>
      </c>
      <c r="H151" t="s">
        <v>330</v>
      </c>
      <c r="I151" t="s">
        <v>331</v>
      </c>
      <c r="J151" t="s">
        <v>332</v>
      </c>
      <c r="K151" t="s">
        <v>336</v>
      </c>
      <c r="L151" t="s">
        <v>359</v>
      </c>
      <c r="M151">
        <f t="shared" si="14"/>
        <v>7.1874999999999999E-4</v>
      </c>
      <c r="O151">
        <v>0</v>
      </c>
      <c r="P151">
        <f t="shared" si="15"/>
        <v>0</v>
      </c>
      <c r="Q151">
        <v>0</v>
      </c>
      <c r="R151">
        <f t="shared" si="17"/>
        <v>0</v>
      </c>
      <c r="S151">
        <f t="shared" si="18"/>
        <v>0</v>
      </c>
      <c r="T151">
        <f t="shared" si="19"/>
        <v>0</v>
      </c>
      <c r="U151">
        <f t="shared" si="20"/>
        <v>0</v>
      </c>
    </row>
    <row r="152" spans="1:21" x14ac:dyDescent="0.25">
      <c r="A152">
        <v>12540</v>
      </c>
      <c r="B152" t="s">
        <v>102</v>
      </c>
      <c r="C152" t="s">
        <v>279</v>
      </c>
      <c r="D152" t="s">
        <v>280</v>
      </c>
      <c r="E152">
        <v>4.5</v>
      </c>
      <c r="F152">
        <v>3</v>
      </c>
      <c r="G152">
        <v>4400</v>
      </c>
      <c r="H152" t="s">
        <v>348</v>
      </c>
      <c r="I152" t="s">
        <v>350</v>
      </c>
      <c r="J152" t="s">
        <v>349</v>
      </c>
      <c r="M152">
        <f t="shared" si="14"/>
        <v>1.0227272727272728E-3</v>
      </c>
      <c r="O152">
        <v>0</v>
      </c>
      <c r="P152">
        <f t="shared" si="15"/>
        <v>0</v>
      </c>
      <c r="Q152">
        <f t="shared" si="16"/>
        <v>0</v>
      </c>
      <c r="R152">
        <f t="shared" si="17"/>
        <v>0</v>
      </c>
      <c r="S152">
        <f t="shared" si="18"/>
        <v>0</v>
      </c>
      <c r="T152">
        <f t="shared" si="19"/>
        <v>0</v>
      </c>
      <c r="U152">
        <f t="shared" si="20"/>
        <v>0</v>
      </c>
    </row>
    <row r="153" spans="1:21" x14ac:dyDescent="0.25">
      <c r="A153">
        <v>25694</v>
      </c>
      <c r="B153" t="s">
        <v>14</v>
      </c>
      <c r="C153" t="s">
        <v>178</v>
      </c>
      <c r="D153" t="s">
        <v>64</v>
      </c>
      <c r="E153">
        <v>4.0999999999999996</v>
      </c>
      <c r="F153">
        <v>3</v>
      </c>
      <c r="G153">
        <v>5400</v>
      </c>
      <c r="H153" t="s">
        <v>356</v>
      </c>
      <c r="I153" t="s">
        <v>358</v>
      </c>
      <c r="J153" t="s">
        <v>357</v>
      </c>
      <c r="M153">
        <f t="shared" si="14"/>
        <v>7.5925925925925922E-4</v>
      </c>
      <c r="O153">
        <v>0</v>
      </c>
      <c r="P153">
        <f t="shared" si="15"/>
        <v>0</v>
      </c>
      <c r="Q153">
        <f t="shared" si="16"/>
        <v>0</v>
      </c>
      <c r="R153">
        <f t="shared" si="17"/>
        <v>0</v>
      </c>
      <c r="S153">
        <f t="shared" si="18"/>
        <v>0</v>
      </c>
      <c r="T153">
        <f t="shared" si="19"/>
        <v>0</v>
      </c>
      <c r="U153">
        <f t="shared" si="20"/>
        <v>0</v>
      </c>
    </row>
    <row r="154" spans="1:21" x14ac:dyDescent="0.25">
      <c r="A154">
        <v>7660</v>
      </c>
      <c r="B154" t="s">
        <v>14</v>
      </c>
      <c r="C154" t="s">
        <v>281</v>
      </c>
      <c r="D154" t="s">
        <v>187</v>
      </c>
      <c r="E154">
        <v>4</v>
      </c>
      <c r="F154">
        <v>3</v>
      </c>
      <c r="G154">
        <v>6100</v>
      </c>
      <c r="H154" t="s">
        <v>345</v>
      </c>
      <c r="I154" t="s">
        <v>346</v>
      </c>
      <c r="J154" t="s">
        <v>347</v>
      </c>
      <c r="M154">
        <f t="shared" si="14"/>
        <v>6.5573770491803279E-4</v>
      </c>
      <c r="O154">
        <v>0</v>
      </c>
      <c r="P154">
        <f t="shared" si="15"/>
        <v>0</v>
      </c>
      <c r="Q154">
        <f t="shared" si="16"/>
        <v>0</v>
      </c>
      <c r="R154">
        <f t="shared" si="17"/>
        <v>0</v>
      </c>
      <c r="S154">
        <f t="shared" si="18"/>
        <v>0</v>
      </c>
      <c r="T154">
        <f t="shared" si="19"/>
        <v>0</v>
      </c>
      <c r="U154">
        <f t="shared" si="20"/>
        <v>0</v>
      </c>
    </row>
    <row r="155" spans="1:21" x14ac:dyDescent="0.25">
      <c r="A155">
        <v>28095</v>
      </c>
      <c r="B155" t="s">
        <v>14</v>
      </c>
      <c r="C155" t="s">
        <v>70</v>
      </c>
      <c r="D155" t="s">
        <v>282</v>
      </c>
      <c r="E155">
        <v>4</v>
      </c>
      <c r="F155">
        <v>3</v>
      </c>
      <c r="G155">
        <v>6000</v>
      </c>
      <c r="H155" t="s">
        <v>345</v>
      </c>
      <c r="I155" t="s">
        <v>346</v>
      </c>
      <c r="J155" t="s">
        <v>347</v>
      </c>
      <c r="M155">
        <f t="shared" si="14"/>
        <v>6.6666666666666664E-4</v>
      </c>
      <c r="O155">
        <v>0</v>
      </c>
      <c r="P155">
        <f t="shared" si="15"/>
        <v>0</v>
      </c>
      <c r="Q155">
        <f t="shared" si="16"/>
        <v>0</v>
      </c>
      <c r="R155">
        <f t="shared" si="17"/>
        <v>0</v>
      </c>
      <c r="S155">
        <f t="shared" si="18"/>
        <v>0</v>
      </c>
      <c r="T155">
        <f t="shared" si="19"/>
        <v>0</v>
      </c>
      <c r="U155">
        <f t="shared" si="20"/>
        <v>0</v>
      </c>
    </row>
    <row r="156" spans="1:21" x14ac:dyDescent="0.25">
      <c r="A156">
        <v>25813</v>
      </c>
      <c r="B156" t="s">
        <v>45</v>
      </c>
      <c r="C156" t="s">
        <v>283</v>
      </c>
      <c r="D156" t="s">
        <v>284</v>
      </c>
      <c r="E156">
        <v>4</v>
      </c>
      <c r="F156">
        <v>3</v>
      </c>
      <c r="G156">
        <v>5400</v>
      </c>
      <c r="H156" t="s">
        <v>333</v>
      </c>
      <c r="I156" t="s">
        <v>334</v>
      </c>
      <c r="J156" t="s">
        <v>335</v>
      </c>
      <c r="M156">
        <f t="shared" si="14"/>
        <v>7.407407407407407E-4</v>
      </c>
      <c r="O156">
        <v>0</v>
      </c>
      <c r="P156">
        <f t="shared" si="15"/>
        <v>0</v>
      </c>
      <c r="Q156">
        <f t="shared" si="16"/>
        <v>0</v>
      </c>
      <c r="R156">
        <f t="shared" si="17"/>
        <v>0</v>
      </c>
      <c r="S156">
        <f t="shared" si="18"/>
        <v>0</v>
      </c>
      <c r="T156">
        <f t="shared" si="19"/>
        <v>0</v>
      </c>
      <c r="U156">
        <f t="shared" si="20"/>
        <v>0</v>
      </c>
    </row>
    <row r="157" spans="1:21" x14ac:dyDescent="0.25">
      <c r="A157">
        <v>12525</v>
      </c>
      <c r="B157" t="s">
        <v>102</v>
      </c>
      <c r="C157" t="s">
        <v>285</v>
      </c>
      <c r="D157" t="s">
        <v>286</v>
      </c>
      <c r="E157">
        <v>4</v>
      </c>
      <c r="F157">
        <v>3</v>
      </c>
      <c r="G157">
        <v>4200</v>
      </c>
      <c r="H157" t="s">
        <v>341</v>
      </c>
      <c r="I157" t="s">
        <v>343</v>
      </c>
      <c r="J157" t="s">
        <v>342</v>
      </c>
      <c r="M157">
        <f t="shared" si="14"/>
        <v>9.5238095238095238E-4</v>
      </c>
      <c r="O157">
        <v>0</v>
      </c>
      <c r="P157">
        <f t="shared" si="15"/>
        <v>0</v>
      </c>
      <c r="Q157">
        <f t="shared" si="16"/>
        <v>0</v>
      </c>
      <c r="R157">
        <f t="shared" si="17"/>
        <v>0</v>
      </c>
      <c r="S157">
        <f t="shared" si="18"/>
        <v>0</v>
      </c>
      <c r="T157">
        <f t="shared" si="19"/>
        <v>0</v>
      </c>
      <c r="U157">
        <f t="shared" si="20"/>
        <v>0</v>
      </c>
    </row>
    <row r="158" spans="1:21" x14ac:dyDescent="0.25">
      <c r="A158">
        <v>8051</v>
      </c>
      <c r="B158" t="s">
        <v>7</v>
      </c>
      <c r="C158" t="s">
        <v>287</v>
      </c>
      <c r="D158" t="s">
        <v>56</v>
      </c>
      <c r="E158">
        <v>3.8</v>
      </c>
      <c r="F158">
        <v>3</v>
      </c>
      <c r="G158">
        <v>5800</v>
      </c>
      <c r="H158" t="s">
        <v>360</v>
      </c>
      <c r="I158" t="s">
        <v>361</v>
      </c>
      <c r="J158" t="s">
        <v>362</v>
      </c>
      <c r="M158">
        <f t="shared" si="14"/>
        <v>6.5517241379310339E-4</v>
      </c>
      <c r="O158">
        <v>0</v>
      </c>
      <c r="P158">
        <f t="shared" si="15"/>
        <v>0</v>
      </c>
      <c r="Q158">
        <f t="shared" si="16"/>
        <v>0</v>
      </c>
      <c r="R158">
        <f t="shared" si="17"/>
        <v>0</v>
      </c>
      <c r="S158">
        <f t="shared" si="18"/>
        <v>0</v>
      </c>
      <c r="T158">
        <f t="shared" si="19"/>
        <v>0</v>
      </c>
      <c r="U158">
        <f t="shared" si="20"/>
        <v>0</v>
      </c>
    </row>
    <row r="159" spans="1:21" x14ac:dyDescent="0.25">
      <c r="A159">
        <v>12548</v>
      </c>
      <c r="B159" t="s">
        <v>102</v>
      </c>
      <c r="C159" t="s">
        <v>288</v>
      </c>
      <c r="D159" t="s">
        <v>289</v>
      </c>
      <c r="E159">
        <v>3.5</v>
      </c>
      <c r="F159">
        <v>3</v>
      </c>
      <c r="G159">
        <v>4400</v>
      </c>
      <c r="H159" t="s">
        <v>369</v>
      </c>
      <c r="I159" t="s">
        <v>370</v>
      </c>
      <c r="J159" t="s">
        <v>371</v>
      </c>
      <c r="M159">
        <f t="shared" si="14"/>
        <v>7.9545454545454548E-4</v>
      </c>
      <c r="O159">
        <v>0</v>
      </c>
      <c r="P159">
        <f t="shared" si="15"/>
        <v>0</v>
      </c>
      <c r="Q159">
        <f t="shared" si="16"/>
        <v>0</v>
      </c>
      <c r="R159">
        <f t="shared" si="17"/>
        <v>0</v>
      </c>
      <c r="S159">
        <f t="shared" si="18"/>
        <v>0</v>
      </c>
      <c r="T159">
        <f t="shared" si="19"/>
        <v>0</v>
      </c>
      <c r="U159">
        <f t="shared" si="20"/>
        <v>0</v>
      </c>
    </row>
    <row r="160" spans="1:21" x14ac:dyDescent="0.25">
      <c r="A160">
        <v>11419</v>
      </c>
      <c r="B160" t="s">
        <v>14</v>
      </c>
      <c r="C160" t="s">
        <v>118</v>
      </c>
      <c r="D160" t="s">
        <v>290</v>
      </c>
      <c r="E160">
        <v>3.4</v>
      </c>
      <c r="F160">
        <v>2</v>
      </c>
      <c r="G160">
        <v>5500</v>
      </c>
      <c r="H160" t="s">
        <v>360</v>
      </c>
      <c r="I160" t="s">
        <v>361</v>
      </c>
      <c r="J160" t="s">
        <v>362</v>
      </c>
      <c r="M160">
        <f t="shared" si="14"/>
        <v>6.1818181818181818E-4</v>
      </c>
      <c r="O160"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0</v>
      </c>
      <c r="T160">
        <f t="shared" si="19"/>
        <v>0</v>
      </c>
      <c r="U160">
        <f t="shared" si="20"/>
        <v>0</v>
      </c>
    </row>
    <row r="161" spans="1:21" x14ac:dyDescent="0.25">
      <c r="A161">
        <v>31073</v>
      </c>
      <c r="B161" t="s">
        <v>14</v>
      </c>
      <c r="C161" t="s">
        <v>291</v>
      </c>
      <c r="D161" t="s">
        <v>292</v>
      </c>
      <c r="E161">
        <v>3.4</v>
      </c>
      <c r="F161">
        <v>3</v>
      </c>
      <c r="G161">
        <v>5400</v>
      </c>
      <c r="H161" t="s">
        <v>363</v>
      </c>
      <c r="I161" t="s">
        <v>365</v>
      </c>
      <c r="J161" t="s">
        <v>364</v>
      </c>
      <c r="M161">
        <f t="shared" si="14"/>
        <v>6.2962962962962961E-4</v>
      </c>
      <c r="O161"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0</v>
      </c>
      <c r="T161">
        <f t="shared" si="19"/>
        <v>0</v>
      </c>
      <c r="U161">
        <f t="shared" si="20"/>
        <v>0</v>
      </c>
    </row>
    <row r="162" spans="1:21" x14ac:dyDescent="0.25">
      <c r="A162">
        <v>6779</v>
      </c>
      <c r="B162" t="s">
        <v>14</v>
      </c>
      <c r="C162" t="s">
        <v>293</v>
      </c>
      <c r="D162" t="s">
        <v>294</v>
      </c>
      <c r="E162">
        <v>3</v>
      </c>
      <c r="F162">
        <v>3</v>
      </c>
      <c r="G162">
        <v>7300</v>
      </c>
      <c r="H162" t="s">
        <v>356</v>
      </c>
      <c r="I162" t="s">
        <v>357</v>
      </c>
      <c r="J162" t="s">
        <v>358</v>
      </c>
      <c r="K162" t="s">
        <v>336</v>
      </c>
      <c r="L162" t="s">
        <v>376</v>
      </c>
      <c r="M162">
        <f t="shared" si="14"/>
        <v>4.1095890410958907E-4</v>
      </c>
      <c r="O162"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0</v>
      </c>
      <c r="T162">
        <f t="shared" si="19"/>
        <v>0</v>
      </c>
      <c r="U162">
        <f t="shared" si="20"/>
        <v>0</v>
      </c>
    </row>
    <row r="163" spans="1:21" x14ac:dyDescent="0.25">
      <c r="A163">
        <v>39649</v>
      </c>
      <c r="B163" t="s">
        <v>14</v>
      </c>
      <c r="C163" t="s">
        <v>295</v>
      </c>
      <c r="D163" t="s">
        <v>296</v>
      </c>
      <c r="E163">
        <v>3</v>
      </c>
      <c r="F163">
        <v>3</v>
      </c>
      <c r="G163">
        <v>5400</v>
      </c>
      <c r="H163" t="s">
        <v>353</v>
      </c>
      <c r="I163" t="s">
        <v>355</v>
      </c>
      <c r="J163" t="s">
        <v>354</v>
      </c>
      <c r="M163">
        <f t="shared" si="14"/>
        <v>5.5555555555555556E-4</v>
      </c>
      <c r="O163">
        <v>0</v>
      </c>
      <c r="P163">
        <f t="shared" si="15"/>
        <v>0</v>
      </c>
      <c r="Q163">
        <f t="shared" si="16"/>
        <v>0</v>
      </c>
      <c r="R163">
        <f t="shared" si="17"/>
        <v>0</v>
      </c>
      <c r="S163">
        <f t="shared" si="18"/>
        <v>0</v>
      </c>
      <c r="T163">
        <f t="shared" si="19"/>
        <v>0</v>
      </c>
      <c r="U163">
        <f t="shared" si="20"/>
        <v>0</v>
      </c>
    </row>
    <row r="164" spans="1:21" x14ac:dyDescent="0.25">
      <c r="A164">
        <v>24641</v>
      </c>
      <c r="B164" t="s">
        <v>45</v>
      </c>
      <c r="C164" t="s">
        <v>297</v>
      </c>
      <c r="D164" t="s">
        <v>298</v>
      </c>
      <c r="E164">
        <v>1</v>
      </c>
      <c r="F164">
        <v>3</v>
      </c>
      <c r="G164">
        <v>6500</v>
      </c>
      <c r="H164" t="s">
        <v>356</v>
      </c>
      <c r="I164" t="s">
        <v>357</v>
      </c>
      <c r="J164" t="s">
        <v>358</v>
      </c>
      <c r="K164" t="s">
        <v>336</v>
      </c>
      <c r="L164" t="s">
        <v>383</v>
      </c>
      <c r="M164">
        <f t="shared" si="14"/>
        <v>1.5384615384615385E-4</v>
      </c>
      <c r="O164"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0</v>
      </c>
      <c r="T164">
        <f t="shared" si="19"/>
        <v>0</v>
      </c>
      <c r="U164">
        <f t="shared" si="20"/>
        <v>0</v>
      </c>
    </row>
    <row r="165" spans="1:21" x14ac:dyDescent="0.25">
      <c r="A165">
        <v>32415</v>
      </c>
      <c r="B165" t="s">
        <v>7</v>
      </c>
      <c r="C165" t="s">
        <v>299</v>
      </c>
      <c r="D165" t="s">
        <v>300</v>
      </c>
      <c r="E165">
        <v>1</v>
      </c>
      <c r="F165">
        <v>2</v>
      </c>
      <c r="G165">
        <v>6400</v>
      </c>
      <c r="H165" t="s">
        <v>369</v>
      </c>
      <c r="I165" t="s">
        <v>371</v>
      </c>
      <c r="J165" t="s">
        <v>370</v>
      </c>
      <c r="K165" t="s">
        <v>351</v>
      </c>
      <c r="L165" t="s">
        <v>384</v>
      </c>
      <c r="M165">
        <f t="shared" si="14"/>
        <v>1.5625E-4</v>
      </c>
      <c r="O165"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0</v>
      </c>
      <c r="T165">
        <f t="shared" si="19"/>
        <v>0</v>
      </c>
      <c r="U165">
        <f t="shared" si="20"/>
        <v>0</v>
      </c>
    </row>
    <row r="166" spans="1:21" x14ac:dyDescent="0.25">
      <c r="A166">
        <v>7872</v>
      </c>
      <c r="B166" t="s">
        <v>7</v>
      </c>
      <c r="C166" t="s">
        <v>301</v>
      </c>
      <c r="D166" t="s">
        <v>302</v>
      </c>
      <c r="E166">
        <v>1</v>
      </c>
      <c r="F166">
        <v>1</v>
      </c>
      <c r="G166">
        <v>6300</v>
      </c>
      <c r="H166" t="s">
        <v>341</v>
      </c>
      <c r="I166" t="s">
        <v>342</v>
      </c>
      <c r="J166" t="s">
        <v>343</v>
      </c>
      <c r="M166">
        <f t="shared" si="14"/>
        <v>1.5873015873015873E-4</v>
      </c>
      <c r="O166">
        <v>0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0</v>
      </c>
      <c r="T166">
        <f t="shared" si="19"/>
        <v>0</v>
      </c>
      <c r="U166">
        <f t="shared" si="20"/>
        <v>0</v>
      </c>
    </row>
    <row r="167" spans="1:21" x14ac:dyDescent="0.25">
      <c r="A167">
        <v>6687</v>
      </c>
      <c r="B167" t="s">
        <v>7</v>
      </c>
      <c r="C167" t="s">
        <v>39</v>
      </c>
      <c r="D167" t="s">
        <v>303</v>
      </c>
      <c r="E167">
        <v>1</v>
      </c>
      <c r="F167">
        <v>9</v>
      </c>
      <c r="G167">
        <v>6100</v>
      </c>
      <c r="H167" t="s">
        <v>372</v>
      </c>
      <c r="I167" t="s">
        <v>373</v>
      </c>
      <c r="J167" t="s">
        <v>374</v>
      </c>
      <c r="M167">
        <f t="shared" si="14"/>
        <v>1.639344262295082E-4</v>
      </c>
      <c r="O167"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0</v>
      </c>
      <c r="T167">
        <f t="shared" si="19"/>
        <v>0</v>
      </c>
      <c r="U167">
        <f t="shared" si="20"/>
        <v>0</v>
      </c>
    </row>
    <row r="168" spans="1:21" x14ac:dyDescent="0.25">
      <c r="A168">
        <v>7778</v>
      </c>
      <c r="B168" t="s">
        <v>7</v>
      </c>
      <c r="C168" t="s">
        <v>23</v>
      </c>
      <c r="D168" t="s">
        <v>304</v>
      </c>
      <c r="E168">
        <v>1</v>
      </c>
      <c r="F168">
        <v>1</v>
      </c>
      <c r="G168">
        <v>6000</v>
      </c>
      <c r="H168" t="s">
        <v>360</v>
      </c>
      <c r="I168" t="s">
        <v>362</v>
      </c>
      <c r="J168" t="s">
        <v>361</v>
      </c>
      <c r="M168">
        <f t="shared" si="14"/>
        <v>1.6666666666666666E-4</v>
      </c>
      <c r="O168">
        <v>0</v>
      </c>
      <c r="P168">
        <f t="shared" si="15"/>
        <v>0</v>
      </c>
      <c r="Q168">
        <f t="shared" si="16"/>
        <v>0</v>
      </c>
      <c r="R168">
        <f t="shared" si="17"/>
        <v>0</v>
      </c>
      <c r="S168">
        <f t="shared" si="18"/>
        <v>0</v>
      </c>
      <c r="T168">
        <f t="shared" si="19"/>
        <v>0</v>
      </c>
      <c r="U168">
        <f t="shared" si="20"/>
        <v>0</v>
      </c>
    </row>
    <row r="169" spans="1:21" x14ac:dyDescent="0.25">
      <c r="A169">
        <v>6739</v>
      </c>
      <c r="B169" t="s">
        <v>45</v>
      </c>
      <c r="C169" t="s">
        <v>305</v>
      </c>
      <c r="D169" t="s">
        <v>187</v>
      </c>
      <c r="E169">
        <v>1</v>
      </c>
      <c r="F169">
        <v>1</v>
      </c>
      <c r="G169">
        <v>6000</v>
      </c>
      <c r="H169" t="s">
        <v>372</v>
      </c>
      <c r="I169" t="s">
        <v>374</v>
      </c>
      <c r="J169" t="s">
        <v>373</v>
      </c>
      <c r="K169" t="s">
        <v>336</v>
      </c>
      <c r="L169" t="s">
        <v>376</v>
      </c>
      <c r="M169">
        <f t="shared" si="14"/>
        <v>1.6666666666666666E-4</v>
      </c>
      <c r="O169"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0</v>
      </c>
      <c r="T169">
        <f t="shared" si="19"/>
        <v>0</v>
      </c>
      <c r="U169">
        <f t="shared" si="20"/>
        <v>0</v>
      </c>
    </row>
    <row r="170" spans="1:21" x14ac:dyDescent="0.25">
      <c r="A170">
        <v>7844</v>
      </c>
      <c r="B170" t="s">
        <v>7</v>
      </c>
      <c r="C170" t="s">
        <v>306</v>
      </c>
      <c r="D170" t="s">
        <v>307</v>
      </c>
      <c r="E170">
        <v>1</v>
      </c>
      <c r="F170">
        <v>3</v>
      </c>
      <c r="G170">
        <v>5900</v>
      </c>
      <c r="H170" t="s">
        <v>333</v>
      </c>
      <c r="I170" t="s">
        <v>335</v>
      </c>
      <c r="J170" t="s">
        <v>334</v>
      </c>
      <c r="M170">
        <f t="shared" si="14"/>
        <v>1.6949152542372882E-4</v>
      </c>
      <c r="O170">
        <v>0</v>
      </c>
      <c r="P170">
        <f t="shared" si="15"/>
        <v>0</v>
      </c>
      <c r="Q170">
        <f t="shared" si="16"/>
        <v>0</v>
      </c>
      <c r="R170">
        <f t="shared" si="17"/>
        <v>0</v>
      </c>
      <c r="S170">
        <f t="shared" si="18"/>
        <v>0</v>
      </c>
      <c r="T170">
        <f t="shared" si="19"/>
        <v>0</v>
      </c>
      <c r="U170">
        <f t="shared" si="20"/>
        <v>0</v>
      </c>
    </row>
    <row r="171" spans="1:21" x14ac:dyDescent="0.25">
      <c r="A171">
        <v>27776</v>
      </c>
      <c r="B171" t="s">
        <v>14</v>
      </c>
      <c r="C171" t="s">
        <v>308</v>
      </c>
      <c r="D171" t="s">
        <v>309</v>
      </c>
      <c r="E171">
        <v>1</v>
      </c>
      <c r="F171">
        <v>2</v>
      </c>
      <c r="G171">
        <v>5900</v>
      </c>
      <c r="H171" t="s">
        <v>341</v>
      </c>
      <c r="I171" t="s">
        <v>343</v>
      </c>
      <c r="J171" t="s">
        <v>342</v>
      </c>
      <c r="K171" t="s">
        <v>336</v>
      </c>
      <c r="L171" t="s">
        <v>381</v>
      </c>
      <c r="M171">
        <f t="shared" si="14"/>
        <v>1.6949152542372882E-4</v>
      </c>
      <c r="O171">
        <v>0</v>
      </c>
      <c r="P171">
        <f t="shared" si="15"/>
        <v>0</v>
      </c>
      <c r="Q171">
        <f t="shared" si="16"/>
        <v>0</v>
      </c>
      <c r="R171">
        <f t="shared" si="17"/>
        <v>0</v>
      </c>
      <c r="S171">
        <f t="shared" si="18"/>
        <v>0</v>
      </c>
      <c r="T171">
        <f t="shared" si="19"/>
        <v>0</v>
      </c>
      <c r="U171">
        <f t="shared" si="20"/>
        <v>0</v>
      </c>
    </row>
    <row r="172" spans="1:21" x14ac:dyDescent="0.25">
      <c r="A172">
        <v>21941</v>
      </c>
      <c r="B172" t="s">
        <v>7</v>
      </c>
      <c r="C172" t="s">
        <v>265</v>
      </c>
      <c r="D172" t="s">
        <v>310</v>
      </c>
      <c r="E172">
        <v>1</v>
      </c>
      <c r="F172">
        <v>9</v>
      </c>
      <c r="G172">
        <v>5600</v>
      </c>
      <c r="H172" t="s">
        <v>372</v>
      </c>
      <c r="I172" t="s">
        <v>374</v>
      </c>
      <c r="J172" t="s">
        <v>373</v>
      </c>
      <c r="M172">
        <f t="shared" si="14"/>
        <v>1.7857142857142857E-4</v>
      </c>
      <c r="O172">
        <v>0</v>
      </c>
      <c r="P172">
        <f t="shared" si="15"/>
        <v>0</v>
      </c>
      <c r="Q172">
        <f t="shared" si="16"/>
        <v>0</v>
      </c>
      <c r="R172">
        <f t="shared" si="17"/>
        <v>0</v>
      </c>
      <c r="S172">
        <f t="shared" si="18"/>
        <v>0</v>
      </c>
      <c r="T172">
        <f t="shared" si="19"/>
        <v>0</v>
      </c>
      <c r="U172">
        <f t="shared" si="20"/>
        <v>0</v>
      </c>
    </row>
    <row r="173" spans="1:21" x14ac:dyDescent="0.25">
      <c r="A173">
        <v>21994</v>
      </c>
      <c r="B173" t="s">
        <v>7</v>
      </c>
      <c r="C173" t="s">
        <v>311</v>
      </c>
      <c r="D173" t="s">
        <v>312</v>
      </c>
      <c r="E173">
        <v>1</v>
      </c>
      <c r="F173">
        <v>4</v>
      </c>
      <c r="G173">
        <v>5600</v>
      </c>
      <c r="H173" t="s">
        <v>348</v>
      </c>
      <c r="I173" t="s">
        <v>349</v>
      </c>
      <c r="J173" t="s">
        <v>350</v>
      </c>
      <c r="M173">
        <f t="shared" si="14"/>
        <v>1.7857142857142857E-4</v>
      </c>
      <c r="O173">
        <v>0</v>
      </c>
      <c r="P173">
        <f t="shared" si="15"/>
        <v>0</v>
      </c>
      <c r="Q173">
        <f t="shared" si="16"/>
        <v>0</v>
      </c>
      <c r="R173">
        <f t="shared" si="17"/>
        <v>0</v>
      </c>
      <c r="S173">
        <f t="shared" si="18"/>
        <v>0</v>
      </c>
      <c r="T173">
        <f t="shared" si="19"/>
        <v>0</v>
      </c>
      <c r="U173">
        <f t="shared" si="20"/>
        <v>0</v>
      </c>
    </row>
    <row r="174" spans="1:21" x14ac:dyDescent="0.25">
      <c r="A174">
        <v>28677</v>
      </c>
      <c r="B174" t="s">
        <v>7</v>
      </c>
      <c r="C174" t="s">
        <v>23</v>
      </c>
      <c r="D174" t="s">
        <v>313</v>
      </c>
      <c r="E174">
        <v>1</v>
      </c>
      <c r="F174">
        <v>1</v>
      </c>
      <c r="G174">
        <v>5500</v>
      </c>
      <c r="H174" t="s">
        <v>366</v>
      </c>
      <c r="I174" t="s">
        <v>367</v>
      </c>
      <c r="J174" t="s">
        <v>368</v>
      </c>
      <c r="M174">
        <f t="shared" si="14"/>
        <v>1.8181818181818181E-4</v>
      </c>
      <c r="O174"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0</v>
      </c>
      <c r="T174">
        <f t="shared" si="19"/>
        <v>0</v>
      </c>
      <c r="U174">
        <f t="shared" si="20"/>
        <v>0</v>
      </c>
    </row>
    <row r="175" spans="1:21" x14ac:dyDescent="0.25">
      <c r="A175">
        <v>26141</v>
      </c>
      <c r="B175" t="s">
        <v>7</v>
      </c>
      <c r="C175" t="s">
        <v>24</v>
      </c>
      <c r="D175" t="s">
        <v>314</v>
      </c>
      <c r="E175">
        <v>1</v>
      </c>
      <c r="F175">
        <v>4</v>
      </c>
      <c r="G175">
        <v>5500</v>
      </c>
      <c r="H175" t="s">
        <v>356</v>
      </c>
      <c r="I175" t="s">
        <v>358</v>
      </c>
      <c r="J175" t="s">
        <v>357</v>
      </c>
      <c r="M175">
        <f t="shared" si="14"/>
        <v>1.8181818181818181E-4</v>
      </c>
      <c r="O175">
        <v>0</v>
      </c>
      <c r="P175">
        <f t="shared" si="15"/>
        <v>0</v>
      </c>
      <c r="Q175">
        <f t="shared" si="16"/>
        <v>0</v>
      </c>
      <c r="R175">
        <f t="shared" si="17"/>
        <v>0</v>
      </c>
      <c r="S175">
        <f t="shared" si="18"/>
        <v>0</v>
      </c>
      <c r="T175">
        <f t="shared" si="19"/>
        <v>0</v>
      </c>
      <c r="U175">
        <f t="shared" si="20"/>
        <v>0</v>
      </c>
    </row>
    <row r="176" spans="1:21" x14ac:dyDescent="0.25">
      <c r="A176">
        <v>24949</v>
      </c>
      <c r="B176" t="s">
        <v>7</v>
      </c>
      <c r="C176" t="s">
        <v>315</v>
      </c>
      <c r="D176" t="s">
        <v>316</v>
      </c>
      <c r="E176">
        <v>1</v>
      </c>
      <c r="F176">
        <v>1</v>
      </c>
      <c r="G176">
        <v>5500</v>
      </c>
      <c r="H176" t="s">
        <v>356</v>
      </c>
      <c r="I176" t="s">
        <v>357</v>
      </c>
      <c r="J176" t="s">
        <v>358</v>
      </c>
      <c r="M176">
        <f t="shared" si="14"/>
        <v>1.8181818181818181E-4</v>
      </c>
      <c r="O176">
        <v>0</v>
      </c>
      <c r="P176">
        <f t="shared" si="15"/>
        <v>0</v>
      </c>
      <c r="Q176">
        <f t="shared" si="16"/>
        <v>0</v>
      </c>
      <c r="R176">
        <f t="shared" si="17"/>
        <v>0</v>
      </c>
      <c r="S176">
        <f t="shared" si="18"/>
        <v>0</v>
      </c>
      <c r="T176">
        <f t="shared" si="19"/>
        <v>0</v>
      </c>
      <c r="U176">
        <f t="shared" si="20"/>
        <v>0</v>
      </c>
    </row>
    <row r="177" spans="1:21" x14ac:dyDescent="0.25">
      <c r="A177">
        <v>22848</v>
      </c>
      <c r="B177" t="s">
        <v>7</v>
      </c>
      <c r="C177" t="s">
        <v>317</v>
      </c>
      <c r="D177" t="s">
        <v>292</v>
      </c>
      <c r="E177">
        <v>1</v>
      </c>
      <c r="F177">
        <v>10</v>
      </c>
      <c r="G177">
        <v>5400</v>
      </c>
      <c r="H177" t="s">
        <v>369</v>
      </c>
      <c r="I177" t="s">
        <v>371</v>
      </c>
      <c r="J177" t="s">
        <v>370</v>
      </c>
      <c r="M177">
        <f t="shared" si="14"/>
        <v>1.8518518518518518E-4</v>
      </c>
      <c r="O177">
        <v>0</v>
      </c>
      <c r="P177">
        <f t="shared" si="15"/>
        <v>0</v>
      </c>
      <c r="Q177">
        <f t="shared" si="16"/>
        <v>0</v>
      </c>
      <c r="R177">
        <f t="shared" si="17"/>
        <v>0</v>
      </c>
      <c r="S177">
        <f t="shared" si="18"/>
        <v>0</v>
      </c>
      <c r="T177">
        <f t="shared" si="19"/>
        <v>0</v>
      </c>
      <c r="U177">
        <f t="shared" si="20"/>
        <v>0</v>
      </c>
    </row>
    <row r="178" spans="1:21" x14ac:dyDescent="0.25">
      <c r="A178">
        <v>14194</v>
      </c>
      <c r="B178" t="s">
        <v>7</v>
      </c>
      <c r="C178" t="s">
        <v>318</v>
      </c>
      <c r="D178" t="s">
        <v>319</v>
      </c>
      <c r="E178">
        <v>1</v>
      </c>
      <c r="F178">
        <v>1</v>
      </c>
      <c r="G178">
        <v>5400</v>
      </c>
      <c r="H178" t="s">
        <v>330</v>
      </c>
      <c r="I178" t="s">
        <v>332</v>
      </c>
      <c r="J178" t="s">
        <v>331</v>
      </c>
      <c r="M178">
        <f t="shared" si="14"/>
        <v>1.8518518518518518E-4</v>
      </c>
      <c r="O178">
        <v>0</v>
      </c>
      <c r="P178">
        <f t="shared" si="15"/>
        <v>0</v>
      </c>
      <c r="Q178">
        <f t="shared" si="16"/>
        <v>0</v>
      </c>
      <c r="R178">
        <f t="shared" si="17"/>
        <v>0</v>
      </c>
      <c r="S178">
        <f t="shared" si="18"/>
        <v>0</v>
      </c>
      <c r="T178">
        <f t="shared" si="19"/>
        <v>0</v>
      </c>
      <c r="U178">
        <f t="shared" si="20"/>
        <v>0</v>
      </c>
    </row>
    <row r="179" spans="1:21" x14ac:dyDescent="0.25">
      <c r="A179">
        <v>8803</v>
      </c>
      <c r="B179" t="s">
        <v>7</v>
      </c>
      <c r="C179" t="s">
        <v>320</v>
      </c>
      <c r="D179" t="s">
        <v>321</v>
      </c>
      <c r="E179">
        <v>1</v>
      </c>
      <c r="F179">
        <v>3</v>
      </c>
      <c r="G179">
        <v>5400</v>
      </c>
      <c r="H179" t="s">
        <v>363</v>
      </c>
      <c r="I179" t="s">
        <v>365</v>
      </c>
      <c r="J179" t="s">
        <v>364</v>
      </c>
      <c r="M179">
        <f t="shared" si="14"/>
        <v>1.8518518518518518E-4</v>
      </c>
      <c r="O179">
        <v>0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0</v>
      </c>
      <c r="T179">
        <f t="shared" si="19"/>
        <v>0</v>
      </c>
      <c r="U179">
        <f t="shared" si="20"/>
        <v>0</v>
      </c>
    </row>
    <row r="180" spans="1:21" x14ac:dyDescent="0.25">
      <c r="A180">
        <v>12542</v>
      </c>
      <c r="B180" t="s">
        <v>102</v>
      </c>
      <c r="C180" t="s">
        <v>322</v>
      </c>
      <c r="D180" t="s">
        <v>323</v>
      </c>
      <c r="E180">
        <v>1</v>
      </c>
      <c r="F180">
        <v>3</v>
      </c>
      <c r="G180">
        <v>4500</v>
      </c>
      <c r="H180" t="s">
        <v>360</v>
      </c>
      <c r="I180" t="s">
        <v>361</v>
      </c>
      <c r="J180" t="s">
        <v>362</v>
      </c>
      <c r="M180">
        <f t="shared" si="14"/>
        <v>2.2222222222222223E-4</v>
      </c>
      <c r="O180">
        <v>0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0</v>
      </c>
      <c r="T180">
        <f t="shared" si="19"/>
        <v>0</v>
      </c>
      <c r="U180">
        <f t="shared" si="20"/>
        <v>0</v>
      </c>
    </row>
    <row r="181" spans="1:21" x14ac:dyDescent="0.25">
      <c r="A181">
        <v>12537</v>
      </c>
      <c r="B181" t="s">
        <v>102</v>
      </c>
      <c r="C181" t="s">
        <v>324</v>
      </c>
      <c r="D181" t="s">
        <v>325</v>
      </c>
      <c r="E181">
        <v>1</v>
      </c>
      <c r="F181">
        <v>3</v>
      </c>
      <c r="G181">
        <v>4500</v>
      </c>
      <c r="H181" t="s">
        <v>366</v>
      </c>
      <c r="I181" t="s">
        <v>367</v>
      </c>
      <c r="J181" t="s">
        <v>368</v>
      </c>
      <c r="M181">
        <f t="shared" si="14"/>
        <v>2.2222222222222223E-4</v>
      </c>
      <c r="O181"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0</v>
      </c>
      <c r="T181">
        <f t="shared" si="19"/>
        <v>0</v>
      </c>
      <c r="U181">
        <f t="shared" si="20"/>
        <v>0</v>
      </c>
    </row>
    <row r="182" spans="1:21" x14ac:dyDescent="0.25">
      <c r="A182">
        <v>14305</v>
      </c>
      <c r="B182" t="s">
        <v>14</v>
      </c>
      <c r="C182" t="s">
        <v>326</v>
      </c>
      <c r="D182" t="s">
        <v>327</v>
      </c>
      <c r="E182">
        <v>0.9</v>
      </c>
      <c r="F182">
        <v>2</v>
      </c>
      <c r="G182">
        <v>5400</v>
      </c>
      <c r="H182" t="s">
        <v>366</v>
      </c>
      <c r="I182" t="s">
        <v>367</v>
      </c>
      <c r="J182" t="s">
        <v>368</v>
      </c>
      <c r="M182">
        <f t="shared" si="14"/>
        <v>1.6666666666666666E-4</v>
      </c>
      <c r="O182"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0</v>
      </c>
      <c r="T182">
        <f t="shared" si="19"/>
        <v>0</v>
      </c>
      <c r="U182">
        <f t="shared" si="20"/>
        <v>0</v>
      </c>
    </row>
    <row r="183" spans="1:21" x14ac:dyDescent="0.25">
      <c r="A183">
        <v>6898</v>
      </c>
      <c r="B183" t="s">
        <v>7</v>
      </c>
      <c r="C183" t="s">
        <v>328</v>
      </c>
      <c r="D183" t="s">
        <v>329</v>
      </c>
      <c r="E183">
        <v>0</v>
      </c>
      <c r="F183">
        <v>2</v>
      </c>
      <c r="G183">
        <v>7200</v>
      </c>
      <c r="H183" t="s">
        <v>366</v>
      </c>
      <c r="I183" t="s">
        <v>368</v>
      </c>
      <c r="J183" t="s">
        <v>367</v>
      </c>
      <c r="K183" t="s">
        <v>385</v>
      </c>
      <c r="L183" t="s">
        <v>376</v>
      </c>
      <c r="M183">
        <f t="shared" si="14"/>
        <v>0</v>
      </c>
      <c r="O183"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0</v>
      </c>
      <c r="T183">
        <f t="shared" si="19"/>
        <v>0</v>
      </c>
      <c r="U183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</dc:creator>
  <cp:lastModifiedBy>Eric D</cp:lastModifiedBy>
  <dcterms:created xsi:type="dcterms:W3CDTF">2015-10-01T21:07:31Z</dcterms:created>
  <dcterms:modified xsi:type="dcterms:W3CDTF">2015-10-01T22:33:04Z</dcterms:modified>
</cp:coreProperties>
</file>