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Borges Filho\Desktop\"/>
    </mc:Choice>
  </mc:AlternateContent>
  <xr:revisionPtr revIDLastSave="0" documentId="13_ncr:1_{1EB2B2C4-BFD6-4272-AD46-2C333395CB8E}" xr6:coauthVersionLast="47" xr6:coauthVersionMax="47" xr10:uidLastSave="{00000000-0000-0000-0000-000000000000}"/>
  <bookViews>
    <workbookView xWindow="28680" yWindow="-105" windowWidth="29040" windowHeight="15720" activeTab="1" xr2:uid="{BED61C4B-0110-4B8D-971D-FB66FF1CED87}"/>
  </bookViews>
  <sheets>
    <sheet name="ga" sheetId="1" r:id="rId1"/>
    <sheet name="bl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D22" i="3"/>
  <c r="E24" i="3"/>
  <c r="D2" i="3"/>
  <c r="F178" i="3"/>
  <c r="F180" i="3" s="1"/>
  <c r="F177" i="3"/>
  <c r="F176" i="3"/>
  <c r="F182" i="3" s="1"/>
  <c r="F174" i="3"/>
  <c r="F173" i="3"/>
  <c r="J172" i="3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B172" i="3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F165" i="3"/>
  <c r="F167" i="3" s="1"/>
  <c r="F164" i="3"/>
  <c r="F163" i="3"/>
  <c r="F169" i="3" s="1"/>
  <c r="F161" i="3"/>
  <c r="F160" i="3"/>
  <c r="B160" i="3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J159" i="3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I159" i="3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F159" i="3"/>
  <c r="F172" i="3" s="1"/>
  <c r="F175" i="3" s="1"/>
  <c r="F179" i="3" s="1"/>
  <c r="F181" i="3" s="1"/>
  <c r="F183" i="3" s="1"/>
  <c r="B159" i="3"/>
  <c r="A159" i="3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F158" i="3"/>
  <c r="F171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E158" i="3"/>
  <c r="D164" i="3" s="1"/>
  <c r="E164" i="3" s="1"/>
  <c r="F152" i="3"/>
  <c r="F154" i="3" s="1"/>
  <c r="F151" i="3"/>
  <c r="F150" i="3"/>
  <c r="F156" i="3" s="1"/>
  <c r="F148" i="3"/>
  <c r="F147" i="3"/>
  <c r="J146" i="3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B146" i="3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F139" i="3"/>
  <c r="F141" i="3" s="1"/>
  <c r="F138" i="3"/>
  <c r="F137" i="3"/>
  <c r="F143" i="3" s="1"/>
  <c r="F135" i="3"/>
  <c r="F134" i="3"/>
  <c r="J133" i="3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I133" i="3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F133" i="3"/>
  <c r="F146" i="3" s="1"/>
  <c r="F149" i="3" s="1"/>
  <c r="F153" i="3" s="1"/>
  <c r="F155" i="3" s="1"/>
  <c r="F157" i="3" s="1"/>
  <c r="B133" i="3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A133" i="3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F132" i="3"/>
  <c r="F145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E132" i="3"/>
  <c r="D138" i="3" s="1"/>
  <c r="E138" i="3" s="1"/>
  <c r="F126" i="3"/>
  <c r="F128" i="3" s="1"/>
  <c r="F125" i="3"/>
  <c r="F124" i="3"/>
  <c r="F130" i="3" s="1"/>
  <c r="F122" i="3"/>
  <c r="F121" i="3"/>
  <c r="J120" i="3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B120" i="3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F113" i="3"/>
  <c r="F115" i="3" s="1"/>
  <c r="F112" i="3"/>
  <c r="F111" i="3"/>
  <c r="F117" i="3" s="1"/>
  <c r="F109" i="3"/>
  <c r="F108" i="3"/>
  <c r="J107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I107" i="3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F107" i="3"/>
  <c r="F120" i="3" s="1"/>
  <c r="F123" i="3" s="1"/>
  <c r="F127" i="3" s="1"/>
  <c r="F129" i="3" s="1"/>
  <c r="F131" i="3" s="1"/>
  <c r="B107" i="3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A107" i="3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F106" i="3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E106" i="3"/>
  <c r="D112" i="3" s="1"/>
  <c r="E112" i="3" s="1"/>
  <c r="F100" i="3"/>
  <c r="F102" i="3" s="1"/>
  <c r="F99" i="3"/>
  <c r="F98" i="3"/>
  <c r="F104" i="3" s="1"/>
  <c r="F96" i="3"/>
  <c r="F95" i="3"/>
  <c r="J94" i="3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B94" i="3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F87" i="3"/>
  <c r="F89" i="3" s="1"/>
  <c r="F86" i="3"/>
  <c r="F85" i="3"/>
  <c r="F91" i="3" s="1"/>
  <c r="F83" i="3"/>
  <c r="J82" i="3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F82" i="3"/>
  <c r="J81" i="3"/>
  <c r="I81" i="3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F81" i="3"/>
  <c r="F94" i="3" s="1"/>
  <c r="F97" i="3" s="1"/>
  <c r="F101" i="3" s="1"/>
  <c r="F103" i="3" s="1"/>
  <c r="F105" i="3" s="1"/>
  <c r="B81" i="3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A81" i="3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F80" i="3"/>
  <c r="F93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E80" i="3"/>
  <c r="D86" i="3" s="1"/>
  <c r="E86" i="3" s="1"/>
  <c r="F74" i="3"/>
  <c r="F76" i="3" s="1"/>
  <c r="F73" i="3"/>
  <c r="F72" i="3"/>
  <c r="F78" i="3" s="1"/>
  <c r="F70" i="3"/>
  <c r="F69" i="3"/>
  <c r="J68" i="3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B68" i="3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F61" i="3"/>
  <c r="F63" i="3" s="1"/>
  <c r="F60" i="3"/>
  <c r="F59" i="3"/>
  <c r="F65" i="3" s="1"/>
  <c r="F57" i="3"/>
  <c r="F56" i="3"/>
  <c r="J55" i="3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I55" i="3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F55" i="3"/>
  <c r="F68" i="3" s="1"/>
  <c r="F71" i="3" s="1"/>
  <c r="F75" i="3" s="1"/>
  <c r="F77" i="3" s="1"/>
  <c r="F79" i="3" s="1"/>
  <c r="B55" i="3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A55" i="3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F54" i="3"/>
  <c r="F67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E54" i="3"/>
  <c r="D67" i="3" s="1"/>
  <c r="E67" i="3" s="1"/>
  <c r="F28" i="3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F48" i="3"/>
  <c r="F50" i="3" s="1"/>
  <c r="F47" i="3"/>
  <c r="F46" i="3"/>
  <c r="F52" i="3" s="1"/>
  <c r="F44" i="3"/>
  <c r="F43" i="3"/>
  <c r="J42" i="3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B42" i="3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F35" i="3"/>
  <c r="F37" i="3" s="1"/>
  <c r="F34" i="3"/>
  <c r="F33" i="3"/>
  <c r="F39" i="3" s="1"/>
  <c r="F31" i="3"/>
  <c r="F30" i="3"/>
  <c r="J29" i="3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I29" i="3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F29" i="3"/>
  <c r="F42" i="3" s="1"/>
  <c r="F45" i="3" s="1"/>
  <c r="F49" i="3" s="1"/>
  <c r="F51" i="3" s="1"/>
  <c r="F53" i="3" s="1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E28" i="3"/>
  <c r="D29" i="3" s="1"/>
  <c r="E29" i="3" s="1"/>
  <c r="F353" i="1"/>
  <c r="F366" i="1" s="1"/>
  <c r="F314" i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F275" i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F236" i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F197" i="1"/>
  <c r="F158" i="1"/>
  <c r="F119" i="1"/>
  <c r="F80" i="1"/>
  <c r="F41" i="1"/>
  <c r="F2" i="1"/>
  <c r="F2" i="3" s="1"/>
  <c r="F15" i="3" s="1"/>
  <c r="F386" i="1"/>
  <c r="F388" i="1" s="1"/>
  <c r="F385" i="1"/>
  <c r="F384" i="1"/>
  <c r="F390" i="1" s="1"/>
  <c r="F382" i="1"/>
  <c r="F381" i="1"/>
  <c r="F373" i="1"/>
  <c r="F375" i="1" s="1"/>
  <c r="F372" i="1"/>
  <c r="F371" i="1"/>
  <c r="F377" i="1" s="1"/>
  <c r="F369" i="1"/>
  <c r="F368" i="1"/>
  <c r="F360" i="1"/>
  <c r="F362" i="1" s="1"/>
  <c r="F359" i="1"/>
  <c r="F358" i="1"/>
  <c r="F364" i="1" s="1"/>
  <c r="F356" i="1"/>
  <c r="F355" i="1"/>
  <c r="F354" i="1"/>
  <c r="F367" i="1" s="1"/>
  <c r="F347" i="1"/>
  <c r="F349" i="1" s="1"/>
  <c r="F346" i="1"/>
  <c r="F345" i="1"/>
  <c r="F351" i="1" s="1"/>
  <c r="F343" i="1"/>
  <c r="F342" i="1"/>
  <c r="F334" i="1"/>
  <c r="F336" i="1" s="1"/>
  <c r="F333" i="1"/>
  <c r="F332" i="1"/>
  <c r="F338" i="1" s="1"/>
  <c r="F330" i="1"/>
  <c r="F329" i="1"/>
  <c r="F321" i="1"/>
  <c r="F323" i="1" s="1"/>
  <c r="F320" i="1"/>
  <c r="F319" i="1"/>
  <c r="F325" i="1" s="1"/>
  <c r="F317" i="1"/>
  <c r="F316" i="1"/>
  <c r="F315" i="1"/>
  <c r="F328" i="1" s="1"/>
  <c r="F308" i="1"/>
  <c r="F310" i="1" s="1"/>
  <c r="F307" i="1"/>
  <c r="F306" i="1"/>
  <c r="F312" i="1" s="1"/>
  <c r="F304" i="1"/>
  <c r="F303" i="1"/>
  <c r="F295" i="1"/>
  <c r="F297" i="1" s="1"/>
  <c r="F294" i="1"/>
  <c r="F293" i="1"/>
  <c r="F299" i="1" s="1"/>
  <c r="F291" i="1"/>
  <c r="F290" i="1"/>
  <c r="F282" i="1"/>
  <c r="F284" i="1" s="1"/>
  <c r="F281" i="1"/>
  <c r="F280" i="1"/>
  <c r="F286" i="1" s="1"/>
  <c r="F278" i="1"/>
  <c r="F277" i="1"/>
  <c r="F276" i="1"/>
  <c r="F279" i="1" s="1"/>
  <c r="F283" i="1" s="1"/>
  <c r="F285" i="1" s="1"/>
  <c r="F287" i="1" s="1"/>
  <c r="F269" i="1"/>
  <c r="F271" i="1" s="1"/>
  <c r="F268" i="1"/>
  <c r="F267" i="1"/>
  <c r="F273" i="1" s="1"/>
  <c r="F265" i="1"/>
  <c r="F264" i="1"/>
  <c r="F256" i="1"/>
  <c r="F258" i="1" s="1"/>
  <c r="F255" i="1"/>
  <c r="F254" i="1"/>
  <c r="F260" i="1" s="1"/>
  <c r="F252" i="1"/>
  <c r="F251" i="1"/>
  <c r="F243" i="1"/>
  <c r="F245" i="1" s="1"/>
  <c r="F242" i="1"/>
  <c r="F241" i="1"/>
  <c r="F247" i="1" s="1"/>
  <c r="F239" i="1"/>
  <c r="F238" i="1"/>
  <c r="F237" i="1"/>
  <c r="F230" i="1"/>
  <c r="F229" i="1"/>
  <c r="F228" i="1"/>
  <c r="F226" i="1"/>
  <c r="F225" i="1"/>
  <c r="F217" i="1"/>
  <c r="F216" i="1"/>
  <c r="F215" i="1"/>
  <c r="F213" i="1"/>
  <c r="F212" i="1"/>
  <c r="F204" i="1"/>
  <c r="F203" i="1"/>
  <c r="F202" i="1"/>
  <c r="F200" i="1"/>
  <c r="F199" i="1"/>
  <c r="F191" i="1"/>
  <c r="F190" i="1"/>
  <c r="F189" i="1"/>
  <c r="F187" i="1"/>
  <c r="F186" i="1"/>
  <c r="F178" i="1"/>
  <c r="F177" i="1"/>
  <c r="F176" i="1"/>
  <c r="F174" i="1"/>
  <c r="F173" i="1"/>
  <c r="F165" i="1"/>
  <c r="F164" i="1"/>
  <c r="F163" i="1"/>
  <c r="F161" i="1"/>
  <c r="F160" i="1"/>
  <c r="F152" i="1"/>
  <c r="F151" i="1"/>
  <c r="F150" i="1"/>
  <c r="F148" i="1"/>
  <c r="F147" i="1"/>
  <c r="F139" i="1"/>
  <c r="F138" i="1"/>
  <c r="F137" i="1"/>
  <c r="F135" i="1"/>
  <c r="F134" i="1"/>
  <c r="F126" i="1"/>
  <c r="F125" i="1"/>
  <c r="F124" i="1"/>
  <c r="F122" i="1"/>
  <c r="F121" i="1"/>
  <c r="F113" i="1"/>
  <c r="F112" i="1"/>
  <c r="F111" i="1"/>
  <c r="F109" i="1"/>
  <c r="F108" i="1"/>
  <c r="F100" i="1"/>
  <c r="F99" i="1"/>
  <c r="F98" i="1"/>
  <c r="F96" i="1"/>
  <c r="F95" i="1"/>
  <c r="F87" i="1"/>
  <c r="F86" i="1"/>
  <c r="F85" i="1"/>
  <c r="F83" i="1"/>
  <c r="F82" i="1"/>
  <c r="F74" i="1"/>
  <c r="F73" i="1"/>
  <c r="F72" i="1"/>
  <c r="F70" i="1"/>
  <c r="F69" i="1"/>
  <c r="F61" i="1"/>
  <c r="F60" i="1"/>
  <c r="F59" i="1"/>
  <c r="F57" i="1"/>
  <c r="F56" i="1"/>
  <c r="F48" i="1"/>
  <c r="F47" i="1"/>
  <c r="F46" i="1"/>
  <c r="F44" i="1"/>
  <c r="F43" i="1"/>
  <c r="F35" i="1"/>
  <c r="F34" i="1"/>
  <c r="F33" i="1"/>
  <c r="F31" i="1"/>
  <c r="F30" i="1"/>
  <c r="F22" i="1"/>
  <c r="F21" i="1"/>
  <c r="F20" i="1"/>
  <c r="F18" i="1"/>
  <c r="F17" i="1"/>
  <c r="F9" i="1"/>
  <c r="F8" i="1"/>
  <c r="F7" i="1"/>
  <c r="F5" i="1"/>
  <c r="F4" i="1"/>
  <c r="F3" i="1"/>
  <c r="F22" i="3"/>
  <c r="F24" i="3" s="1"/>
  <c r="F21" i="3"/>
  <c r="F20" i="3"/>
  <c r="F26" i="3" s="1"/>
  <c r="F18" i="3"/>
  <c r="F17" i="3"/>
  <c r="F9" i="3"/>
  <c r="F11" i="3" s="1"/>
  <c r="F8" i="3"/>
  <c r="F7" i="3"/>
  <c r="F13" i="3" s="1"/>
  <c r="F5" i="3"/>
  <c r="F4" i="3"/>
  <c r="F3" i="3"/>
  <c r="F16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J17" i="3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16" i="3"/>
  <c r="B16" i="3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J380" i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B380" i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J367" i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B367" i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J354" i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B354" i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E353" i="1"/>
  <c r="H353" i="1" s="1"/>
  <c r="J341" i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B341" i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J328" i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I316" i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J315" i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I315" i="1"/>
  <c r="B315" i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E314" i="1"/>
  <c r="H314" i="1" s="1"/>
  <c r="J302" i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B302" i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J289" i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B289" i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J276" i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I276" i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B276" i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E275" i="1"/>
  <c r="H275" i="1" s="1"/>
  <c r="J250" i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3" i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B263" i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50" i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J237" i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I237" i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B237" i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E236" i="1"/>
  <c r="D237" i="1" s="1"/>
  <c r="E237" i="1" s="1"/>
  <c r="D238" i="1" s="1"/>
  <c r="E197" i="1"/>
  <c r="D203" i="1" s="1"/>
  <c r="E203" i="1" s="1"/>
  <c r="D204" i="1" s="1"/>
  <c r="E204" i="1" s="1"/>
  <c r="D205" i="1" s="1"/>
  <c r="E205" i="1" s="1"/>
  <c r="D206" i="1" s="1"/>
  <c r="E206" i="1" s="1"/>
  <c r="D207" i="1" s="1"/>
  <c r="E207" i="1" s="1"/>
  <c r="D208" i="1" s="1"/>
  <c r="E208" i="1" s="1"/>
  <c r="D209" i="1" s="1"/>
  <c r="E209" i="1" s="1"/>
  <c r="E158" i="1"/>
  <c r="D164" i="1" s="1"/>
  <c r="E164" i="1" s="1"/>
  <c r="D165" i="1" s="1"/>
  <c r="E165" i="1" s="1"/>
  <c r="D166" i="1" s="1"/>
  <c r="E166" i="1" s="1"/>
  <c r="D167" i="1" s="1"/>
  <c r="E167" i="1" s="1"/>
  <c r="D168" i="1" s="1"/>
  <c r="E168" i="1" s="1"/>
  <c r="D169" i="1" s="1"/>
  <c r="E169" i="1" s="1"/>
  <c r="D170" i="1" s="1"/>
  <c r="E170" i="1" s="1"/>
  <c r="E119" i="1"/>
  <c r="D125" i="1" s="1"/>
  <c r="E125" i="1" s="1"/>
  <c r="D126" i="1" s="1"/>
  <c r="E126" i="1" s="1"/>
  <c r="D127" i="1" s="1"/>
  <c r="E127" i="1" s="1"/>
  <c r="D128" i="1" s="1"/>
  <c r="E128" i="1" s="1"/>
  <c r="D129" i="1" s="1"/>
  <c r="E129" i="1" s="1"/>
  <c r="D130" i="1" s="1"/>
  <c r="E130" i="1" s="1"/>
  <c r="D131" i="1" s="1"/>
  <c r="E131" i="1" s="1"/>
  <c r="E80" i="1"/>
  <c r="D86" i="1" s="1"/>
  <c r="E86" i="1" s="1"/>
  <c r="D87" i="1" s="1"/>
  <c r="E87" i="1" s="1"/>
  <c r="D88" i="1" s="1"/>
  <c r="E88" i="1" s="1"/>
  <c r="D89" i="1" s="1"/>
  <c r="E89" i="1" s="1"/>
  <c r="D90" i="1" s="1"/>
  <c r="E90" i="1" s="1"/>
  <c r="D91" i="1" s="1"/>
  <c r="E91" i="1" s="1"/>
  <c r="D92" i="1" s="1"/>
  <c r="E92" i="1" s="1"/>
  <c r="E54" i="1"/>
  <c r="D67" i="1" s="1"/>
  <c r="E67" i="1" s="1"/>
  <c r="E41" i="1"/>
  <c r="D47" i="1" s="1"/>
  <c r="E47" i="1" s="1"/>
  <c r="D48" i="1" s="1"/>
  <c r="E48" i="1" s="1"/>
  <c r="D49" i="1" s="1"/>
  <c r="E49" i="1" s="1"/>
  <c r="D50" i="1" s="1"/>
  <c r="E50" i="1" s="1"/>
  <c r="D51" i="1" s="1"/>
  <c r="E51" i="1" s="1"/>
  <c r="D52" i="1" s="1"/>
  <c r="E52" i="1" s="1"/>
  <c r="D53" i="1" s="1"/>
  <c r="E53" i="1" s="1"/>
  <c r="E15" i="1"/>
  <c r="D21" i="1" s="1"/>
  <c r="E21" i="1" s="1"/>
  <c r="D22" i="1" s="1"/>
  <c r="E22" i="1" s="1"/>
  <c r="D23" i="1" s="1"/>
  <c r="E23" i="1" s="1"/>
  <c r="D24" i="1" s="1"/>
  <c r="E24" i="1" s="1"/>
  <c r="D25" i="1" s="1"/>
  <c r="E25" i="1" s="1"/>
  <c r="D26" i="1" s="1"/>
  <c r="E26" i="1" s="1"/>
  <c r="D27" i="1" s="1"/>
  <c r="E27" i="1" s="1"/>
  <c r="E27" i="3" s="1"/>
  <c r="E26" i="3" l="1"/>
  <c r="D21" i="3"/>
  <c r="D27" i="3"/>
  <c r="D26" i="3"/>
  <c r="D25" i="3"/>
  <c r="D24" i="3"/>
  <c r="D23" i="3"/>
  <c r="E25" i="3"/>
  <c r="E23" i="3"/>
  <c r="E15" i="3"/>
  <c r="E22" i="3"/>
  <c r="E21" i="3"/>
  <c r="H158" i="3"/>
  <c r="D171" i="3"/>
  <c r="E171" i="3" s="1"/>
  <c r="H171" i="3" s="1"/>
  <c r="H164" i="3"/>
  <c r="D165" i="3"/>
  <c r="E165" i="3" s="1"/>
  <c r="D159" i="3"/>
  <c r="E159" i="3" s="1"/>
  <c r="F162" i="3"/>
  <c r="F166" i="3" s="1"/>
  <c r="F168" i="3" s="1"/>
  <c r="F170" i="3" s="1"/>
  <c r="K158" i="3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32" i="3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H132" i="3"/>
  <c r="D145" i="3"/>
  <c r="E145" i="3" s="1"/>
  <c r="H145" i="3" s="1"/>
  <c r="H138" i="3"/>
  <c r="D139" i="3"/>
  <c r="E139" i="3" s="1"/>
  <c r="D133" i="3"/>
  <c r="E133" i="3" s="1"/>
  <c r="F136" i="3"/>
  <c r="F140" i="3" s="1"/>
  <c r="F142" i="3" s="1"/>
  <c r="F144" i="3" s="1"/>
  <c r="H106" i="3"/>
  <c r="H112" i="3"/>
  <c r="D113" i="3"/>
  <c r="E113" i="3" s="1"/>
  <c r="D119" i="3"/>
  <c r="E119" i="3" s="1"/>
  <c r="D107" i="3"/>
  <c r="E107" i="3" s="1"/>
  <c r="F110" i="3"/>
  <c r="F114" i="3" s="1"/>
  <c r="F116" i="3" s="1"/>
  <c r="F118" i="3" s="1"/>
  <c r="F119" i="3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H80" i="3"/>
  <c r="K80" i="3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D93" i="3"/>
  <c r="E93" i="3" s="1"/>
  <c r="D99" i="3" s="1"/>
  <c r="E99" i="3" s="1"/>
  <c r="H86" i="3"/>
  <c r="D87" i="3"/>
  <c r="E87" i="3" s="1"/>
  <c r="D81" i="3"/>
  <c r="E81" i="3" s="1"/>
  <c r="F84" i="3"/>
  <c r="F88" i="3" s="1"/>
  <c r="F90" i="3" s="1"/>
  <c r="F92" i="3" s="1"/>
  <c r="F58" i="3"/>
  <c r="F62" i="3" s="1"/>
  <c r="F64" i="3" s="1"/>
  <c r="F66" i="3" s="1"/>
  <c r="F41" i="3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D73" i="3"/>
  <c r="E73" i="3" s="1"/>
  <c r="H67" i="3"/>
  <c r="D68" i="3"/>
  <c r="E68" i="3" s="1"/>
  <c r="H54" i="3"/>
  <c r="D60" i="3"/>
  <c r="E60" i="3" s="1"/>
  <c r="D55" i="3"/>
  <c r="E55" i="3" s="1"/>
  <c r="D41" i="3"/>
  <c r="E41" i="3" s="1"/>
  <c r="D47" i="3" s="1"/>
  <c r="E47" i="3" s="1"/>
  <c r="H47" i="3" s="1"/>
  <c r="F32" i="3"/>
  <c r="F36" i="3" s="1"/>
  <c r="F38" i="3" s="1"/>
  <c r="F40" i="3" s="1"/>
  <c r="H29" i="3"/>
  <c r="D30" i="3"/>
  <c r="E30" i="3" s="1"/>
  <c r="H28" i="3"/>
  <c r="D34" i="3"/>
  <c r="E34" i="3" s="1"/>
  <c r="K15" i="3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F19" i="3"/>
  <c r="F23" i="3" s="1"/>
  <c r="F25" i="3" s="1"/>
  <c r="F27" i="3" s="1"/>
  <c r="K2" i="3"/>
  <c r="K3" i="3" s="1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F6" i="3"/>
  <c r="F10" i="3" s="1"/>
  <c r="F12" i="3" s="1"/>
  <c r="F14" i="3" s="1"/>
  <c r="F357" i="1"/>
  <c r="F361" i="1" s="1"/>
  <c r="F363" i="1" s="1"/>
  <c r="F365" i="1" s="1"/>
  <c r="D354" i="1"/>
  <c r="E354" i="1" s="1"/>
  <c r="D355" i="1" s="1"/>
  <c r="E355" i="1" s="1"/>
  <c r="D359" i="1"/>
  <c r="E359" i="1" s="1"/>
  <c r="H359" i="1" s="1"/>
  <c r="D366" i="1"/>
  <c r="E366" i="1" s="1"/>
  <c r="D379" i="1" s="1"/>
  <c r="K353" i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F380" i="1"/>
  <c r="F383" i="1" s="1"/>
  <c r="F387" i="1" s="1"/>
  <c r="F389" i="1" s="1"/>
  <c r="F391" i="1" s="1"/>
  <c r="F370" i="1"/>
  <c r="F374" i="1" s="1"/>
  <c r="F376" i="1" s="1"/>
  <c r="F378" i="1" s="1"/>
  <c r="F379" i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66" i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D320" i="1"/>
  <c r="E320" i="1" s="1"/>
  <c r="H320" i="1" s="1"/>
  <c r="F318" i="1"/>
  <c r="F322" i="1" s="1"/>
  <c r="F324" i="1" s="1"/>
  <c r="F326" i="1" s="1"/>
  <c r="D315" i="1"/>
  <c r="E315" i="1" s="1"/>
  <c r="D316" i="1" s="1"/>
  <c r="E316" i="1" s="1"/>
  <c r="D327" i="1"/>
  <c r="E327" i="1" s="1"/>
  <c r="H327" i="1" s="1"/>
  <c r="F327" i="1"/>
  <c r="F340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F341" i="1"/>
  <c r="F344" i="1" s="1"/>
  <c r="F348" i="1" s="1"/>
  <c r="F350" i="1" s="1"/>
  <c r="F352" i="1" s="1"/>
  <c r="F331" i="1"/>
  <c r="F335" i="1" s="1"/>
  <c r="F337" i="1" s="1"/>
  <c r="F339" i="1" s="1"/>
  <c r="D249" i="1"/>
  <c r="E249" i="1" s="1"/>
  <c r="D250" i="1" s="1"/>
  <c r="E250" i="1" s="1"/>
  <c r="D288" i="1"/>
  <c r="E288" i="1" s="1"/>
  <c r="D289" i="1" s="1"/>
  <c r="E289" i="1" s="1"/>
  <c r="F289" i="1"/>
  <c r="F292" i="1" s="1"/>
  <c r="F296" i="1" s="1"/>
  <c r="F298" i="1" s="1"/>
  <c r="F300" i="1" s="1"/>
  <c r="D281" i="1"/>
  <c r="E281" i="1" s="1"/>
  <c r="D276" i="1"/>
  <c r="E276" i="1" s="1"/>
  <c r="D277" i="1" s="1"/>
  <c r="E277" i="1" s="1"/>
  <c r="D278" i="1" s="1"/>
  <c r="E278" i="1" s="1"/>
  <c r="F288" i="1"/>
  <c r="F301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E238" i="1"/>
  <c r="D242" i="1"/>
  <c r="E242" i="1" s="1"/>
  <c r="F240" i="1"/>
  <c r="F244" i="1" s="1"/>
  <c r="F246" i="1" s="1"/>
  <c r="F248" i="1" s="1"/>
  <c r="F250" i="1"/>
  <c r="H237" i="1"/>
  <c r="H236" i="1"/>
  <c r="F249" i="1"/>
  <c r="D198" i="1"/>
  <c r="E198" i="1" s="1"/>
  <c r="D199" i="1" s="1"/>
  <c r="E199" i="1" s="1"/>
  <c r="D200" i="1" s="1"/>
  <c r="E200" i="1" s="1"/>
  <c r="D201" i="1" s="1"/>
  <c r="E201" i="1" s="1"/>
  <c r="D202" i="1" s="1"/>
  <c r="E202" i="1" s="1"/>
  <c r="D210" i="1"/>
  <c r="E210" i="1" s="1"/>
  <c r="D159" i="1"/>
  <c r="E159" i="1" s="1"/>
  <c r="D160" i="1" s="1"/>
  <c r="E160" i="1" s="1"/>
  <c r="D161" i="1" s="1"/>
  <c r="E161" i="1" s="1"/>
  <c r="D162" i="1" s="1"/>
  <c r="E162" i="1" s="1"/>
  <c r="D163" i="1" s="1"/>
  <c r="E163" i="1" s="1"/>
  <c r="D171" i="1"/>
  <c r="E171" i="1" s="1"/>
  <c r="D132" i="1"/>
  <c r="E132" i="1" s="1"/>
  <c r="D145" i="1" s="1"/>
  <c r="E145" i="1" s="1"/>
  <c r="D93" i="1"/>
  <c r="E93" i="1" s="1"/>
  <c r="D99" i="1" s="1"/>
  <c r="E99" i="1" s="1"/>
  <c r="D100" i="1" s="1"/>
  <c r="E100" i="1" s="1"/>
  <c r="D101" i="1" s="1"/>
  <c r="E101" i="1" s="1"/>
  <c r="D102" i="1" s="1"/>
  <c r="E102" i="1" s="1"/>
  <c r="D103" i="1" s="1"/>
  <c r="E103" i="1" s="1"/>
  <c r="D104" i="1" s="1"/>
  <c r="E104" i="1" s="1"/>
  <c r="D105" i="1" s="1"/>
  <c r="E105" i="1" s="1"/>
  <c r="D120" i="1"/>
  <c r="E120" i="1" s="1"/>
  <c r="D121" i="1" s="1"/>
  <c r="E121" i="1" s="1"/>
  <c r="D122" i="1" s="1"/>
  <c r="E122" i="1" s="1"/>
  <c r="D123" i="1" s="1"/>
  <c r="E123" i="1" s="1"/>
  <c r="D124" i="1" s="1"/>
  <c r="E124" i="1" s="1"/>
  <c r="D81" i="1"/>
  <c r="E81" i="1" s="1"/>
  <c r="D82" i="1" s="1"/>
  <c r="E82" i="1" s="1"/>
  <c r="D83" i="1" s="1"/>
  <c r="E83" i="1" s="1"/>
  <c r="D84" i="1" s="1"/>
  <c r="E84" i="1" s="1"/>
  <c r="D85" i="1" s="1"/>
  <c r="E85" i="1" s="1"/>
  <c r="D42" i="1"/>
  <c r="E42" i="1" s="1"/>
  <c r="D43" i="1" s="1"/>
  <c r="E43" i="1" s="1"/>
  <c r="D44" i="1" s="1"/>
  <c r="E44" i="1" s="1"/>
  <c r="D45" i="1" s="1"/>
  <c r="E45" i="1" s="1"/>
  <c r="D46" i="1" s="1"/>
  <c r="E46" i="1" s="1"/>
  <c r="D60" i="1"/>
  <c r="E60" i="1" s="1"/>
  <c r="D61" i="1" s="1"/>
  <c r="E61" i="1" s="1"/>
  <c r="D62" i="1" s="1"/>
  <c r="E62" i="1" s="1"/>
  <c r="D63" i="1" s="1"/>
  <c r="E63" i="1" s="1"/>
  <c r="D64" i="1" s="1"/>
  <c r="E64" i="1" s="1"/>
  <c r="D65" i="1" s="1"/>
  <c r="E65" i="1" s="1"/>
  <c r="D66" i="1" s="1"/>
  <c r="E66" i="1" s="1"/>
  <c r="D68" i="1"/>
  <c r="E68" i="1" s="1"/>
  <c r="D69" i="1" s="1"/>
  <c r="E69" i="1" s="1"/>
  <c r="D70" i="1" s="1"/>
  <c r="E70" i="1" s="1"/>
  <c r="D71" i="1" s="1"/>
  <c r="E71" i="1" s="1"/>
  <c r="D72" i="1" s="1"/>
  <c r="E72" i="1" s="1"/>
  <c r="D73" i="1"/>
  <c r="E73" i="1" s="1"/>
  <c r="D74" i="1" s="1"/>
  <c r="E74" i="1" s="1"/>
  <c r="D75" i="1" s="1"/>
  <c r="E75" i="1" s="1"/>
  <c r="D76" i="1" s="1"/>
  <c r="E76" i="1" s="1"/>
  <c r="D77" i="1" s="1"/>
  <c r="E77" i="1" s="1"/>
  <c r="D78" i="1" s="1"/>
  <c r="E78" i="1" s="1"/>
  <c r="D79" i="1" s="1"/>
  <c r="E79" i="1" s="1"/>
  <c r="D55" i="1"/>
  <c r="E55" i="1" s="1"/>
  <c r="D56" i="1" s="1"/>
  <c r="E56" i="1" s="1"/>
  <c r="D57" i="1" s="1"/>
  <c r="E57" i="1" s="1"/>
  <c r="D58" i="1" s="1"/>
  <c r="E58" i="1" s="1"/>
  <c r="D59" i="1" s="1"/>
  <c r="E59" i="1" s="1"/>
  <c r="D28" i="1"/>
  <c r="E28" i="1" s="1"/>
  <c r="D16" i="1"/>
  <c r="E16" i="1" l="1"/>
  <c r="D16" i="3"/>
  <c r="D17" i="1"/>
  <c r="E16" i="3"/>
  <c r="D172" i="3"/>
  <c r="E172" i="3" s="1"/>
  <c r="D173" i="3" s="1"/>
  <c r="E173" i="3" s="1"/>
  <c r="D177" i="3"/>
  <c r="E177" i="3" s="1"/>
  <c r="H177" i="3" s="1"/>
  <c r="D367" i="1"/>
  <c r="E367" i="1" s="1"/>
  <c r="D368" i="1" s="1"/>
  <c r="E368" i="1" s="1"/>
  <c r="D146" i="3"/>
  <c r="E146" i="3" s="1"/>
  <c r="D147" i="3" s="1"/>
  <c r="E147" i="3" s="1"/>
  <c r="D94" i="3"/>
  <c r="E94" i="3" s="1"/>
  <c r="D95" i="3" s="1"/>
  <c r="E95" i="3" s="1"/>
  <c r="D151" i="3"/>
  <c r="E151" i="3" s="1"/>
  <c r="H151" i="3" s="1"/>
  <c r="H159" i="3"/>
  <c r="D160" i="3"/>
  <c r="E160" i="3" s="1"/>
  <c r="H172" i="3"/>
  <c r="D166" i="3"/>
  <c r="E166" i="3" s="1"/>
  <c r="H165" i="3"/>
  <c r="H133" i="3"/>
  <c r="D134" i="3"/>
  <c r="E134" i="3" s="1"/>
  <c r="D140" i="3"/>
  <c r="E140" i="3" s="1"/>
  <c r="H139" i="3"/>
  <c r="H93" i="3"/>
  <c r="H107" i="3"/>
  <c r="D108" i="3"/>
  <c r="E108" i="3" s="1"/>
  <c r="D125" i="3"/>
  <c r="E125" i="3" s="1"/>
  <c r="D120" i="3"/>
  <c r="E120" i="3" s="1"/>
  <c r="H119" i="3"/>
  <c r="D114" i="3"/>
  <c r="E114" i="3" s="1"/>
  <c r="H113" i="3"/>
  <c r="H81" i="3"/>
  <c r="D82" i="3"/>
  <c r="E82" i="3" s="1"/>
  <c r="H99" i="3"/>
  <c r="D100" i="3"/>
  <c r="E100" i="3" s="1"/>
  <c r="D88" i="3"/>
  <c r="E88" i="3" s="1"/>
  <c r="H87" i="3"/>
  <c r="D48" i="3"/>
  <c r="E48" i="3" s="1"/>
  <c r="H48" i="3" s="1"/>
  <c r="D42" i="3"/>
  <c r="E42" i="3" s="1"/>
  <c r="H42" i="3" s="1"/>
  <c r="H41" i="3"/>
  <c r="H60" i="3"/>
  <c r="D61" i="3"/>
  <c r="E61" i="3" s="1"/>
  <c r="H55" i="3"/>
  <c r="D56" i="3"/>
  <c r="E56" i="3" s="1"/>
  <c r="H68" i="3"/>
  <c r="D69" i="3"/>
  <c r="E69" i="3" s="1"/>
  <c r="H73" i="3"/>
  <c r="D74" i="3"/>
  <c r="E74" i="3" s="1"/>
  <c r="H34" i="3"/>
  <c r="D35" i="3"/>
  <c r="E35" i="3" s="1"/>
  <c r="H30" i="3"/>
  <c r="D31" i="3"/>
  <c r="E31" i="3" s="1"/>
  <c r="D360" i="1"/>
  <c r="E360" i="1" s="1"/>
  <c r="H360" i="1" s="1"/>
  <c r="H366" i="1"/>
  <c r="E379" i="1"/>
  <c r="H379" i="1" s="1"/>
  <c r="D321" i="1"/>
  <c r="E321" i="1" s="1"/>
  <c r="H321" i="1" s="1"/>
  <c r="H354" i="1"/>
  <c r="D372" i="1"/>
  <c r="E372" i="1" s="1"/>
  <c r="D373" i="1" s="1"/>
  <c r="E373" i="1" s="1"/>
  <c r="D356" i="1"/>
  <c r="E356" i="1" s="1"/>
  <c r="H355" i="1"/>
  <c r="H315" i="1"/>
  <c r="D328" i="1"/>
  <c r="E328" i="1" s="1"/>
  <c r="D329" i="1" s="1"/>
  <c r="E329" i="1" s="1"/>
  <c r="D340" i="1"/>
  <c r="E340" i="1" s="1"/>
  <c r="H340" i="1" s="1"/>
  <c r="K327" i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D333" i="1"/>
  <c r="E333" i="1" s="1"/>
  <c r="D334" i="1" s="1"/>
  <c r="E334" i="1" s="1"/>
  <c r="D317" i="1"/>
  <c r="E317" i="1" s="1"/>
  <c r="H316" i="1"/>
  <c r="H289" i="1"/>
  <c r="D290" i="1"/>
  <c r="E290" i="1" s="1"/>
  <c r="D291" i="1" s="1"/>
  <c r="E291" i="1" s="1"/>
  <c r="H250" i="1"/>
  <c r="D251" i="1"/>
  <c r="E251" i="1" s="1"/>
  <c r="H251" i="1" s="1"/>
  <c r="D294" i="1"/>
  <c r="E294" i="1" s="1"/>
  <c r="D295" i="1" s="1"/>
  <c r="E295" i="1" s="1"/>
  <c r="D34" i="1"/>
  <c r="E34" i="1" s="1"/>
  <c r="D35" i="1" s="1"/>
  <c r="E35" i="1" s="1"/>
  <c r="D262" i="1"/>
  <c r="E262" i="1" s="1"/>
  <c r="H262" i="1" s="1"/>
  <c r="D255" i="1"/>
  <c r="E255" i="1" s="1"/>
  <c r="D256" i="1" s="1"/>
  <c r="E256" i="1" s="1"/>
  <c r="H249" i="1"/>
  <c r="D301" i="1"/>
  <c r="E301" i="1" s="1"/>
  <c r="H288" i="1"/>
  <c r="F302" i="1"/>
  <c r="F305" i="1" s="1"/>
  <c r="F309" i="1" s="1"/>
  <c r="F311" i="1" s="1"/>
  <c r="F313" i="1" s="1"/>
  <c r="D282" i="1"/>
  <c r="E282" i="1" s="1"/>
  <c r="D283" i="1" s="1"/>
  <c r="E283" i="1" s="1"/>
  <c r="H281" i="1"/>
  <c r="H277" i="1"/>
  <c r="H276" i="1"/>
  <c r="K288" i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H278" i="1"/>
  <c r="D279" i="1"/>
  <c r="E279" i="1" s="1"/>
  <c r="D239" i="1"/>
  <c r="E239" i="1" s="1"/>
  <c r="D243" i="1"/>
  <c r="E243" i="1" s="1"/>
  <c r="H243" i="1" s="1"/>
  <c r="H238" i="1"/>
  <c r="H242" i="1"/>
  <c r="F262" i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49" i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F253" i="1"/>
  <c r="F257" i="1" s="1"/>
  <c r="F259" i="1" s="1"/>
  <c r="F261" i="1" s="1"/>
  <c r="F263" i="1"/>
  <c r="F266" i="1" s="1"/>
  <c r="F270" i="1" s="1"/>
  <c r="F272" i="1" s="1"/>
  <c r="F274" i="1" s="1"/>
  <c r="D223" i="1"/>
  <c r="E223" i="1" s="1"/>
  <c r="D211" i="1"/>
  <c r="E211" i="1" s="1"/>
  <c r="D212" i="1" s="1"/>
  <c r="E212" i="1" s="1"/>
  <c r="D213" i="1" s="1"/>
  <c r="E213" i="1" s="1"/>
  <c r="D214" i="1" s="1"/>
  <c r="E214" i="1" s="1"/>
  <c r="D215" i="1" s="1"/>
  <c r="E215" i="1" s="1"/>
  <c r="D216" i="1"/>
  <c r="E216" i="1" s="1"/>
  <c r="D217" i="1" s="1"/>
  <c r="E217" i="1" s="1"/>
  <c r="D218" i="1" s="1"/>
  <c r="E218" i="1" s="1"/>
  <c r="D219" i="1" s="1"/>
  <c r="E219" i="1" s="1"/>
  <c r="D220" i="1" s="1"/>
  <c r="E220" i="1" s="1"/>
  <c r="D221" i="1" s="1"/>
  <c r="E221" i="1" s="1"/>
  <c r="D222" i="1" s="1"/>
  <c r="E222" i="1" s="1"/>
  <c r="D184" i="1"/>
  <c r="E184" i="1" s="1"/>
  <c r="D172" i="1"/>
  <c r="E172" i="1" s="1"/>
  <c r="D173" i="1" s="1"/>
  <c r="E173" i="1" s="1"/>
  <c r="D174" i="1" s="1"/>
  <c r="E174" i="1" s="1"/>
  <c r="D175" i="1" s="1"/>
  <c r="E175" i="1" s="1"/>
  <c r="D176" i="1" s="1"/>
  <c r="E176" i="1" s="1"/>
  <c r="D177" i="1"/>
  <c r="E177" i="1" s="1"/>
  <c r="D178" i="1" s="1"/>
  <c r="E178" i="1" s="1"/>
  <c r="D179" i="1" s="1"/>
  <c r="E179" i="1" s="1"/>
  <c r="D180" i="1" s="1"/>
  <c r="E180" i="1" s="1"/>
  <c r="D181" i="1" s="1"/>
  <c r="E181" i="1" s="1"/>
  <c r="D182" i="1" s="1"/>
  <c r="E182" i="1" s="1"/>
  <c r="D183" i="1" s="1"/>
  <c r="E183" i="1" s="1"/>
  <c r="D94" i="1"/>
  <c r="E94" i="1" s="1"/>
  <c r="D95" i="1" s="1"/>
  <c r="E95" i="1" s="1"/>
  <c r="D96" i="1" s="1"/>
  <c r="E96" i="1" s="1"/>
  <c r="D97" i="1" s="1"/>
  <c r="E97" i="1" s="1"/>
  <c r="D98" i="1" s="1"/>
  <c r="E98" i="1" s="1"/>
  <c r="D146" i="1"/>
  <c r="E146" i="1" s="1"/>
  <c r="D147" i="1" s="1"/>
  <c r="E147" i="1" s="1"/>
  <c r="D148" i="1" s="1"/>
  <c r="E148" i="1" s="1"/>
  <c r="D149" i="1" s="1"/>
  <c r="E149" i="1" s="1"/>
  <c r="D150" i="1" s="1"/>
  <c r="E150" i="1" s="1"/>
  <c r="D133" i="1"/>
  <c r="E133" i="1" s="1"/>
  <c r="D134" i="1" s="1"/>
  <c r="E134" i="1" s="1"/>
  <c r="D135" i="1" s="1"/>
  <c r="E135" i="1" s="1"/>
  <c r="D136" i="1" s="1"/>
  <c r="E136" i="1" s="1"/>
  <c r="D137" i="1" s="1"/>
  <c r="E137" i="1" s="1"/>
  <c r="D151" i="1"/>
  <c r="E151" i="1" s="1"/>
  <c r="D152" i="1" s="1"/>
  <c r="E152" i="1" s="1"/>
  <c r="D153" i="1" s="1"/>
  <c r="E153" i="1" s="1"/>
  <c r="D154" i="1" s="1"/>
  <c r="E154" i="1" s="1"/>
  <c r="D155" i="1" s="1"/>
  <c r="E155" i="1" s="1"/>
  <c r="D156" i="1" s="1"/>
  <c r="E156" i="1" s="1"/>
  <c r="D157" i="1" s="1"/>
  <c r="E157" i="1" s="1"/>
  <c r="D138" i="1"/>
  <c r="E138" i="1" s="1"/>
  <c r="D139" i="1" s="1"/>
  <c r="E139" i="1" s="1"/>
  <c r="D140" i="1" s="1"/>
  <c r="E140" i="1" s="1"/>
  <c r="D141" i="1" s="1"/>
  <c r="E141" i="1" s="1"/>
  <c r="D142" i="1" s="1"/>
  <c r="E142" i="1" s="1"/>
  <c r="D143" i="1" s="1"/>
  <c r="E143" i="1" s="1"/>
  <c r="D144" i="1" s="1"/>
  <c r="E144" i="1" s="1"/>
  <c r="D106" i="1"/>
  <c r="E106" i="1" s="1"/>
  <c r="D29" i="1"/>
  <c r="E29" i="1" s="1"/>
  <c r="D30" i="1" s="1"/>
  <c r="E30" i="1" s="1"/>
  <c r="E17" i="1" l="1"/>
  <c r="D17" i="3"/>
  <c r="D18" i="1"/>
  <c r="E17" i="3"/>
  <c r="H146" i="3"/>
  <c r="H367" i="1"/>
  <c r="H94" i="3"/>
  <c r="D178" i="3"/>
  <c r="E178" i="3" s="1"/>
  <c r="D179" i="3" s="1"/>
  <c r="E179" i="3" s="1"/>
  <c r="D152" i="3"/>
  <c r="E152" i="3" s="1"/>
  <c r="D153" i="3" s="1"/>
  <c r="E153" i="3" s="1"/>
  <c r="H173" i="3"/>
  <c r="D174" i="3"/>
  <c r="E174" i="3" s="1"/>
  <c r="H160" i="3"/>
  <c r="D161" i="3"/>
  <c r="E161" i="3" s="1"/>
  <c r="D167" i="3"/>
  <c r="E167" i="3" s="1"/>
  <c r="H166" i="3"/>
  <c r="H140" i="3"/>
  <c r="D141" i="3"/>
  <c r="E141" i="3" s="1"/>
  <c r="H147" i="3"/>
  <c r="D148" i="3"/>
  <c r="E148" i="3" s="1"/>
  <c r="H134" i="3"/>
  <c r="D135" i="3"/>
  <c r="E135" i="3" s="1"/>
  <c r="H120" i="3"/>
  <c r="D121" i="3"/>
  <c r="E121" i="3" s="1"/>
  <c r="H125" i="3"/>
  <c r="D126" i="3"/>
  <c r="E126" i="3" s="1"/>
  <c r="H114" i="3"/>
  <c r="D115" i="3"/>
  <c r="E115" i="3" s="1"/>
  <c r="H108" i="3"/>
  <c r="D109" i="3"/>
  <c r="E109" i="3" s="1"/>
  <c r="H88" i="3"/>
  <c r="D89" i="3"/>
  <c r="E89" i="3" s="1"/>
  <c r="D101" i="3"/>
  <c r="E101" i="3" s="1"/>
  <c r="H100" i="3"/>
  <c r="D49" i="3"/>
  <c r="E49" i="3" s="1"/>
  <c r="H49" i="3" s="1"/>
  <c r="H82" i="3"/>
  <c r="D83" i="3"/>
  <c r="E83" i="3" s="1"/>
  <c r="H95" i="3"/>
  <c r="D96" i="3"/>
  <c r="E96" i="3" s="1"/>
  <c r="D43" i="3"/>
  <c r="E43" i="3" s="1"/>
  <c r="D44" i="3" s="1"/>
  <c r="E44" i="3" s="1"/>
  <c r="H44" i="3" s="1"/>
  <c r="H74" i="3"/>
  <c r="D75" i="3"/>
  <c r="E75" i="3" s="1"/>
  <c r="H69" i="3"/>
  <c r="D70" i="3"/>
  <c r="E70" i="3" s="1"/>
  <c r="H56" i="3"/>
  <c r="D57" i="3"/>
  <c r="E57" i="3" s="1"/>
  <c r="D62" i="3"/>
  <c r="E62" i="3" s="1"/>
  <c r="H61" i="3"/>
  <c r="H31" i="3"/>
  <c r="D32" i="3"/>
  <c r="E32" i="3" s="1"/>
  <c r="H35" i="3"/>
  <c r="D36" i="3"/>
  <c r="E36" i="3" s="1"/>
  <c r="D361" i="1"/>
  <c r="E361" i="1" s="1"/>
  <c r="H361" i="1" s="1"/>
  <c r="D380" i="1"/>
  <c r="E380" i="1" s="1"/>
  <c r="H380" i="1" s="1"/>
  <c r="D385" i="1"/>
  <c r="E385" i="1" s="1"/>
  <c r="H385" i="1" s="1"/>
  <c r="H372" i="1"/>
  <c r="D322" i="1"/>
  <c r="E322" i="1" s="1"/>
  <c r="H322" i="1" s="1"/>
  <c r="D346" i="1"/>
  <c r="E346" i="1" s="1"/>
  <c r="H346" i="1" s="1"/>
  <c r="H368" i="1"/>
  <c r="D369" i="1"/>
  <c r="E369" i="1" s="1"/>
  <c r="H333" i="1"/>
  <c r="H373" i="1"/>
  <c r="D374" i="1"/>
  <c r="E374" i="1" s="1"/>
  <c r="H356" i="1"/>
  <c r="D357" i="1"/>
  <c r="E357" i="1" s="1"/>
  <c r="D341" i="1"/>
  <c r="E341" i="1" s="1"/>
  <c r="H341" i="1" s="1"/>
  <c r="H328" i="1"/>
  <c r="H329" i="1"/>
  <c r="D330" i="1"/>
  <c r="E330" i="1" s="1"/>
  <c r="H317" i="1"/>
  <c r="D318" i="1"/>
  <c r="E318" i="1" s="1"/>
  <c r="H334" i="1"/>
  <c r="D335" i="1"/>
  <c r="E335" i="1" s="1"/>
  <c r="H301" i="1"/>
  <c r="H290" i="1"/>
  <c r="H294" i="1"/>
  <c r="D307" i="1"/>
  <c r="E307" i="1" s="1"/>
  <c r="H255" i="1"/>
  <c r="D31" i="1"/>
  <c r="E31" i="1" s="1"/>
  <c r="D302" i="1"/>
  <c r="E302" i="1" s="1"/>
  <c r="D252" i="1"/>
  <c r="E252" i="1" s="1"/>
  <c r="H252" i="1" s="1"/>
  <c r="D36" i="1"/>
  <c r="E36" i="1" s="1"/>
  <c r="D263" i="1"/>
  <c r="E263" i="1" s="1"/>
  <c r="D268" i="1"/>
  <c r="E268" i="1" s="1"/>
  <c r="D269" i="1" s="1"/>
  <c r="E269" i="1" s="1"/>
  <c r="H282" i="1"/>
  <c r="D292" i="1"/>
  <c r="E292" i="1" s="1"/>
  <c r="H291" i="1"/>
  <c r="D296" i="1"/>
  <c r="E296" i="1" s="1"/>
  <c r="H295" i="1"/>
  <c r="D284" i="1"/>
  <c r="E284" i="1" s="1"/>
  <c r="H283" i="1"/>
  <c r="D280" i="1"/>
  <c r="E280" i="1" s="1"/>
  <c r="H279" i="1"/>
  <c r="H239" i="1"/>
  <c r="D240" i="1"/>
  <c r="E240" i="1" s="1"/>
  <c r="H256" i="1"/>
  <c r="D257" i="1"/>
  <c r="E257" i="1" s="1"/>
  <c r="D244" i="1"/>
  <c r="E244" i="1" s="1"/>
  <c r="D224" i="1"/>
  <c r="E224" i="1" s="1"/>
  <c r="D225" i="1" s="1"/>
  <c r="E225" i="1" s="1"/>
  <c r="D226" i="1" s="1"/>
  <c r="E226" i="1" s="1"/>
  <c r="D227" i="1" s="1"/>
  <c r="E227" i="1" s="1"/>
  <c r="D228" i="1" s="1"/>
  <c r="E228" i="1" s="1"/>
  <c r="D229" i="1"/>
  <c r="E229" i="1" s="1"/>
  <c r="D230" i="1" s="1"/>
  <c r="E230" i="1" s="1"/>
  <c r="D231" i="1" s="1"/>
  <c r="E231" i="1" s="1"/>
  <c r="D232" i="1" s="1"/>
  <c r="E232" i="1" s="1"/>
  <c r="D233" i="1" s="1"/>
  <c r="E233" i="1" s="1"/>
  <c r="D234" i="1" s="1"/>
  <c r="E234" i="1" s="1"/>
  <c r="D235" i="1" s="1"/>
  <c r="E235" i="1" s="1"/>
  <c r="D185" i="1"/>
  <c r="E185" i="1" s="1"/>
  <c r="D186" i="1" s="1"/>
  <c r="E186" i="1" s="1"/>
  <c r="D187" i="1" s="1"/>
  <c r="E187" i="1" s="1"/>
  <c r="D188" i="1" s="1"/>
  <c r="E188" i="1" s="1"/>
  <c r="D189" i="1" s="1"/>
  <c r="E189" i="1" s="1"/>
  <c r="D190" i="1"/>
  <c r="E190" i="1" s="1"/>
  <c r="D191" i="1" s="1"/>
  <c r="E191" i="1" s="1"/>
  <c r="D192" i="1" s="1"/>
  <c r="E192" i="1" s="1"/>
  <c r="D193" i="1" s="1"/>
  <c r="E193" i="1" s="1"/>
  <c r="D194" i="1" s="1"/>
  <c r="E194" i="1" s="1"/>
  <c r="D195" i="1" s="1"/>
  <c r="E195" i="1" s="1"/>
  <c r="D196" i="1" s="1"/>
  <c r="E196" i="1" s="1"/>
  <c r="D112" i="1"/>
  <c r="E112" i="1" s="1"/>
  <c r="D113" i="1" s="1"/>
  <c r="E113" i="1" s="1"/>
  <c r="D114" i="1" s="1"/>
  <c r="E114" i="1" s="1"/>
  <c r="D115" i="1" s="1"/>
  <c r="E115" i="1" s="1"/>
  <c r="D116" i="1" s="1"/>
  <c r="E116" i="1" s="1"/>
  <c r="D117" i="1" s="1"/>
  <c r="E117" i="1" s="1"/>
  <c r="D118" i="1" s="1"/>
  <c r="E118" i="1" s="1"/>
  <c r="D107" i="1"/>
  <c r="E107" i="1" s="1"/>
  <c r="D108" i="1" s="1"/>
  <c r="E108" i="1" s="1"/>
  <c r="D109" i="1" s="1"/>
  <c r="E109" i="1" s="1"/>
  <c r="D110" i="1" s="1"/>
  <c r="E110" i="1" s="1"/>
  <c r="D111" i="1" s="1"/>
  <c r="E111" i="1" s="1"/>
  <c r="E18" i="1" l="1"/>
  <c r="D18" i="3"/>
  <c r="D19" i="1"/>
  <c r="E18" i="3"/>
  <c r="H178" i="3"/>
  <c r="H152" i="3"/>
  <c r="H167" i="3"/>
  <c r="D168" i="3"/>
  <c r="E168" i="3" s="1"/>
  <c r="H174" i="3"/>
  <c r="D175" i="3"/>
  <c r="E175" i="3" s="1"/>
  <c r="D162" i="3"/>
  <c r="E162" i="3" s="1"/>
  <c r="H161" i="3"/>
  <c r="D180" i="3"/>
  <c r="E180" i="3" s="1"/>
  <c r="H179" i="3"/>
  <c r="D136" i="3"/>
  <c r="E136" i="3" s="1"/>
  <c r="H135" i="3"/>
  <c r="D149" i="3"/>
  <c r="E149" i="3" s="1"/>
  <c r="H148" i="3"/>
  <c r="H141" i="3"/>
  <c r="D142" i="3"/>
  <c r="E142" i="3" s="1"/>
  <c r="H153" i="3"/>
  <c r="D154" i="3"/>
  <c r="E154" i="3" s="1"/>
  <c r="D110" i="3"/>
  <c r="E110" i="3" s="1"/>
  <c r="H109" i="3"/>
  <c r="H115" i="3"/>
  <c r="D116" i="3"/>
  <c r="E116" i="3" s="1"/>
  <c r="H126" i="3"/>
  <c r="D127" i="3"/>
  <c r="E127" i="3" s="1"/>
  <c r="H121" i="3"/>
  <c r="D122" i="3"/>
  <c r="E122" i="3" s="1"/>
  <c r="D50" i="3"/>
  <c r="E50" i="3" s="1"/>
  <c r="D51" i="3" s="1"/>
  <c r="E51" i="3" s="1"/>
  <c r="H101" i="3"/>
  <c r="D102" i="3"/>
  <c r="E102" i="3" s="1"/>
  <c r="D84" i="3"/>
  <c r="E84" i="3" s="1"/>
  <c r="H83" i="3"/>
  <c r="H89" i="3"/>
  <c r="D90" i="3"/>
  <c r="E90" i="3" s="1"/>
  <c r="D97" i="3"/>
  <c r="E97" i="3" s="1"/>
  <c r="H96" i="3"/>
  <c r="D45" i="3"/>
  <c r="E45" i="3" s="1"/>
  <c r="H45" i="3" s="1"/>
  <c r="H43" i="3"/>
  <c r="D58" i="3"/>
  <c r="E58" i="3" s="1"/>
  <c r="H57" i="3"/>
  <c r="H70" i="3"/>
  <c r="D71" i="3"/>
  <c r="E71" i="3" s="1"/>
  <c r="H75" i="3"/>
  <c r="D76" i="3"/>
  <c r="E76" i="3" s="1"/>
  <c r="D63" i="3"/>
  <c r="E63" i="3" s="1"/>
  <c r="H62" i="3"/>
  <c r="H36" i="3"/>
  <c r="D37" i="3"/>
  <c r="E37" i="3" s="1"/>
  <c r="D33" i="3"/>
  <c r="E33" i="3" s="1"/>
  <c r="H32" i="3"/>
  <c r="D362" i="1"/>
  <c r="E362" i="1" s="1"/>
  <c r="H362" i="1" s="1"/>
  <c r="D381" i="1"/>
  <c r="E381" i="1" s="1"/>
  <c r="H381" i="1" s="1"/>
  <c r="D323" i="1"/>
  <c r="E323" i="1" s="1"/>
  <c r="D324" i="1" s="1"/>
  <c r="E324" i="1" s="1"/>
  <c r="D386" i="1"/>
  <c r="E386" i="1" s="1"/>
  <c r="D387" i="1" s="1"/>
  <c r="E387" i="1" s="1"/>
  <c r="D342" i="1"/>
  <c r="E342" i="1" s="1"/>
  <c r="D343" i="1" s="1"/>
  <c r="E343" i="1" s="1"/>
  <c r="H374" i="1"/>
  <c r="D375" i="1"/>
  <c r="E375" i="1" s="1"/>
  <c r="D347" i="1"/>
  <c r="E347" i="1" s="1"/>
  <c r="H347" i="1" s="1"/>
  <c r="H369" i="1"/>
  <c r="D370" i="1"/>
  <c r="E370" i="1" s="1"/>
  <c r="H357" i="1"/>
  <c r="D358" i="1"/>
  <c r="E358" i="1" s="1"/>
  <c r="H358" i="1" s="1"/>
  <c r="H318" i="1"/>
  <c r="D319" i="1"/>
  <c r="E319" i="1" s="1"/>
  <c r="H319" i="1" s="1"/>
  <c r="H335" i="1"/>
  <c r="D336" i="1"/>
  <c r="E336" i="1" s="1"/>
  <c r="H330" i="1"/>
  <c r="D331" i="1"/>
  <c r="E331" i="1" s="1"/>
  <c r="H307" i="1"/>
  <c r="H302" i="1"/>
  <c r="D303" i="1"/>
  <c r="E303" i="1" s="1"/>
  <c r="H263" i="1"/>
  <c r="D264" i="1"/>
  <c r="E264" i="1" s="1"/>
  <c r="D265" i="1" s="1"/>
  <c r="E265" i="1" s="1"/>
  <c r="D266" i="1" s="1"/>
  <c r="E266" i="1" s="1"/>
  <c r="H268" i="1"/>
  <c r="D308" i="1"/>
  <c r="E308" i="1" s="1"/>
  <c r="D37" i="1"/>
  <c r="E37" i="1" s="1"/>
  <c r="D253" i="1"/>
  <c r="E253" i="1" s="1"/>
  <c r="H253" i="1" s="1"/>
  <c r="D32" i="1"/>
  <c r="E32" i="1" s="1"/>
  <c r="H280" i="1"/>
  <c r="D297" i="1"/>
  <c r="E297" i="1" s="1"/>
  <c r="H296" i="1"/>
  <c r="H284" i="1"/>
  <c r="D285" i="1"/>
  <c r="E285" i="1" s="1"/>
  <c r="D293" i="1"/>
  <c r="E293" i="1" s="1"/>
  <c r="H292" i="1"/>
  <c r="D258" i="1"/>
  <c r="E258" i="1" s="1"/>
  <c r="H258" i="1" s="1"/>
  <c r="D245" i="1"/>
  <c r="E245" i="1" s="1"/>
  <c r="H244" i="1"/>
  <c r="H240" i="1"/>
  <c r="D241" i="1"/>
  <c r="E241" i="1" s="1"/>
  <c r="H257" i="1"/>
  <c r="D270" i="1"/>
  <c r="E270" i="1" s="1"/>
  <c r="H269" i="1"/>
  <c r="F232" i="1"/>
  <c r="F234" i="1"/>
  <c r="J224" i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B224" i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F219" i="1"/>
  <c r="F221" i="1"/>
  <c r="J211" i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B211" i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F206" i="1"/>
  <c r="F208" i="1"/>
  <c r="J198" i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B198" i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F210" i="1"/>
  <c r="F193" i="1"/>
  <c r="F195" i="1"/>
  <c r="J185" i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B185" i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F180" i="1"/>
  <c r="F182" i="1"/>
  <c r="J172" i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F167" i="1"/>
  <c r="F169" i="1"/>
  <c r="J159" i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F171" i="1"/>
  <c r="F154" i="1"/>
  <c r="F156" i="1"/>
  <c r="J146" i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F141" i="1"/>
  <c r="F143" i="1"/>
  <c r="J133" i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B133" i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F128" i="1"/>
  <c r="F130" i="1"/>
  <c r="J120" i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F132" i="1"/>
  <c r="F115" i="1"/>
  <c r="F117" i="1"/>
  <c r="J107" i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B107" i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F102" i="1"/>
  <c r="F104" i="1"/>
  <c r="J94" i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B94" i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F89" i="1"/>
  <c r="F91" i="1"/>
  <c r="J81" i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B81" i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F93" i="1"/>
  <c r="F76" i="1"/>
  <c r="F78" i="1"/>
  <c r="J68" i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F63" i="1"/>
  <c r="F65" i="1"/>
  <c r="J55" i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F50" i="1"/>
  <c r="F52" i="1"/>
  <c r="J42" i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F54" i="1"/>
  <c r="F37" i="1"/>
  <c r="F39" i="1"/>
  <c r="J29" i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F24" i="1"/>
  <c r="F26" i="1"/>
  <c r="F11" i="1"/>
  <c r="F13" i="1"/>
  <c r="F6" i="1"/>
  <c r="F10" i="1" s="1"/>
  <c r="F12" i="1" s="1"/>
  <c r="F14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J16" i="1"/>
  <c r="J17" i="1" s="1"/>
  <c r="J18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E2" i="1"/>
  <c r="E2" i="3" s="1"/>
  <c r="E19" i="1" l="1"/>
  <c r="D19" i="3"/>
  <c r="D20" i="1"/>
  <c r="E19" i="3"/>
  <c r="H2" i="3"/>
  <c r="H180" i="3"/>
  <c r="D181" i="3"/>
  <c r="E181" i="3" s="1"/>
  <c r="H175" i="3"/>
  <c r="D176" i="3"/>
  <c r="E176" i="3" s="1"/>
  <c r="H168" i="3"/>
  <c r="D169" i="3"/>
  <c r="E169" i="3" s="1"/>
  <c r="D163" i="3"/>
  <c r="E163" i="3" s="1"/>
  <c r="H163" i="3" s="1"/>
  <c r="H162" i="3"/>
  <c r="H142" i="3"/>
  <c r="D143" i="3"/>
  <c r="E143" i="3" s="1"/>
  <c r="H149" i="3"/>
  <c r="D150" i="3"/>
  <c r="E150" i="3" s="1"/>
  <c r="H150" i="3" s="1"/>
  <c r="H154" i="3"/>
  <c r="D155" i="3"/>
  <c r="E155" i="3" s="1"/>
  <c r="H136" i="3"/>
  <c r="D137" i="3"/>
  <c r="E137" i="3" s="1"/>
  <c r="H137" i="3" s="1"/>
  <c r="H50" i="3"/>
  <c r="D128" i="3"/>
  <c r="E128" i="3" s="1"/>
  <c r="H127" i="3"/>
  <c r="H116" i="3"/>
  <c r="D117" i="3"/>
  <c r="E117" i="3" s="1"/>
  <c r="H122" i="3"/>
  <c r="D123" i="3"/>
  <c r="E123" i="3" s="1"/>
  <c r="H110" i="3"/>
  <c r="D111" i="3"/>
  <c r="E111" i="3" s="1"/>
  <c r="H90" i="3"/>
  <c r="D91" i="3"/>
  <c r="E91" i="3" s="1"/>
  <c r="H97" i="3"/>
  <c r="D98" i="3"/>
  <c r="E98" i="3" s="1"/>
  <c r="H98" i="3" s="1"/>
  <c r="H84" i="3"/>
  <c r="D85" i="3"/>
  <c r="E85" i="3" s="1"/>
  <c r="H85" i="3" s="1"/>
  <c r="H102" i="3"/>
  <c r="D103" i="3"/>
  <c r="E103" i="3" s="1"/>
  <c r="D46" i="3"/>
  <c r="E46" i="3" s="1"/>
  <c r="H46" i="3" s="1"/>
  <c r="H76" i="3"/>
  <c r="D77" i="3"/>
  <c r="E77" i="3" s="1"/>
  <c r="H71" i="3"/>
  <c r="D72" i="3"/>
  <c r="E72" i="3" s="1"/>
  <c r="H72" i="3" s="1"/>
  <c r="H63" i="3"/>
  <c r="D64" i="3"/>
  <c r="E64" i="3" s="1"/>
  <c r="D59" i="3"/>
  <c r="E59" i="3" s="1"/>
  <c r="H59" i="3" s="1"/>
  <c r="H58" i="3"/>
  <c r="H33" i="3"/>
  <c r="H37" i="3"/>
  <c r="D38" i="3"/>
  <c r="E38" i="3" s="1"/>
  <c r="H51" i="3"/>
  <c r="D52" i="3"/>
  <c r="E52" i="3" s="1"/>
  <c r="D363" i="1"/>
  <c r="E363" i="1" s="1"/>
  <c r="D364" i="1" s="1"/>
  <c r="E364" i="1" s="1"/>
  <c r="D382" i="1"/>
  <c r="E382" i="1" s="1"/>
  <c r="H382" i="1" s="1"/>
  <c r="H323" i="1"/>
  <c r="H386" i="1"/>
  <c r="H342" i="1"/>
  <c r="D348" i="1"/>
  <c r="E348" i="1" s="1"/>
  <c r="D349" i="1" s="1"/>
  <c r="E349" i="1" s="1"/>
  <c r="H387" i="1"/>
  <c r="D388" i="1"/>
  <c r="E388" i="1" s="1"/>
  <c r="H370" i="1"/>
  <c r="D371" i="1"/>
  <c r="E371" i="1" s="1"/>
  <c r="H371" i="1" s="1"/>
  <c r="H375" i="1"/>
  <c r="D376" i="1"/>
  <c r="E376" i="1" s="1"/>
  <c r="H331" i="1"/>
  <c r="D332" i="1"/>
  <c r="E332" i="1" s="1"/>
  <c r="H332" i="1" s="1"/>
  <c r="D325" i="1"/>
  <c r="E325" i="1" s="1"/>
  <c r="H324" i="1"/>
  <c r="D337" i="1"/>
  <c r="E337" i="1" s="1"/>
  <c r="H336" i="1"/>
  <c r="H343" i="1"/>
  <c r="D344" i="1"/>
  <c r="E344" i="1" s="1"/>
  <c r="D304" i="1"/>
  <c r="E304" i="1" s="1"/>
  <c r="H303" i="1"/>
  <c r="H308" i="1"/>
  <c r="H265" i="1"/>
  <c r="H264" i="1"/>
  <c r="D309" i="1"/>
  <c r="E309" i="1" s="1"/>
  <c r="D254" i="1"/>
  <c r="E254" i="1" s="1"/>
  <c r="H254" i="1" s="1"/>
  <c r="D33" i="1"/>
  <c r="E33" i="1" s="1"/>
  <c r="D38" i="1"/>
  <c r="E38" i="1" s="1"/>
  <c r="H297" i="1"/>
  <c r="D298" i="1"/>
  <c r="E298" i="1" s="1"/>
  <c r="H293" i="1"/>
  <c r="D286" i="1"/>
  <c r="E286" i="1" s="1"/>
  <c r="H285" i="1"/>
  <c r="D259" i="1"/>
  <c r="E259" i="1" s="1"/>
  <c r="H241" i="1"/>
  <c r="D246" i="1"/>
  <c r="E246" i="1" s="1"/>
  <c r="H245" i="1"/>
  <c r="D267" i="1"/>
  <c r="E267" i="1" s="1"/>
  <c r="H266" i="1"/>
  <c r="D271" i="1"/>
  <c r="E271" i="1" s="1"/>
  <c r="H270" i="1"/>
  <c r="D8" i="1"/>
  <c r="D3" i="1"/>
  <c r="H158" i="1"/>
  <c r="F184" i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71" i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F223" i="1"/>
  <c r="K210" i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H197" i="1"/>
  <c r="K158" i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97" i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H132" i="1"/>
  <c r="H145" i="1"/>
  <c r="F145" i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32" i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H119" i="1"/>
  <c r="K119" i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80" i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H106" i="1"/>
  <c r="F106" i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93" i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H80" i="1"/>
  <c r="H67" i="1"/>
  <c r="F67" i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H41" i="1"/>
  <c r="K41" i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F16" i="1"/>
  <c r="F15" i="1"/>
  <c r="H2" i="1"/>
  <c r="E20" i="1" l="1"/>
  <c r="E20" i="3" s="1"/>
  <c r="D20" i="3"/>
  <c r="E8" i="1"/>
  <c r="E8" i="3" s="1"/>
  <c r="H8" i="3" s="1"/>
  <c r="D8" i="3"/>
  <c r="E3" i="1"/>
  <c r="H3" i="1" s="1"/>
  <c r="D3" i="3"/>
  <c r="H15" i="3"/>
  <c r="H176" i="3"/>
  <c r="D170" i="3"/>
  <c r="E170" i="3" s="1"/>
  <c r="H170" i="3" s="1"/>
  <c r="H169" i="3"/>
  <c r="H181" i="3"/>
  <c r="D182" i="3"/>
  <c r="E182" i="3" s="1"/>
  <c r="H155" i="3"/>
  <c r="D156" i="3"/>
  <c r="E156" i="3" s="1"/>
  <c r="D144" i="3"/>
  <c r="E144" i="3" s="1"/>
  <c r="H144" i="3" s="1"/>
  <c r="H143" i="3"/>
  <c r="D124" i="3"/>
  <c r="E124" i="3" s="1"/>
  <c r="H124" i="3" s="1"/>
  <c r="H123" i="3"/>
  <c r="D118" i="3"/>
  <c r="E118" i="3" s="1"/>
  <c r="H118" i="3" s="1"/>
  <c r="H117" i="3"/>
  <c r="H128" i="3"/>
  <c r="D129" i="3"/>
  <c r="E129" i="3" s="1"/>
  <c r="H111" i="3"/>
  <c r="D92" i="3"/>
  <c r="E92" i="3" s="1"/>
  <c r="H91" i="3"/>
  <c r="H103" i="3"/>
  <c r="D104" i="3"/>
  <c r="E104" i="3" s="1"/>
  <c r="H64" i="3"/>
  <c r="D65" i="3"/>
  <c r="E65" i="3" s="1"/>
  <c r="H77" i="3"/>
  <c r="D78" i="3"/>
  <c r="E78" i="3" s="1"/>
  <c r="H38" i="3"/>
  <c r="D39" i="3"/>
  <c r="E39" i="3" s="1"/>
  <c r="H52" i="3"/>
  <c r="D53" i="3"/>
  <c r="E53" i="3" s="1"/>
  <c r="H53" i="3" s="1"/>
  <c r="D383" i="1"/>
  <c r="E383" i="1" s="1"/>
  <c r="H383" i="1" s="1"/>
  <c r="H363" i="1"/>
  <c r="H348" i="1"/>
  <c r="D365" i="1"/>
  <c r="E365" i="1" s="1"/>
  <c r="H364" i="1"/>
  <c r="D389" i="1"/>
  <c r="E389" i="1" s="1"/>
  <c r="H388" i="1"/>
  <c r="H376" i="1"/>
  <c r="D377" i="1"/>
  <c r="E377" i="1" s="1"/>
  <c r="H337" i="1"/>
  <c r="D338" i="1"/>
  <c r="E338" i="1" s="1"/>
  <c r="H325" i="1"/>
  <c r="D326" i="1"/>
  <c r="E326" i="1" s="1"/>
  <c r="H326" i="1" s="1"/>
  <c r="H344" i="1"/>
  <c r="D345" i="1"/>
  <c r="E345" i="1" s="1"/>
  <c r="D350" i="1"/>
  <c r="E350" i="1" s="1"/>
  <c r="H349" i="1"/>
  <c r="D310" i="1"/>
  <c r="E310" i="1" s="1"/>
  <c r="H304" i="1"/>
  <c r="D305" i="1"/>
  <c r="E305" i="1" s="1"/>
  <c r="H309" i="1"/>
  <c r="D39" i="1"/>
  <c r="E39" i="1" s="1"/>
  <c r="H286" i="1"/>
  <c r="D287" i="1"/>
  <c r="E287" i="1" s="1"/>
  <c r="D299" i="1"/>
  <c r="E299" i="1" s="1"/>
  <c r="H298" i="1"/>
  <c r="D260" i="1"/>
  <c r="E260" i="1" s="1"/>
  <c r="H259" i="1"/>
  <c r="D247" i="1"/>
  <c r="E247" i="1" s="1"/>
  <c r="H246" i="1"/>
  <c r="H267" i="1"/>
  <c r="D272" i="1"/>
  <c r="E272" i="1" s="1"/>
  <c r="H271" i="1"/>
  <c r="K223" i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H138" i="1"/>
  <c r="H120" i="1"/>
  <c r="H81" i="1"/>
  <c r="H42" i="1"/>
  <c r="H93" i="1"/>
  <c r="H198" i="1"/>
  <c r="H203" i="1"/>
  <c r="H164" i="1"/>
  <c r="H210" i="1"/>
  <c r="H223" i="1"/>
  <c r="H159" i="1"/>
  <c r="H125" i="1"/>
  <c r="H133" i="1"/>
  <c r="H151" i="1"/>
  <c r="H146" i="1"/>
  <c r="H86" i="1"/>
  <c r="H112" i="1"/>
  <c r="H107" i="1"/>
  <c r="H54" i="1"/>
  <c r="H73" i="1"/>
  <c r="H68" i="1"/>
  <c r="H47" i="1"/>
  <c r="F19" i="1"/>
  <c r="F23" i="1" s="1"/>
  <c r="F25" i="1" s="1"/>
  <c r="F27" i="1" s="1"/>
  <c r="F29" i="1"/>
  <c r="K15" i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F28" i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D4" i="1" l="1"/>
  <c r="E4" i="1" s="1"/>
  <c r="E3" i="3"/>
  <c r="H3" i="3" s="1"/>
  <c r="L158" i="3" a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H21" i="3"/>
  <c r="H16" i="3"/>
  <c r="H182" i="3"/>
  <c r="D183" i="3"/>
  <c r="E183" i="3" s="1"/>
  <c r="H183" i="3" s="1"/>
  <c r="L106" i="3" a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32" i="3" a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H156" i="3"/>
  <c r="D157" i="3"/>
  <c r="E157" i="3" s="1"/>
  <c r="H129" i="3"/>
  <c r="D130" i="3"/>
  <c r="E130" i="3" s="1"/>
  <c r="H92" i="3"/>
  <c r="L80" i="3" a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D105" i="3"/>
  <c r="E105" i="3" s="1"/>
  <c r="H105" i="3" s="1"/>
  <c r="H104" i="3"/>
  <c r="D66" i="3"/>
  <c r="E66" i="3" s="1"/>
  <c r="H65" i="3"/>
  <c r="H78" i="3"/>
  <c r="D79" i="3"/>
  <c r="E79" i="3" s="1"/>
  <c r="H79" i="3" s="1"/>
  <c r="L41" i="3" a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H39" i="3"/>
  <c r="D40" i="3"/>
  <c r="E40" i="3" s="1"/>
  <c r="D384" i="1"/>
  <c r="E384" i="1" s="1"/>
  <c r="H384" i="1" s="1"/>
  <c r="H377" i="1"/>
  <c r="D378" i="1"/>
  <c r="E378" i="1" s="1"/>
  <c r="D390" i="1"/>
  <c r="E390" i="1" s="1"/>
  <c r="H389" i="1"/>
  <c r="H365" i="1"/>
  <c r="L353" i="1" a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14" i="1" a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H345" i="1"/>
  <c r="H338" i="1"/>
  <c r="D339" i="1"/>
  <c r="E339" i="1" s="1"/>
  <c r="D351" i="1"/>
  <c r="E351" i="1" s="1"/>
  <c r="H350" i="1"/>
  <c r="H310" i="1"/>
  <c r="D306" i="1"/>
  <c r="E306" i="1" s="1"/>
  <c r="H305" i="1"/>
  <c r="D311" i="1"/>
  <c r="E311" i="1" s="1"/>
  <c r="D40" i="1"/>
  <c r="E40" i="1" s="1"/>
  <c r="H287" i="1"/>
  <c r="L275" i="1" a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D300" i="1"/>
  <c r="E300" i="1" s="1"/>
  <c r="H299" i="1"/>
  <c r="H260" i="1"/>
  <c r="D261" i="1"/>
  <c r="E261" i="1" s="1"/>
  <c r="D248" i="1"/>
  <c r="E248" i="1" s="1"/>
  <c r="H247" i="1"/>
  <c r="D273" i="1"/>
  <c r="E273" i="1" s="1"/>
  <c r="H272" i="1"/>
  <c r="H171" i="1"/>
  <c r="H177" i="1"/>
  <c r="H82" i="1"/>
  <c r="H43" i="1"/>
  <c r="H139" i="1"/>
  <c r="H121" i="1"/>
  <c r="H100" i="1"/>
  <c r="H99" i="1"/>
  <c r="H61" i="1"/>
  <c r="H60" i="1"/>
  <c r="H94" i="1"/>
  <c r="H160" i="1"/>
  <c r="H216" i="1"/>
  <c r="H165" i="1"/>
  <c r="H224" i="1"/>
  <c r="H199" i="1"/>
  <c r="H229" i="1"/>
  <c r="H211" i="1"/>
  <c r="H204" i="1"/>
  <c r="H172" i="1"/>
  <c r="H126" i="1"/>
  <c r="H134" i="1"/>
  <c r="H152" i="1"/>
  <c r="H147" i="1"/>
  <c r="H55" i="1"/>
  <c r="H108" i="1"/>
  <c r="H113" i="1"/>
  <c r="H87" i="1"/>
  <c r="F32" i="1"/>
  <c r="F36" i="1" s="1"/>
  <c r="F38" i="1" s="1"/>
  <c r="F40" i="1" s="1"/>
  <c r="F42" i="1"/>
  <c r="H69" i="1"/>
  <c r="H74" i="1"/>
  <c r="H48" i="1"/>
  <c r="D9" i="1"/>
  <c r="H8" i="1"/>
  <c r="D5" i="1" l="1"/>
  <c r="E4" i="3"/>
  <c r="H4" i="1"/>
  <c r="D4" i="3"/>
  <c r="E9" i="1"/>
  <c r="E9" i="3" s="1"/>
  <c r="D9" i="3"/>
  <c r="H9" i="3" s="1"/>
  <c r="H17" i="3"/>
  <c r="H22" i="3"/>
  <c r="L171" i="3" a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H157" i="3"/>
  <c r="L145" i="3" a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H130" i="3"/>
  <c r="D131" i="3"/>
  <c r="E131" i="3" s="1"/>
  <c r="L93" i="3" a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67" i="3" a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H66" i="3"/>
  <c r="L54" i="3" a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H40" i="3"/>
  <c r="L28" i="3" a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H378" i="1"/>
  <c r="L366" i="1" a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H390" i="1"/>
  <c r="D391" i="1"/>
  <c r="E391" i="1" s="1"/>
  <c r="H351" i="1"/>
  <c r="D352" i="1"/>
  <c r="E352" i="1" s="1"/>
  <c r="H352" i="1" s="1"/>
  <c r="H339" i="1"/>
  <c r="L327" i="1" a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D312" i="1"/>
  <c r="E312" i="1" s="1"/>
  <c r="H311" i="1"/>
  <c r="H306" i="1"/>
  <c r="D10" i="1"/>
  <c r="L288" i="1" a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H300" i="1"/>
  <c r="H261" i="1"/>
  <c r="L249" i="1" a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H248" i="1"/>
  <c r="L236" i="1" a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D274" i="1"/>
  <c r="E274" i="1" s="1"/>
  <c r="H273" i="1"/>
  <c r="H184" i="1"/>
  <c r="H44" i="1"/>
  <c r="H83" i="1"/>
  <c r="H140" i="1"/>
  <c r="H122" i="1"/>
  <c r="H101" i="1"/>
  <c r="H95" i="1"/>
  <c r="H56" i="1"/>
  <c r="H62" i="1"/>
  <c r="H225" i="1"/>
  <c r="H205" i="1"/>
  <c r="H200" i="1"/>
  <c r="H217" i="1"/>
  <c r="H166" i="1"/>
  <c r="H173" i="1"/>
  <c r="H178" i="1"/>
  <c r="H212" i="1"/>
  <c r="H161" i="1"/>
  <c r="H230" i="1"/>
  <c r="H153" i="1"/>
  <c r="H127" i="1"/>
  <c r="H148" i="1"/>
  <c r="H135" i="1"/>
  <c r="H109" i="1"/>
  <c r="H88" i="1"/>
  <c r="H114" i="1"/>
  <c r="F55" i="1"/>
  <c r="F45" i="1"/>
  <c r="F49" i="1" s="1"/>
  <c r="F51" i="1" s="1"/>
  <c r="F53" i="1" s="1"/>
  <c r="H49" i="1"/>
  <c r="H75" i="1"/>
  <c r="H70" i="1"/>
  <c r="H4" i="3" l="1"/>
  <c r="D5" i="3"/>
  <c r="E5" i="1"/>
  <c r="E10" i="1"/>
  <c r="E10" i="3" s="1"/>
  <c r="D10" i="3"/>
  <c r="H23" i="3"/>
  <c r="H18" i="3"/>
  <c r="H131" i="3"/>
  <c r="L119" i="3" a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H391" i="1"/>
  <c r="L379" i="1" a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40" i="1" a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H312" i="1"/>
  <c r="D313" i="1"/>
  <c r="E313" i="1" s="1"/>
  <c r="H313" i="1" s="1"/>
  <c r="H274" i="1"/>
  <c r="L262" i="1" a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H190" i="1"/>
  <c r="H185" i="1"/>
  <c r="H141" i="1"/>
  <c r="H85" i="1"/>
  <c r="H84" i="1"/>
  <c r="H46" i="1"/>
  <c r="H45" i="1"/>
  <c r="H28" i="1"/>
  <c r="H34" i="1"/>
  <c r="H124" i="1"/>
  <c r="H123" i="1"/>
  <c r="H96" i="1"/>
  <c r="H57" i="1"/>
  <c r="H63" i="1"/>
  <c r="H102" i="1"/>
  <c r="H174" i="1"/>
  <c r="H162" i="1"/>
  <c r="H201" i="1"/>
  <c r="H213" i="1"/>
  <c r="H179" i="1"/>
  <c r="H167" i="1"/>
  <c r="H206" i="1"/>
  <c r="H231" i="1"/>
  <c r="H218" i="1"/>
  <c r="H226" i="1"/>
  <c r="H149" i="1"/>
  <c r="H136" i="1"/>
  <c r="H128" i="1"/>
  <c r="H154" i="1"/>
  <c r="H89" i="1"/>
  <c r="H110" i="1"/>
  <c r="H115" i="1"/>
  <c r="F68" i="1"/>
  <c r="F58" i="1"/>
  <c r="F62" i="1" s="1"/>
  <c r="F64" i="1" s="1"/>
  <c r="F66" i="1" s="1"/>
  <c r="H76" i="1"/>
  <c r="H50" i="1"/>
  <c r="H71" i="1"/>
  <c r="H9" i="1"/>
  <c r="H10" i="3" l="1"/>
  <c r="D11" i="1"/>
  <c r="E5" i="3"/>
  <c r="H5" i="3" s="1"/>
  <c r="D6" i="1"/>
  <c r="H5" i="1"/>
  <c r="E11" i="1"/>
  <c r="E11" i="3" s="1"/>
  <c r="D11" i="3"/>
  <c r="H11" i="3" s="1"/>
  <c r="H19" i="3"/>
  <c r="H20" i="3"/>
  <c r="H24" i="3"/>
  <c r="L301" i="1" a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H186" i="1"/>
  <c r="H191" i="1"/>
  <c r="H142" i="1"/>
  <c r="H29" i="1"/>
  <c r="H98" i="1"/>
  <c r="H97" i="1"/>
  <c r="H163" i="1"/>
  <c r="H137" i="1"/>
  <c r="H150" i="1"/>
  <c r="H202" i="1"/>
  <c r="H111" i="1"/>
  <c r="H72" i="1"/>
  <c r="D12" i="1"/>
  <c r="H232" i="1"/>
  <c r="H207" i="1"/>
  <c r="H214" i="1"/>
  <c r="H175" i="1"/>
  <c r="H227" i="1"/>
  <c r="H168" i="1"/>
  <c r="H219" i="1"/>
  <c r="H180" i="1"/>
  <c r="H129" i="1"/>
  <c r="H155" i="1"/>
  <c r="H64" i="1"/>
  <c r="H116" i="1"/>
  <c r="F71" i="1"/>
  <c r="F75" i="1" s="1"/>
  <c r="F77" i="1" s="1"/>
  <c r="F79" i="1" s="1"/>
  <c r="F81" i="1"/>
  <c r="H90" i="1"/>
  <c r="H51" i="1"/>
  <c r="H77" i="1"/>
  <c r="E6" i="1" l="1"/>
  <c r="D6" i="3"/>
  <c r="E12" i="1"/>
  <c r="E12" i="3" s="1"/>
  <c r="D12" i="3"/>
  <c r="H25" i="3"/>
  <c r="H192" i="1"/>
  <c r="H187" i="1"/>
  <c r="H35" i="1"/>
  <c r="H31" i="1"/>
  <c r="H30" i="1"/>
  <c r="H143" i="1"/>
  <c r="H59" i="1"/>
  <c r="H104" i="1"/>
  <c r="H103" i="1"/>
  <c r="H65" i="1"/>
  <c r="H228" i="1"/>
  <c r="H58" i="1"/>
  <c r="H215" i="1"/>
  <c r="H176" i="1"/>
  <c r="H208" i="1"/>
  <c r="H181" i="1"/>
  <c r="H220" i="1"/>
  <c r="H169" i="1"/>
  <c r="H233" i="1"/>
  <c r="H156" i="1"/>
  <c r="H144" i="1"/>
  <c r="L132" i="1" a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H130" i="1"/>
  <c r="F94" i="1"/>
  <c r="F84" i="1"/>
  <c r="F88" i="1" s="1"/>
  <c r="F90" i="1" s="1"/>
  <c r="F92" i="1" s="1"/>
  <c r="H91" i="1"/>
  <c r="H117" i="1"/>
  <c r="H78" i="1"/>
  <c r="H52" i="1"/>
  <c r="H11" i="1"/>
  <c r="H10" i="1"/>
  <c r="D13" i="1" l="1"/>
  <c r="E6" i="3"/>
  <c r="H6" i="3" s="1"/>
  <c r="D7" i="1"/>
  <c r="H6" i="1"/>
  <c r="H12" i="3"/>
  <c r="E13" i="1"/>
  <c r="E13" i="3" s="1"/>
  <c r="D13" i="3"/>
  <c r="H26" i="3"/>
  <c r="H189" i="1"/>
  <c r="H188" i="1"/>
  <c r="H193" i="1"/>
  <c r="H36" i="1"/>
  <c r="L93" i="1" a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H105" i="1"/>
  <c r="H131" i="1"/>
  <c r="H66" i="1"/>
  <c r="H79" i="1"/>
  <c r="H53" i="1"/>
  <c r="H234" i="1"/>
  <c r="H170" i="1"/>
  <c r="L158" i="1" a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H221" i="1"/>
  <c r="H182" i="1"/>
  <c r="H157" i="1"/>
  <c r="L145" i="1" a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H118" i="1"/>
  <c r="L106" i="1" a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F107" i="1"/>
  <c r="F97" i="1"/>
  <c r="F101" i="1" s="1"/>
  <c r="F103" i="1" s="1"/>
  <c r="F105" i="1" s="1"/>
  <c r="H92" i="1"/>
  <c r="L80" i="1" a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41" i="1" a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67" i="1" a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D7" i="3" l="1"/>
  <c r="E7" i="1"/>
  <c r="D14" i="1"/>
  <c r="E14" i="1"/>
  <c r="E14" i="3" s="1"/>
  <c r="D14" i="3"/>
  <c r="H13" i="3"/>
  <c r="H27" i="3"/>
  <c r="L15" i="3" a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H194" i="1"/>
  <c r="H33" i="1"/>
  <c r="H32" i="1"/>
  <c r="H37" i="1"/>
  <c r="H209" i="1"/>
  <c r="L54" i="1" a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197" i="1" a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119" i="1" a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H235" i="1"/>
  <c r="L223" i="1" a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F110" i="1"/>
  <c r="F114" i="1" s="1"/>
  <c r="F116" i="1" s="1"/>
  <c r="F118" i="1" s="1"/>
  <c r="F120" i="1"/>
  <c r="H12" i="1"/>
  <c r="H14" i="3" l="1"/>
  <c r="E7" i="3"/>
  <c r="L2" i="3" s="1" a="1"/>
  <c r="L2" i="3" s="1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H7" i="1"/>
  <c r="H7" i="3"/>
  <c r="H195" i="1"/>
  <c r="H38" i="1"/>
  <c r="H39" i="1"/>
  <c r="H222" i="1"/>
  <c r="H183" i="1"/>
  <c r="L210" i="1" a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171" i="1" a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F133" i="1"/>
  <c r="F123" i="1"/>
  <c r="F127" i="1" s="1"/>
  <c r="F129" i="1" s="1"/>
  <c r="F131" i="1" s="1"/>
  <c r="L184" i="1" l="1" a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H196" i="1"/>
  <c r="H40" i="1"/>
  <c r="L28" i="1" a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F146" i="1"/>
  <c r="F136" i="1"/>
  <c r="F140" i="1" s="1"/>
  <c r="F142" i="1" s="1"/>
  <c r="F144" i="1" s="1"/>
  <c r="H13" i="1"/>
  <c r="F149" i="1" l="1"/>
  <c r="F153" i="1" s="1"/>
  <c r="F155" i="1" s="1"/>
  <c r="F157" i="1" s="1"/>
  <c r="F159" i="1"/>
  <c r="L2" i="1" l="1" a="1"/>
  <c r="L2" i="1" s="1"/>
  <c r="F172" i="1"/>
  <c r="F162" i="1"/>
  <c r="F166" i="1" s="1"/>
  <c r="F168" i="1" s="1"/>
  <c r="F170" i="1" s="1"/>
  <c r="H14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F185" i="1"/>
  <c r="F175" i="1"/>
  <c r="F179" i="1" s="1"/>
  <c r="F181" i="1" s="1"/>
  <c r="F183" i="1" s="1"/>
  <c r="F198" i="1" l="1"/>
  <c r="F188" i="1"/>
  <c r="F192" i="1" s="1"/>
  <c r="F194" i="1" s="1"/>
  <c r="F196" i="1" s="1"/>
  <c r="F211" i="1" l="1"/>
  <c r="F201" i="1"/>
  <c r="F205" i="1" s="1"/>
  <c r="F207" i="1" s="1"/>
  <c r="F209" i="1" s="1"/>
  <c r="F224" i="1" l="1"/>
  <c r="F214" i="1"/>
  <c r="F218" i="1" s="1"/>
  <c r="F220" i="1" s="1"/>
  <c r="F222" i="1" s="1"/>
  <c r="F227" i="1" l="1"/>
  <c r="F231" i="1" s="1"/>
  <c r="F233" i="1" s="1"/>
  <c r="F235" i="1" s="1"/>
  <c r="J19" i="1"/>
  <c r="J20" i="1" s="1"/>
  <c r="J21" i="1" s="1"/>
  <c r="J22" i="1" s="1"/>
  <c r="J23" i="1" s="1"/>
  <c r="J24" i="1" s="1"/>
  <c r="J25" i="1" s="1"/>
  <c r="J26" i="1" s="1"/>
  <c r="J27" i="1" s="1"/>
  <c r="H15" i="1" l="1"/>
  <c r="H16" i="1" l="1"/>
  <c r="H21" i="1"/>
  <c r="H17" i="1" l="1"/>
  <c r="H22" i="1"/>
  <c r="H18" i="1" l="1"/>
  <c r="H19" i="1"/>
  <c r="H23" i="1"/>
  <c r="H24" i="1" l="1"/>
  <c r="H20" i="1"/>
  <c r="H25" i="1" l="1"/>
  <c r="H26" i="1" l="1"/>
  <c r="L15" i="1" l="1" a="1"/>
  <c r="L15" i="1" s="1"/>
  <c r="H27" i="1"/>
  <c r="L16" i="1" l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<sst xmlns="http://schemas.openxmlformats.org/spreadsheetml/2006/main" count="1855" uniqueCount="280">
  <si>
    <t>ID</t>
  </si>
  <si>
    <t>Etapa</t>
  </si>
  <si>
    <t>Responsável</t>
  </si>
  <si>
    <t>data inicial</t>
  </si>
  <si>
    <t>data final</t>
  </si>
  <si>
    <t>dif</t>
  </si>
  <si>
    <t>Módulo</t>
  </si>
  <si>
    <t>Aula</t>
  </si>
  <si>
    <t>Professor</t>
  </si>
  <si>
    <t>status</t>
  </si>
  <si>
    <t>AGR01</t>
  </si>
  <si>
    <t>Georreferenciamento — parte 1</t>
  </si>
  <si>
    <t>A. Texto atividade 1</t>
  </si>
  <si>
    <t>B. Texto atividade 2</t>
  </si>
  <si>
    <t>C. Texto atividade 3</t>
  </si>
  <si>
    <t>D. Texto atividade 4</t>
  </si>
  <si>
    <t>E. Texto atividade 5</t>
  </si>
  <si>
    <t>F. Texto atividade 6</t>
  </si>
  <si>
    <t>F. Videoaula atividade 1</t>
  </si>
  <si>
    <t>G. Videoaula atividade 2</t>
  </si>
  <si>
    <t>H. Videoaula atividade 3</t>
  </si>
  <si>
    <t>I. Videoaula atividade 4</t>
  </si>
  <si>
    <t>J. Videoaula atividade 5</t>
  </si>
  <si>
    <t>K. Videoaula atividade 6</t>
  </si>
  <si>
    <t>L. Videoaula atividade 7</t>
  </si>
  <si>
    <t>Professores</t>
  </si>
  <si>
    <t>Coordenadores</t>
  </si>
  <si>
    <t>Ilustradores</t>
  </si>
  <si>
    <t>Revisores</t>
  </si>
  <si>
    <t>Diagramadores</t>
  </si>
  <si>
    <t>Videografistas</t>
  </si>
  <si>
    <t>Editores</t>
  </si>
  <si>
    <t>B. Revisão do conteúdo do texto</t>
  </si>
  <si>
    <t>C. Tramento/produção de imagens</t>
  </si>
  <si>
    <t>Aurélio Campos</t>
  </si>
  <si>
    <t>João Silva</t>
  </si>
  <si>
    <t>Ana Souza</t>
  </si>
  <si>
    <t>Fernanda Almeida</t>
  </si>
  <si>
    <t>Rafael Ferreira</t>
  </si>
  <si>
    <t>Gabriela Lima</t>
  </si>
  <si>
    <t>Larissa Martins</t>
  </si>
  <si>
    <t>Fernanda Oliveira</t>
  </si>
  <si>
    <t>Maria Santos</t>
  </si>
  <si>
    <t>Pedro Rodrigues</t>
  </si>
  <si>
    <t>Gustavo Pereira</t>
  </si>
  <si>
    <t>Mariana Alves</t>
  </si>
  <si>
    <t>Felipe Ribeiro</t>
  </si>
  <si>
    <t>Eduardo Carvalho</t>
  </si>
  <si>
    <t>Gustavo Barbosa</t>
  </si>
  <si>
    <t>Carlos Pereira</t>
  </si>
  <si>
    <t>Isabela Costa</t>
  </si>
  <si>
    <t>Bruno Gomes</t>
  </si>
  <si>
    <t>Luiza Andrade</t>
  </si>
  <si>
    <t>Helena Souza</t>
  </si>
  <si>
    <t>João Pinto</t>
  </si>
  <si>
    <t>Laura Almeida</t>
  </si>
  <si>
    <t>Marcos Santos</t>
  </si>
  <si>
    <t>Maria Pereira</t>
  </si>
  <si>
    <t>Ricardo Lima</t>
  </si>
  <si>
    <t>Sofia Costa</t>
  </si>
  <si>
    <t>Daniel Garcia</t>
  </si>
  <si>
    <t>Camila Ramos</t>
  </si>
  <si>
    <t>Victor Souza</t>
  </si>
  <si>
    <t>Beatriz Silva</t>
  </si>
  <si>
    <t>André Santos</t>
  </si>
  <si>
    <t>Aline Oliveira</t>
  </si>
  <si>
    <t>Rodrigo Lima</t>
  </si>
  <si>
    <t>Carolina Pereira</t>
  </si>
  <si>
    <t>Arthur Costa</t>
  </si>
  <si>
    <t>Gabriela Ferreira</t>
  </si>
  <si>
    <t>Miguel Alves</t>
  </si>
  <si>
    <t>Laura Gomes</t>
  </si>
  <si>
    <t>Bruno Martins</t>
  </si>
  <si>
    <t>Júlia Ribeiro</t>
  </si>
  <si>
    <t>Henrique Carvalho</t>
  </si>
  <si>
    <t>Amanda Andrade</t>
  </si>
  <si>
    <t>Marcelo Lopes</t>
  </si>
  <si>
    <t>Isadora Vieira</t>
  </si>
  <si>
    <t>Funções</t>
  </si>
  <si>
    <t>D. Revisão ortográfica e gramatical do texto</t>
  </si>
  <si>
    <t>E. Validação do texto</t>
  </si>
  <si>
    <t>I. 1ª revisão da videoaula</t>
  </si>
  <si>
    <t>K. 2ª revisão da videoaula</t>
  </si>
  <si>
    <t>M. Revisão final na plataforma</t>
  </si>
  <si>
    <t>F. Postagem do texto na plataforma</t>
  </si>
  <si>
    <t xml:space="preserve">L. Postagem da videoaula na plataforma </t>
  </si>
  <si>
    <t>G. Gravação da videoaula</t>
  </si>
  <si>
    <t>H. 1ª edição da videoaula</t>
  </si>
  <si>
    <t>J. 2ª edição de videoaula</t>
  </si>
  <si>
    <t>Pessoas</t>
  </si>
  <si>
    <t>Função</t>
  </si>
  <si>
    <t>Coordenador</t>
  </si>
  <si>
    <t>Ilustrador</t>
  </si>
  <si>
    <t>Revisor</t>
  </si>
  <si>
    <t>Editor</t>
  </si>
  <si>
    <t>Diagramador</t>
  </si>
  <si>
    <t>Videografista</t>
  </si>
  <si>
    <t>AGR02</t>
  </si>
  <si>
    <t>Módulos</t>
  </si>
  <si>
    <t>Unidades curriculares</t>
  </si>
  <si>
    <t>CH</t>
  </si>
  <si>
    <t>Serviços e insumos</t>
  </si>
  <si>
    <t>Georreferenciamento</t>
  </si>
  <si>
    <t>Climatologia</t>
  </si>
  <si>
    <t>Defensivos</t>
  </si>
  <si>
    <t>Fertilizantes</t>
  </si>
  <si>
    <t>Melhoramento de plantas</t>
  </si>
  <si>
    <t>Sementes e mudas</t>
  </si>
  <si>
    <t>Cadeia produtiva</t>
  </si>
  <si>
    <t xml:space="preserve">Culturas </t>
  </si>
  <si>
    <t>Agroindústria: processamento e beneficiamento</t>
  </si>
  <si>
    <t>Armazenamento e transporte</t>
  </si>
  <si>
    <t>Gestão</t>
  </si>
  <si>
    <t>Modelos e sistemas de governança</t>
  </si>
  <si>
    <t>Ferramentas de gestão</t>
  </si>
  <si>
    <t>Análise de mercados e riscos</t>
  </si>
  <si>
    <t>Economia e finanças</t>
  </si>
  <si>
    <t>Financiamento e tributação</t>
  </si>
  <si>
    <t>Dados e bioestatística</t>
  </si>
  <si>
    <t>Liderança e equipes</t>
  </si>
  <si>
    <t>Vendas, negociação e Trading</t>
  </si>
  <si>
    <t>Logística</t>
  </si>
  <si>
    <t>Marketing</t>
  </si>
  <si>
    <t>Sustentabilidade</t>
  </si>
  <si>
    <t>Direito</t>
  </si>
  <si>
    <t>Políticas agropecuárias</t>
  </si>
  <si>
    <t>Inovação e tecnologia</t>
  </si>
  <si>
    <t>Agtechs e AgHubs</t>
  </si>
  <si>
    <t>BI</t>
  </si>
  <si>
    <t>Agricultura de precisão</t>
  </si>
  <si>
    <t>Empreendedorismo</t>
  </si>
  <si>
    <t>Projetos</t>
  </si>
  <si>
    <t>Georreferenciamento — parte 2</t>
  </si>
  <si>
    <t>Georreferenciamento — parte 3</t>
  </si>
  <si>
    <t>Climatologia — parte 1</t>
  </si>
  <si>
    <t>Climatologia — parte 2</t>
  </si>
  <si>
    <t>Climatologia — parte 3</t>
  </si>
  <si>
    <t>Defensivos — parte 1</t>
  </si>
  <si>
    <t>Defensivos — parte 2</t>
  </si>
  <si>
    <t>Defensivos — parte 3</t>
  </si>
  <si>
    <t>Fertilizantes — parte 1</t>
  </si>
  <si>
    <t>Fertilizantes — parte 2</t>
  </si>
  <si>
    <t>Fertilizantes — parte 3</t>
  </si>
  <si>
    <t>Melhoramento de plantas — parte 1</t>
  </si>
  <si>
    <t>Melhoramento de plantas — parte 2</t>
  </si>
  <si>
    <t>Melhoramento de plantas — parte 3</t>
  </si>
  <si>
    <t>Sementes e mudas — parte 1</t>
  </si>
  <si>
    <t>Sementes e mudas — parte 2</t>
  </si>
  <si>
    <t>Sementes e mudas — parte 3</t>
  </si>
  <si>
    <t>Culturas  — parte 1</t>
  </si>
  <si>
    <t>Culturas  — parte 2</t>
  </si>
  <si>
    <t>Culturas  — parte 3</t>
  </si>
  <si>
    <t>Culturas  — parte 4</t>
  </si>
  <si>
    <t>Culturas  — parte 5</t>
  </si>
  <si>
    <t>Culturas  — parte 6</t>
  </si>
  <si>
    <t>Culturas  — parte 7</t>
  </si>
  <si>
    <t>Culturas  — parte 8</t>
  </si>
  <si>
    <t>Culturas  — parte 9</t>
  </si>
  <si>
    <t>Agroindústria: processamento e beneficiamento — parte 1</t>
  </si>
  <si>
    <t>Agroindústria: processamento e beneficiamento — parte 2</t>
  </si>
  <si>
    <t>Agroindústria: processamento e beneficiamento — parte 3</t>
  </si>
  <si>
    <t>Armazenamento e transporte — parte 1</t>
  </si>
  <si>
    <t>Armazenamento e transporte — parte 2</t>
  </si>
  <si>
    <t>Armazenamento e transporte — parte 3</t>
  </si>
  <si>
    <t>Modelos e sistemas de governança — parte 1</t>
  </si>
  <si>
    <t>Modelos e sistemas de governança — parte 2</t>
  </si>
  <si>
    <t>Modelos e sistemas de governança — parte 3</t>
  </si>
  <si>
    <t>Ferramentas de gestão — parte 1</t>
  </si>
  <si>
    <t>Ferramentas de gestão — parte 2</t>
  </si>
  <si>
    <t>Ferramentas de gestão — parte 3</t>
  </si>
  <si>
    <t>Análise de mercados e riscos — parte 1</t>
  </si>
  <si>
    <t>Análise de mercados e riscos — parte 2</t>
  </si>
  <si>
    <t>Análise de mercados e riscos — parte 3</t>
  </si>
  <si>
    <t>Economia e finanças — parte 1</t>
  </si>
  <si>
    <t>Economia e finanças — parte 2</t>
  </si>
  <si>
    <t>Economia e finanças — parte 3</t>
  </si>
  <si>
    <t>Financiamento e tributação — parte 1</t>
  </si>
  <si>
    <t>Financiamento e tributação — parte 2</t>
  </si>
  <si>
    <t>Financiamento e tributação — parte 3</t>
  </si>
  <si>
    <t>Dados e bioestatística — parte 1</t>
  </si>
  <si>
    <t>Dados e bioestatística — parte 2</t>
  </si>
  <si>
    <t>Dados e bioestatística — parte 3</t>
  </si>
  <si>
    <t>Liderança e equipes — parte 1</t>
  </si>
  <si>
    <t>Liderança e equipes — parte 2</t>
  </si>
  <si>
    <t>Liderança e equipes — parte 3</t>
  </si>
  <si>
    <t>Vendas, negociação e Trading — parte 1</t>
  </si>
  <si>
    <t>Vendas, negociação e Trading — parte 2</t>
  </si>
  <si>
    <t>Vendas, negociação e Trading — parte 3</t>
  </si>
  <si>
    <t>Logística — parte 1</t>
  </si>
  <si>
    <t>Logística — parte 2</t>
  </si>
  <si>
    <t>Logística — parte 3</t>
  </si>
  <si>
    <t>Marketing — parte 1</t>
  </si>
  <si>
    <t>Marketing — parte 2</t>
  </si>
  <si>
    <t>Marketing — parte 3</t>
  </si>
  <si>
    <t>Sustentabilidade — parte 1</t>
  </si>
  <si>
    <t>Sustentabilidade — parte 2</t>
  </si>
  <si>
    <t>Sustentabilidade — parte 3</t>
  </si>
  <si>
    <t>Direito — parte 1</t>
  </si>
  <si>
    <t>Direito — parte 2</t>
  </si>
  <si>
    <t>Direito — parte 3</t>
  </si>
  <si>
    <t>Políticas agropecuárias — parte 1</t>
  </si>
  <si>
    <t>Políticas agropecuárias — parte 2</t>
  </si>
  <si>
    <t>Políticas agropecuárias — parte 3</t>
  </si>
  <si>
    <t>Agtechs e AgHubs — parte 1</t>
  </si>
  <si>
    <t>Agtechs e AgHubs — parte 2</t>
  </si>
  <si>
    <t>Agtechs e AgHubs — parte 3</t>
  </si>
  <si>
    <t>BI — parte 1</t>
  </si>
  <si>
    <t>BI — parte 2</t>
  </si>
  <si>
    <t>BI — parte 3</t>
  </si>
  <si>
    <t>Agricultura de precisão — parte 1</t>
  </si>
  <si>
    <t>Agricultura de precisão — parte 2</t>
  </si>
  <si>
    <t>Agricultura de precisão — parte 3</t>
  </si>
  <si>
    <t>Empreendedorismo — parte 1</t>
  </si>
  <si>
    <t>Empreendedorismo — parte 2</t>
  </si>
  <si>
    <t>Empreendedorismo — parte 3</t>
  </si>
  <si>
    <t>AGR03</t>
  </si>
  <si>
    <t>AGR04</t>
  </si>
  <si>
    <t>AGR05</t>
  </si>
  <si>
    <t>AGR06</t>
  </si>
  <si>
    <t>AGR07</t>
  </si>
  <si>
    <t>AGR08</t>
  </si>
  <si>
    <t>AGR09</t>
  </si>
  <si>
    <t>AGR10</t>
  </si>
  <si>
    <t>AGR11</t>
  </si>
  <si>
    <t>AGR12</t>
  </si>
  <si>
    <t>AGR13</t>
  </si>
  <si>
    <t>AGR14</t>
  </si>
  <si>
    <t>AGR15</t>
  </si>
  <si>
    <t>AGR16</t>
  </si>
  <si>
    <t>AGR17</t>
  </si>
  <si>
    <t>AGR18</t>
  </si>
  <si>
    <t>curso</t>
  </si>
  <si>
    <t>Gestão em Agronegócios</t>
  </si>
  <si>
    <t>1 - Serviços e Insumos</t>
  </si>
  <si>
    <t>Culturas — parte 1</t>
  </si>
  <si>
    <t>Culturas — parte 2</t>
  </si>
  <si>
    <t>Culturas — parte 3</t>
  </si>
  <si>
    <t>AGR19</t>
  </si>
  <si>
    <t>AGR20</t>
  </si>
  <si>
    <t>AGR21</t>
  </si>
  <si>
    <t>AGR22</t>
  </si>
  <si>
    <t>AGR23</t>
  </si>
  <si>
    <t>AGR24</t>
  </si>
  <si>
    <t>Culturas — parte 4</t>
  </si>
  <si>
    <t>Culturas — parte 6</t>
  </si>
  <si>
    <t>Culturas — parte 5</t>
  </si>
  <si>
    <t>2 - Cadeia Produtiva</t>
  </si>
  <si>
    <t>AGR25</t>
  </si>
  <si>
    <t>AGR26</t>
  </si>
  <si>
    <t>AGR27</t>
  </si>
  <si>
    <t>AGR28</t>
  </si>
  <si>
    <t>AGR29</t>
  </si>
  <si>
    <t>AGR30</t>
  </si>
  <si>
    <t>BPL01</t>
  </si>
  <si>
    <t>BPL02</t>
  </si>
  <si>
    <t>BPL03</t>
  </si>
  <si>
    <t>Bovinocultura de Produção de Leite</t>
  </si>
  <si>
    <t>1 - Bases da produção de leite</t>
  </si>
  <si>
    <t>Insumos — parte 1</t>
  </si>
  <si>
    <t>Insumos — parte 2</t>
  </si>
  <si>
    <t>BPL04</t>
  </si>
  <si>
    <t>Melhoramento animal — parte 1</t>
  </si>
  <si>
    <t>Melhoramento animal — parte 2</t>
  </si>
  <si>
    <t>BPL05</t>
  </si>
  <si>
    <t>BPL06</t>
  </si>
  <si>
    <t>BPL07</t>
  </si>
  <si>
    <t>BPL08</t>
  </si>
  <si>
    <t>Raças bovinas para produção leiteira — parte 1</t>
  </si>
  <si>
    <t>Raças bovinas para produção leiteira — parte 2</t>
  </si>
  <si>
    <t>BPL09</t>
  </si>
  <si>
    <t>BPL10</t>
  </si>
  <si>
    <t>Construção rural aplicada — parte 1</t>
  </si>
  <si>
    <t>Construção rural aplicada — parte 2</t>
  </si>
  <si>
    <t>2 - Produção Vegetal Aplicada</t>
  </si>
  <si>
    <t>Forragicultura — parte 1</t>
  </si>
  <si>
    <t>Forragicultura — parte 2</t>
  </si>
  <si>
    <t>BPL11</t>
  </si>
  <si>
    <t>BPL12</t>
  </si>
  <si>
    <t>Soja — parte 1</t>
  </si>
  <si>
    <t>Soja —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</si>
</sst>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94F0-4C1A-41FF-B07A-A358597DC480}">
  <dimension ref="A1:L391"/>
  <sheetViews>
    <sheetView workbookViewId="0">
      <selection activeCell="D2" sqref="D2:E14"/>
    </sheetView>
  </sheetViews>
  <sheetFormatPr defaultRowHeight="14.4" x14ac:dyDescent="0.3"/>
  <cols>
    <col min="1" max="1" width="22.44140625" bestFit="1" customWidth="1"/>
    <col min="3" max="3" width="22.109375" bestFit="1" customWidth="1"/>
    <col min="4" max="5" width="12.77734375" style="1" customWidth="1"/>
    <col min="6" max="7" width="15.77734375" customWidth="1"/>
    <col min="8" max="8" width="6" customWidth="1"/>
    <col min="9" max="9" width="19.77734375" bestFit="1" customWidth="1"/>
    <col min="10" max="10" width="51.77734375" bestFit="1" customWidth="1"/>
    <col min="11" max="11" width="15.6640625" bestFit="1" customWidth="1"/>
    <col min="12" max="12" width="15.77734375" customWidth="1"/>
  </cols>
  <sheetData>
    <row r="1" spans="1:12" x14ac:dyDescent="0.3">
      <c r="A1" t="s">
        <v>231</v>
      </c>
      <c r="B1" t="s">
        <v>0</v>
      </c>
      <c r="C1" t="s">
        <v>1</v>
      </c>
      <c r="D1" s="1" t="s">
        <v>3</v>
      </c>
      <c r="E1" s="1" t="s">
        <v>4</v>
      </c>
      <c r="F1" t="s">
        <v>2</v>
      </c>
      <c r="G1" t="s">
        <v>90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232</v>
      </c>
      <c r="B2" t="s">
        <v>10</v>
      </c>
      <c r="C2" t="s">
        <v>12</v>
      </c>
      <c r="D2" s="1">
        <v>45057</v>
      </c>
      <c r="E2" s="1">
        <f ca="1">D2+RANDBETWEEN(7,14)</f>
        <v>45068</v>
      </c>
      <c r="F2" t="str">
        <f ca="1">VLOOKUP(RANDBETWEEN(1, 28), Planilha2!$B$5:$I$18, 2)</f>
        <v>Beatriz Silva</v>
      </c>
      <c r="G2" t="s">
        <v>8</v>
      </c>
      <c r="H2">
        <f ca="1">E2-D2</f>
        <v>11</v>
      </c>
      <c r="I2" t="s">
        <v>233</v>
      </c>
      <c r="J2" t="s">
        <v>11</v>
      </c>
      <c r="K2" t="str">
        <f ca="1">F2</f>
        <v>Beatriz Silva</v>
      </c>
      <c r="L2" t="str" cm="1">
        <f t="array" aca="1" ref="L2" ca="1">_xlfn.IFS(COUNTBLANK(E2:E14)=13,"PENDENTE", COUNTBLANK(E2:E14)&gt;0,"EM ANDAMENTO", COUNTBLANK(E2:E14)=0,"CONCLUÍDA")</f>
        <v>CONCLUÍDA</v>
      </c>
    </row>
    <row r="3" spans="1:12" x14ac:dyDescent="0.3">
      <c r="A3" t="s">
        <v>232</v>
      </c>
      <c r="B3" t="str">
        <f>B2</f>
        <v>AGR01</v>
      </c>
      <c r="C3" t="s">
        <v>13</v>
      </c>
      <c r="D3" s="1">
        <f ca="1">E2</f>
        <v>45068</v>
      </c>
      <c r="E3" s="1">
        <f ca="1">D3+RANDBETWEEN(1,4)</f>
        <v>45069</v>
      </c>
      <c r="F3" t="str">
        <f ca="1">VLOOKUP(RANDBETWEEN(1, 3), Planilha2!$B$5:$I$32, 3)</f>
        <v>Maria Santos</v>
      </c>
      <c r="G3" t="s">
        <v>91</v>
      </c>
      <c r="H3">
        <f t="shared" ref="H3:H14" ca="1" si="0">E3-D3</f>
        <v>1</v>
      </c>
      <c r="I3" t="str">
        <f>I2</f>
        <v>1 - Serviços e Insumos</v>
      </c>
      <c r="J3" t="str">
        <f>J2</f>
        <v>Georreferenciamento — parte 1</v>
      </c>
      <c r="K3" t="str">
        <f ca="1">K2</f>
        <v>Beatriz Silva</v>
      </c>
      <c r="L3" t="str">
        <f ca="1">L2</f>
        <v>CONCLUÍDA</v>
      </c>
    </row>
    <row r="4" spans="1:12" x14ac:dyDescent="0.3">
      <c r="A4" t="s">
        <v>232</v>
      </c>
      <c r="B4" t="str">
        <f t="shared" ref="B4:B14" si="1">B3</f>
        <v>AGR01</v>
      </c>
      <c r="C4" t="s">
        <v>14</v>
      </c>
      <c r="D4" s="1">
        <f ca="1">E3</f>
        <v>45069</v>
      </c>
      <c r="E4" s="1">
        <f ca="1">D4+RANDBETWEEN(0,3)</f>
        <v>45069</v>
      </c>
      <c r="F4" t="str">
        <f ca="1">VLOOKUP(RANDBETWEEN(1, 2), Planilha2!$B$5:$I$32, 4)</f>
        <v>Pedro Rodrigues</v>
      </c>
      <c r="G4" t="s">
        <v>92</v>
      </c>
      <c r="H4">
        <f t="shared" ca="1" si="0"/>
        <v>0</v>
      </c>
      <c r="I4" t="str">
        <f t="shared" ref="I4:I67" si="2">I3</f>
        <v>1 - Serviços e Insumos</v>
      </c>
      <c r="J4" t="str">
        <f t="shared" ref="J4:J14" si="3">J3</f>
        <v>Georreferenciamento — parte 1</v>
      </c>
      <c r="K4" t="str">
        <f t="shared" ref="K4:K14" ca="1" si="4">K3</f>
        <v>Beatriz Silva</v>
      </c>
      <c r="L4" t="str">
        <f t="shared" ref="L4:L14" ca="1" si="5">L3</f>
        <v>CONCLUÍDA</v>
      </c>
    </row>
    <row r="5" spans="1:12" x14ac:dyDescent="0.3">
      <c r="A5" t="s">
        <v>232</v>
      </c>
      <c r="B5" t="str">
        <f t="shared" si="1"/>
        <v>AGR01</v>
      </c>
      <c r="C5" t="s">
        <v>15</v>
      </c>
      <c r="D5" s="1">
        <f ca="1">E4</f>
        <v>45069</v>
      </c>
      <c r="E5" s="1">
        <f ca="1">D5+RANDBETWEEN(3,7)</f>
        <v>45076</v>
      </c>
      <c r="F5" t="str">
        <f ca="1">VLOOKUP(RANDBETWEEN(1, 3), Planilha2!$B$5:$I$32, 5)</f>
        <v>Fernanda Almeida</v>
      </c>
      <c r="G5" t="s">
        <v>93</v>
      </c>
      <c r="H5">
        <f t="shared" ca="1" si="0"/>
        <v>7</v>
      </c>
      <c r="I5" t="str">
        <f t="shared" si="2"/>
        <v>1 - Serviços e Insumos</v>
      </c>
      <c r="J5" t="str">
        <f t="shared" si="3"/>
        <v>Georreferenciamento — parte 1</v>
      </c>
      <c r="K5" t="str">
        <f t="shared" ca="1" si="4"/>
        <v>Beatriz Silva</v>
      </c>
      <c r="L5" t="str">
        <f t="shared" ca="1" si="5"/>
        <v>CONCLUÍDA</v>
      </c>
    </row>
    <row r="6" spans="1:12" x14ac:dyDescent="0.3">
      <c r="A6" t="s">
        <v>232</v>
      </c>
      <c r="B6" t="str">
        <f t="shared" si="1"/>
        <v>AGR01</v>
      </c>
      <c r="C6" t="s">
        <v>16</v>
      </c>
      <c r="D6" s="1">
        <f ca="1">E5</f>
        <v>45076</v>
      </c>
      <c r="E6" s="1">
        <f ca="1">D6+RANDBETWEEN(0,3)</f>
        <v>45076</v>
      </c>
      <c r="F6" t="str">
        <f ca="1">F3</f>
        <v>Maria Santos</v>
      </c>
      <c r="G6" t="s">
        <v>91</v>
      </c>
      <c r="H6">
        <f t="shared" ca="1" si="0"/>
        <v>0</v>
      </c>
      <c r="I6" t="str">
        <f t="shared" si="2"/>
        <v>1 - Serviços e Insumos</v>
      </c>
      <c r="J6" t="str">
        <f t="shared" si="3"/>
        <v>Georreferenciamento — parte 1</v>
      </c>
      <c r="K6" t="str">
        <f t="shared" ca="1" si="4"/>
        <v>Beatriz Silva</v>
      </c>
      <c r="L6" t="str">
        <f t="shared" ca="1" si="5"/>
        <v>CONCLUÍDA</v>
      </c>
    </row>
    <row r="7" spans="1:12" x14ac:dyDescent="0.3">
      <c r="A7" t="s">
        <v>232</v>
      </c>
      <c r="B7" t="str">
        <f t="shared" si="1"/>
        <v>AGR01</v>
      </c>
      <c r="C7" t="s">
        <v>17</v>
      </c>
      <c r="D7" s="1">
        <f ca="1">E6</f>
        <v>45076</v>
      </c>
      <c r="E7" s="1">
        <f ca="1">D7+RANDBETWEEN(1,5)</f>
        <v>45077</v>
      </c>
      <c r="F7" t="str">
        <f ca="1">VLOOKUP(RANDBETWEEN(1, 3), Planilha2!$B$5:$I$32, 6)</f>
        <v>Bruno Gomes</v>
      </c>
      <c r="G7" t="s">
        <v>95</v>
      </c>
      <c r="H7">
        <f t="shared" ca="1" si="0"/>
        <v>1</v>
      </c>
      <c r="I7" t="str">
        <f t="shared" si="2"/>
        <v>1 - Serviços e Insumos</v>
      </c>
      <c r="J7" t="str">
        <f t="shared" si="3"/>
        <v>Georreferenciamento — parte 1</v>
      </c>
      <c r="K7" t="str">
        <f t="shared" ca="1" si="4"/>
        <v>Beatriz Silva</v>
      </c>
      <c r="L7" t="str">
        <f t="shared" ca="1" si="5"/>
        <v>CONCLUÍDA</v>
      </c>
    </row>
    <row r="8" spans="1:12" x14ac:dyDescent="0.3">
      <c r="A8" t="s">
        <v>232</v>
      </c>
      <c r="B8" t="str">
        <f t="shared" si="1"/>
        <v>AGR01</v>
      </c>
      <c r="C8" t="s">
        <v>18</v>
      </c>
      <c r="D8" s="1">
        <f ca="1">E2+RANDBETWEEN(3,14)</f>
        <v>45080</v>
      </c>
      <c r="E8" s="1">
        <f ca="1">D8</f>
        <v>45080</v>
      </c>
      <c r="F8" t="str">
        <f ca="1">VLOOKUP(RANDBETWEEN(1, 2), Planilha2!$B$5:$I$32, 7)</f>
        <v>Felipe Ribeiro</v>
      </c>
      <c r="G8" t="s">
        <v>96</v>
      </c>
      <c r="H8">
        <f t="shared" ca="1" si="0"/>
        <v>0</v>
      </c>
      <c r="I8" t="str">
        <f t="shared" si="2"/>
        <v>1 - Serviços e Insumos</v>
      </c>
      <c r="J8" t="str">
        <f t="shared" si="3"/>
        <v>Georreferenciamento — parte 1</v>
      </c>
      <c r="K8" t="str">
        <f t="shared" ca="1" si="4"/>
        <v>Beatriz Silva</v>
      </c>
      <c r="L8" t="str">
        <f t="shared" ca="1" si="5"/>
        <v>CONCLUÍDA</v>
      </c>
    </row>
    <row r="9" spans="1:12" x14ac:dyDescent="0.3">
      <c r="A9" t="s">
        <v>232</v>
      </c>
      <c r="B9" t="str">
        <f t="shared" si="1"/>
        <v>AGR01</v>
      </c>
      <c r="C9" t="s">
        <v>19</v>
      </c>
      <c r="D9" s="1">
        <f ca="1">E8+RANDBETWEEN(7,21)</f>
        <v>45101</v>
      </c>
      <c r="E9" s="1">
        <f ca="1">D9+RANDBETWEEN(1,3)</f>
        <v>45102</v>
      </c>
      <c r="F9" t="str">
        <f ca="1">VLOOKUP(RANDBETWEEN(1, 3), Planilha2!$B$5:$I$32, 8)</f>
        <v>Luiza Andrade</v>
      </c>
      <c r="G9" t="s">
        <v>94</v>
      </c>
      <c r="H9">
        <f t="shared" ca="1" si="0"/>
        <v>1</v>
      </c>
      <c r="I9" t="str">
        <f t="shared" si="2"/>
        <v>1 - Serviços e Insumos</v>
      </c>
      <c r="J9" t="str">
        <f t="shared" si="3"/>
        <v>Georreferenciamento — parte 1</v>
      </c>
      <c r="K9" t="str">
        <f t="shared" ca="1" si="4"/>
        <v>Beatriz Silva</v>
      </c>
      <c r="L9" t="str">
        <f t="shared" ca="1" si="5"/>
        <v>CONCLUÍDA</v>
      </c>
    </row>
    <row r="10" spans="1:12" x14ac:dyDescent="0.3">
      <c r="A10" t="s">
        <v>232</v>
      </c>
      <c r="B10" t="str">
        <f t="shared" si="1"/>
        <v>AGR01</v>
      </c>
      <c r="C10" t="s">
        <v>20</v>
      </c>
      <c r="D10" s="1">
        <f ca="1">E9</f>
        <v>45102</v>
      </c>
      <c r="E10" s="1">
        <f ca="1">D10+RANDBETWEEN(1,3)</f>
        <v>45105</v>
      </c>
      <c r="F10" t="str">
        <f ca="1">F6</f>
        <v>Maria Santos</v>
      </c>
      <c r="G10" t="s">
        <v>91</v>
      </c>
      <c r="H10">
        <f t="shared" ca="1" si="0"/>
        <v>3</v>
      </c>
      <c r="I10" t="str">
        <f t="shared" si="2"/>
        <v>1 - Serviços e Insumos</v>
      </c>
      <c r="J10" t="str">
        <f t="shared" si="3"/>
        <v>Georreferenciamento — parte 1</v>
      </c>
      <c r="K10" t="str">
        <f t="shared" ca="1" si="4"/>
        <v>Beatriz Silva</v>
      </c>
      <c r="L10" t="str">
        <f t="shared" ca="1" si="5"/>
        <v>CONCLUÍDA</v>
      </c>
    </row>
    <row r="11" spans="1:12" x14ac:dyDescent="0.3">
      <c r="A11" t="s">
        <v>232</v>
      </c>
      <c r="B11" t="str">
        <f t="shared" si="1"/>
        <v>AGR01</v>
      </c>
      <c r="C11" t="s">
        <v>21</v>
      </c>
      <c r="D11" s="1">
        <f ca="1">E10</f>
        <v>45105</v>
      </c>
      <c r="E11" s="1">
        <f ca="1">D11+RANDBETWEEN(0,3)</f>
        <v>45107</v>
      </c>
      <c r="F11" t="str">
        <f ca="1">F9</f>
        <v>Luiza Andrade</v>
      </c>
      <c r="G11" t="s">
        <v>94</v>
      </c>
      <c r="H11">
        <f t="shared" ca="1" si="0"/>
        <v>2</v>
      </c>
      <c r="I11" t="str">
        <f t="shared" si="2"/>
        <v>1 - Serviços e Insumos</v>
      </c>
      <c r="J11" t="str">
        <f t="shared" si="3"/>
        <v>Georreferenciamento — parte 1</v>
      </c>
      <c r="K11" t="str">
        <f t="shared" ca="1" si="4"/>
        <v>Beatriz Silva</v>
      </c>
      <c r="L11" t="str">
        <f t="shared" ca="1" si="5"/>
        <v>CONCLUÍDA</v>
      </c>
    </row>
    <row r="12" spans="1:12" x14ac:dyDescent="0.3">
      <c r="A12" t="s">
        <v>232</v>
      </c>
      <c r="B12" t="str">
        <f t="shared" si="1"/>
        <v>AGR01</v>
      </c>
      <c r="C12" t="s">
        <v>22</v>
      </c>
      <c r="D12" s="1">
        <f ca="1">E11</f>
        <v>45107</v>
      </c>
      <c r="E12" s="1">
        <f ca="1">D12+RANDBETWEEN(0,3)</f>
        <v>45109</v>
      </c>
      <c r="F12" t="str">
        <f ca="1">F10</f>
        <v>Maria Santos</v>
      </c>
      <c r="G12" t="s">
        <v>91</v>
      </c>
      <c r="H12">
        <f t="shared" ca="1" si="0"/>
        <v>2</v>
      </c>
      <c r="I12" t="str">
        <f t="shared" si="2"/>
        <v>1 - Serviços e Insumos</v>
      </c>
      <c r="J12" t="str">
        <f t="shared" si="3"/>
        <v>Georreferenciamento — parte 1</v>
      </c>
      <c r="K12" t="str">
        <f t="shared" ca="1" si="4"/>
        <v>Beatriz Silva</v>
      </c>
      <c r="L12" t="str">
        <f t="shared" ca="1" si="5"/>
        <v>CONCLUÍDA</v>
      </c>
    </row>
    <row r="13" spans="1:12" x14ac:dyDescent="0.3">
      <c r="A13" t="s">
        <v>232</v>
      </c>
      <c r="B13" t="str">
        <f t="shared" si="1"/>
        <v>AGR01</v>
      </c>
      <c r="C13" t="s">
        <v>23</v>
      </c>
      <c r="D13" s="1">
        <f ca="1">E12</f>
        <v>45109</v>
      </c>
      <c r="E13" s="1">
        <f ca="1">D13+RANDBETWEEN(1,3)</f>
        <v>45111</v>
      </c>
      <c r="F13" t="str">
        <f ca="1">F7</f>
        <v>Bruno Gomes</v>
      </c>
      <c r="G13" t="s">
        <v>95</v>
      </c>
      <c r="H13">
        <f t="shared" ca="1" si="0"/>
        <v>2</v>
      </c>
      <c r="I13" t="str">
        <f t="shared" si="2"/>
        <v>1 - Serviços e Insumos</v>
      </c>
      <c r="J13" t="str">
        <f t="shared" si="3"/>
        <v>Georreferenciamento — parte 1</v>
      </c>
      <c r="K13" t="str">
        <f t="shared" ca="1" si="4"/>
        <v>Beatriz Silva</v>
      </c>
      <c r="L13" t="str">
        <f t="shared" ca="1" si="5"/>
        <v>CONCLUÍDA</v>
      </c>
    </row>
    <row r="14" spans="1:12" x14ac:dyDescent="0.3">
      <c r="A14" t="s">
        <v>232</v>
      </c>
      <c r="B14" t="str">
        <f t="shared" si="1"/>
        <v>AGR01</v>
      </c>
      <c r="C14" t="s">
        <v>24</v>
      </c>
      <c r="D14" s="1">
        <f ca="1">E13</f>
        <v>45111</v>
      </c>
      <c r="E14" s="1">
        <f ca="1">D14+RANDBETWEEN(0,3)</f>
        <v>45111</v>
      </c>
      <c r="F14" t="str">
        <f ca="1">F12</f>
        <v>Maria Santos</v>
      </c>
      <c r="G14" t="s">
        <v>91</v>
      </c>
      <c r="H14">
        <f t="shared" ca="1" si="0"/>
        <v>0</v>
      </c>
      <c r="I14" t="str">
        <f t="shared" si="2"/>
        <v>1 - Serviços e Insumos</v>
      </c>
      <c r="J14" t="str">
        <f t="shared" si="3"/>
        <v>Georreferenciamento — parte 1</v>
      </c>
      <c r="K14" t="str">
        <f t="shared" ca="1" si="4"/>
        <v>Beatriz Silva</v>
      </c>
      <c r="L14" t="str">
        <f t="shared" ca="1" si="5"/>
        <v>CONCLUÍDA</v>
      </c>
    </row>
    <row r="15" spans="1:12" x14ac:dyDescent="0.3">
      <c r="A15" t="s">
        <v>232</v>
      </c>
      <c r="B15" t="s">
        <v>97</v>
      </c>
      <c r="C15" t="s">
        <v>12</v>
      </c>
      <c r="D15" s="1">
        <v>45071</v>
      </c>
      <c r="E15" s="1">
        <f ca="1">D15+RANDBETWEEN(7,14)</f>
        <v>45085</v>
      </c>
      <c r="F15" t="str">
        <f ca="1">F2</f>
        <v>Beatriz Silva</v>
      </c>
      <c r="G15" t="s">
        <v>8</v>
      </c>
      <c r="H15">
        <f ca="1">E15-D15</f>
        <v>14</v>
      </c>
      <c r="I15" t="str">
        <f t="shared" si="2"/>
        <v>1 - Serviços e Insumos</v>
      </c>
      <c r="J15" t="s">
        <v>132</v>
      </c>
      <c r="K15" t="str">
        <f ca="1">F15</f>
        <v>Beatriz Silva</v>
      </c>
      <c r="L15" t="str" cm="1">
        <f t="array" aca="1" ref="L15" ca="1">_xlfn.IFS(COUNTBLANK(E15:E27)=13,"PENDENTE", COUNTBLANK(E15:E27)&gt;0,"EM ANDAMENTO", COUNTBLANK(E15:E27)=0,"CONCLUÍDA")</f>
        <v>CONCLUÍDA</v>
      </c>
    </row>
    <row r="16" spans="1:12" x14ac:dyDescent="0.3">
      <c r="A16" t="s">
        <v>232</v>
      </c>
      <c r="B16" t="str">
        <f>B15</f>
        <v>AGR02</v>
      </c>
      <c r="C16" t="s">
        <v>13</v>
      </c>
      <c r="D16" s="1">
        <f ca="1">E15</f>
        <v>45085</v>
      </c>
      <c r="E16" s="1">
        <f ca="1">D16+RANDBETWEEN(1,4)</f>
        <v>45086</v>
      </c>
      <c r="F16" t="str">
        <f ca="1">F3</f>
        <v>Maria Santos</v>
      </c>
      <c r="G16" t="s">
        <v>91</v>
      </c>
      <c r="H16">
        <f t="shared" ref="H16:H27" ca="1" si="6">E16-D16</f>
        <v>1</v>
      </c>
      <c r="I16" t="str">
        <f t="shared" si="2"/>
        <v>1 - Serviços e Insumos</v>
      </c>
      <c r="J16" t="str">
        <f>J15</f>
        <v>Georreferenciamento — parte 2</v>
      </c>
      <c r="K16" t="str">
        <f ca="1">K15</f>
        <v>Beatriz Silva</v>
      </c>
      <c r="L16" t="str">
        <f ca="1">L15</f>
        <v>CONCLUÍDA</v>
      </c>
    </row>
    <row r="17" spans="1:12" x14ac:dyDescent="0.3">
      <c r="A17" t="s">
        <v>232</v>
      </c>
      <c r="B17" t="str">
        <f t="shared" ref="B17:B27" si="7">B16</f>
        <v>AGR02</v>
      </c>
      <c r="C17" t="s">
        <v>14</v>
      </c>
      <c r="D17" s="1">
        <f ca="1">E16</f>
        <v>45086</v>
      </c>
      <c r="E17" s="1">
        <f ca="1">D17+RANDBETWEEN(0,3)</f>
        <v>45088</v>
      </c>
      <c r="F17" t="str">
        <f ca="1">VLOOKUP(RANDBETWEEN(1, 2), Planilha2!$B$5:$I$32, 4)</f>
        <v>Pedro Rodrigues</v>
      </c>
      <c r="G17" t="s">
        <v>92</v>
      </c>
      <c r="H17">
        <f t="shared" ca="1" si="6"/>
        <v>2</v>
      </c>
      <c r="I17" t="str">
        <f t="shared" si="2"/>
        <v>1 - Serviços e Insumos</v>
      </c>
      <c r="J17" t="str">
        <f t="shared" ref="J17:J27" si="8">J16</f>
        <v>Georreferenciamento — parte 2</v>
      </c>
      <c r="K17" t="str">
        <f t="shared" ref="K17:K27" ca="1" si="9">K16</f>
        <v>Beatriz Silva</v>
      </c>
      <c r="L17" t="str">
        <f t="shared" ref="L17:L27" ca="1" si="10">L16</f>
        <v>CONCLUÍDA</v>
      </c>
    </row>
    <row r="18" spans="1:12" x14ac:dyDescent="0.3">
      <c r="A18" t="s">
        <v>232</v>
      </c>
      <c r="B18" t="str">
        <f t="shared" si="7"/>
        <v>AGR02</v>
      </c>
      <c r="C18" t="s">
        <v>15</v>
      </c>
      <c r="D18" s="1">
        <f ca="1">E17</f>
        <v>45088</v>
      </c>
      <c r="E18" s="1">
        <f ca="1">D18+RANDBETWEEN(3,7)</f>
        <v>45093</v>
      </c>
      <c r="F18" t="str">
        <f ca="1">VLOOKUP(RANDBETWEEN(1, 3), Planilha2!$B$5:$I$32, 5)</f>
        <v>Fernanda Almeida</v>
      </c>
      <c r="G18" t="s">
        <v>93</v>
      </c>
      <c r="H18">
        <f t="shared" ca="1" si="6"/>
        <v>5</v>
      </c>
      <c r="I18" t="str">
        <f t="shared" si="2"/>
        <v>1 - Serviços e Insumos</v>
      </c>
      <c r="J18" t="str">
        <f t="shared" si="8"/>
        <v>Georreferenciamento — parte 2</v>
      </c>
      <c r="K18" t="str">
        <f t="shared" ca="1" si="9"/>
        <v>Beatriz Silva</v>
      </c>
      <c r="L18" t="str">
        <f t="shared" ca="1" si="10"/>
        <v>CONCLUÍDA</v>
      </c>
    </row>
    <row r="19" spans="1:12" x14ac:dyDescent="0.3">
      <c r="A19" t="s">
        <v>232</v>
      </c>
      <c r="B19" t="str">
        <f t="shared" si="7"/>
        <v>AGR02</v>
      </c>
      <c r="C19" t="s">
        <v>16</v>
      </c>
      <c r="D19" s="1">
        <f ca="1">E18</f>
        <v>45093</v>
      </c>
      <c r="E19" s="1">
        <f ca="1">D19+RANDBETWEEN(0,3)</f>
        <v>45093</v>
      </c>
      <c r="F19" t="str">
        <f ca="1">F16</f>
        <v>Maria Santos</v>
      </c>
      <c r="G19" t="s">
        <v>91</v>
      </c>
      <c r="H19">
        <f t="shared" ca="1" si="6"/>
        <v>0</v>
      </c>
      <c r="I19" t="str">
        <f t="shared" si="2"/>
        <v>1 - Serviços e Insumos</v>
      </c>
      <c r="J19" t="str">
        <f t="shared" si="8"/>
        <v>Georreferenciamento — parte 2</v>
      </c>
      <c r="K19" t="str">
        <f t="shared" ca="1" si="9"/>
        <v>Beatriz Silva</v>
      </c>
      <c r="L19" t="str">
        <f t="shared" ca="1" si="10"/>
        <v>CONCLUÍDA</v>
      </c>
    </row>
    <row r="20" spans="1:12" x14ac:dyDescent="0.3">
      <c r="A20" t="s">
        <v>232</v>
      </c>
      <c r="B20" t="str">
        <f t="shared" si="7"/>
        <v>AGR02</v>
      </c>
      <c r="C20" t="s">
        <v>17</v>
      </c>
      <c r="D20" s="1">
        <f ca="1">E19</f>
        <v>45093</v>
      </c>
      <c r="E20" s="1">
        <f ca="1">D20+RANDBETWEEN(1,5)</f>
        <v>45097</v>
      </c>
      <c r="F20" t="str">
        <f ca="1">VLOOKUP(RANDBETWEEN(1, 3), Planilha2!$B$5:$I$32, 6)</f>
        <v>Rafael Ferreira</v>
      </c>
      <c r="G20" t="s">
        <v>95</v>
      </c>
      <c r="H20">
        <f t="shared" ca="1" si="6"/>
        <v>4</v>
      </c>
      <c r="I20" t="str">
        <f t="shared" si="2"/>
        <v>1 - Serviços e Insumos</v>
      </c>
      <c r="J20" t="str">
        <f t="shared" si="8"/>
        <v>Georreferenciamento — parte 2</v>
      </c>
      <c r="K20" t="str">
        <f t="shared" ca="1" si="9"/>
        <v>Beatriz Silva</v>
      </c>
      <c r="L20" t="str">
        <f t="shared" ca="1" si="10"/>
        <v>CONCLUÍDA</v>
      </c>
    </row>
    <row r="21" spans="1:12" x14ac:dyDescent="0.3">
      <c r="A21" t="s">
        <v>232</v>
      </c>
      <c r="B21" t="str">
        <f t="shared" si="7"/>
        <v>AGR02</v>
      </c>
      <c r="C21" t="s">
        <v>18</v>
      </c>
      <c r="D21" s="1">
        <f ca="1">E15+RANDBETWEEN(3,14)</f>
        <v>45088</v>
      </c>
      <c r="E21" s="1">
        <f ca="1">D21</f>
        <v>45088</v>
      </c>
      <c r="F21" t="str">
        <f ca="1">VLOOKUP(RANDBETWEEN(1, 2), Planilha2!$B$5:$I$32, 7)</f>
        <v>Felipe Ribeiro</v>
      </c>
      <c r="G21" t="s">
        <v>96</v>
      </c>
      <c r="H21">
        <f t="shared" ca="1" si="6"/>
        <v>0</v>
      </c>
      <c r="I21" t="str">
        <f t="shared" si="2"/>
        <v>1 - Serviços e Insumos</v>
      </c>
      <c r="J21" t="str">
        <f t="shared" si="8"/>
        <v>Georreferenciamento — parte 2</v>
      </c>
      <c r="K21" t="str">
        <f t="shared" ca="1" si="9"/>
        <v>Beatriz Silva</v>
      </c>
      <c r="L21" t="str">
        <f t="shared" ca="1" si="10"/>
        <v>CONCLUÍDA</v>
      </c>
    </row>
    <row r="22" spans="1:12" x14ac:dyDescent="0.3">
      <c r="A22" t="s">
        <v>232</v>
      </c>
      <c r="B22" t="str">
        <f t="shared" si="7"/>
        <v>AGR02</v>
      </c>
      <c r="C22" t="s">
        <v>19</v>
      </c>
      <c r="D22" s="1">
        <f ca="1">E21+RANDBETWEEN(7,21)</f>
        <v>45096</v>
      </c>
      <c r="E22" s="1">
        <f ca="1">D22+RANDBETWEEN(1,3)</f>
        <v>45097</v>
      </c>
      <c r="F22" t="str">
        <f ca="1">VLOOKUP(RANDBETWEEN(1, 3), Planilha2!$B$5:$I$32, 8)</f>
        <v>Larissa Martins</v>
      </c>
      <c r="G22" t="s">
        <v>94</v>
      </c>
      <c r="H22">
        <f t="shared" ca="1" si="6"/>
        <v>1</v>
      </c>
      <c r="I22" t="str">
        <f t="shared" si="2"/>
        <v>1 - Serviços e Insumos</v>
      </c>
      <c r="J22" t="str">
        <f t="shared" si="8"/>
        <v>Georreferenciamento — parte 2</v>
      </c>
      <c r="K22" t="str">
        <f t="shared" ca="1" si="9"/>
        <v>Beatriz Silva</v>
      </c>
      <c r="L22" t="str">
        <f t="shared" ca="1" si="10"/>
        <v>CONCLUÍDA</v>
      </c>
    </row>
    <row r="23" spans="1:12" x14ac:dyDescent="0.3">
      <c r="A23" t="s">
        <v>232</v>
      </c>
      <c r="B23" t="str">
        <f t="shared" si="7"/>
        <v>AGR02</v>
      </c>
      <c r="C23" t="s">
        <v>20</v>
      </c>
      <c r="D23" s="1">
        <f ca="1">E22</f>
        <v>45097</v>
      </c>
      <c r="E23" s="1">
        <f ca="1">D23+RANDBETWEEN(1,3)</f>
        <v>45098</v>
      </c>
      <c r="F23" t="str">
        <f ca="1">F19</f>
        <v>Maria Santos</v>
      </c>
      <c r="G23" t="s">
        <v>91</v>
      </c>
      <c r="H23">
        <f t="shared" ca="1" si="6"/>
        <v>1</v>
      </c>
      <c r="I23" t="str">
        <f t="shared" si="2"/>
        <v>1 - Serviços e Insumos</v>
      </c>
      <c r="J23" t="str">
        <f t="shared" si="8"/>
        <v>Georreferenciamento — parte 2</v>
      </c>
      <c r="K23" t="str">
        <f t="shared" ca="1" si="9"/>
        <v>Beatriz Silva</v>
      </c>
      <c r="L23" t="str">
        <f t="shared" ca="1" si="10"/>
        <v>CONCLUÍDA</v>
      </c>
    </row>
    <row r="24" spans="1:12" x14ac:dyDescent="0.3">
      <c r="A24" t="s">
        <v>232</v>
      </c>
      <c r="B24" t="str">
        <f t="shared" si="7"/>
        <v>AGR02</v>
      </c>
      <c r="C24" t="s">
        <v>21</v>
      </c>
      <c r="D24" s="1">
        <f ca="1">E23</f>
        <v>45098</v>
      </c>
      <c r="E24" s="1">
        <f ca="1">D24+RANDBETWEEN(0,3)</f>
        <v>45098</v>
      </c>
      <c r="F24" t="str">
        <f ca="1">F22</f>
        <v>Larissa Martins</v>
      </c>
      <c r="G24" t="s">
        <v>94</v>
      </c>
      <c r="H24">
        <f t="shared" ca="1" si="6"/>
        <v>0</v>
      </c>
      <c r="I24" t="str">
        <f t="shared" si="2"/>
        <v>1 - Serviços e Insumos</v>
      </c>
      <c r="J24" t="str">
        <f t="shared" si="8"/>
        <v>Georreferenciamento — parte 2</v>
      </c>
      <c r="K24" t="str">
        <f t="shared" ca="1" si="9"/>
        <v>Beatriz Silva</v>
      </c>
      <c r="L24" t="str">
        <f t="shared" ca="1" si="10"/>
        <v>CONCLUÍDA</v>
      </c>
    </row>
    <row r="25" spans="1:12" x14ac:dyDescent="0.3">
      <c r="A25" t="s">
        <v>232</v>
      </c>
      <c r="B25" t="str">
        <f t="shared" si="7"/>
        <v>AGR02</v>
      </c>
      <c r="C25" t="s">
        <v>22</v>
      </c>
      <c r="D25" s="1">
        <f ca="1">E24</f>
        <v>45098</v>
      </c>
      <c r="E25" s="1">
        <f ca="1">D25+RANDBETWEEN(0,3)</f>
        <v>45099</v>
      </c>
      <c r="F25" t="str">
        <f ca="1">F23</f>
        <v>Maria Santos</v>
      </c>
      <c r="G25" t="s">
        <v>91</v>
      </c>
      <c r="H25">
        <f t="shared" ca="1" si="6"/>
        <v>1</v>
      </c>
      <c r="I25" t="str">
        <f t="shared" si="2"/>
        <v>1 - Serviços e Insumos</v>
      </c>
      <c r="J25" t="str">
        <f t="shared" si="8"/>
        <v>Georreferenciamento — parte 2</v>
      </c>
      <c r="K25" t="str">
        <f t="shared" ca="1" si="9"/>
        <v>Beatriz Silva</v>
      </c>
      <c r="L25" t="str">
        <f t="shared" ca="1" si="10"/>
        <v>CONCLUÍDA</v>
      </c>
    </row>
    <row r="26" spans="1:12" x14ac:dyDescent="0.3">
      <c r="A26" t="s">
        <v>232</v>
      </c>
      <c r="B26" t="str">
        <f t="shared" si="7"/>
        <v>AGR02</v>
      </c>
      <c r="C26" t="s">
        <v>23</v>
      </c>
      <c r="D26" s="1">
        <f ca="1">E25</f>
        <v>45099</v>
      </c>
      <c r="E26" s="1">
        <f ca="1">D26+RANDBETWEEN(1,3)</f>
        <v>45101</v>
      </c>
      <c r="F26" t="str">
        <f ca="1">F20</f>
        <v>Rafael Ferreira</v>
      </c>
      <c r="G26" t="s">
        <v>95</v>
      </c>
      <c r="H26">
        <f t="shared" ca="1" si="6"/>
        <v>2</v>
      </c>
      <c r="I26" t="str">
        <f t="shared" si="2"/>
        <v>1 - Serviços e Insumos</v>
      </c>
      <c r="J26" t="str">
        <f t="shared" si="8"/>
        <v>Georreferenciamento — parte 2</v>
      </c>
      <c r="K26" t="str">
        <f t="shared" ca="1" si="9"/>
        <v>Beatriz Silva</v>
      </c>
      <c r="L26" t="str">
        <f t="shared" ca="1" si="10"/>
        <v>CONCLUÍDA</v>
      </c>
    </row>
    <row r="27" spans="1:12" x14ac:dyDescent="0.3">
      <c r="A27" t="s">
        <v>232</v>
      </c>
      <c r="B27" t="str">
        <f t="shared" si="7"/>
        <v>AGR02</v>
      </c>
      <c r="C27" t="s">
        <v>24</v>
      </c>
      <c r="D27" s="1">
        <f ca="1">E26</f>
        <v>45101</v>
      </c>
      <c r="E27" s="1">
        <f ca="1">D27+RANDBETWEEN(0,3)</f>
        <v>45104</v>
      </c>
      <c r="F27" t="str">
        <f ca="1">F25</f>
        <v>Maria Santos</v>
      </c>
      <c r="G27" t="s">
        <v>91</v>
      </c>
      <c r="H27">
        <f t="shared" ca="1" si="6"/>
        <v>3</v>
      </c>
      <c r="I27" t="str">
        <f t="shared" si="2"/>
        <v>1 - Serviços e Insumos</v>
      </c>
      <c r="J27" t="str">
        <f t="shared" si="8"/>
        <v>Georreferenciamento — parte 2</v>
      </c>
      <c r="K27" t="str">
        <f t="shared" ca="1" si="9"/>
        <v>Beatriz Silva</v>
      </c>
      <c r="L27" t="str">
        <f t="shared" ca="1" si="10"/>
        <v>CONCLUÍDA</v>
      </c>
    </row>
    <row r="28" spans="1:12" x14ac:dyDescent="0.3">
      <c r="A28" t="s">
        <v>232</v>
      </c>
      <c r="B28" t="s">
        <v>215</v>
      </c>
      <c r="C28" t="s">
        <v>12</v>
      </c>
      <c r="D28" s="1">
        <f ca="1">E15+1</f>
        <v>45086</v>
      </c>
      <c r="E28" s="1">
        <f ca="1">D28+RANDBETWEEN(7,14)</f>
        <v>45096</v>
      </c>
      <c r="F28" t="str">
        <f ca="1">F15</f>
        <v>Beatriz Silva</v>
      </c>
      <c r="G28" t="s">
        <v>8</v>
      </c>
      <c r="H28">
        <f ca="1">E28-D28</f>
        <v>10</v>
      </c>
      <c r="I28" t="str">
        <f t="shared" si="2"/>
        <v>1 - Serviços e Insumos</v>
      </c>
      <c r="J28" t="s">
        <v>133</v>
      </c>
      <c r="K28" t="str">
        <f ca="1">F28</f>
        <v>Beatriz Silva</v>
      </c>
      <c r="L28" t="str" cm="1">
        <f t="array" aca="1" ref="L28" ca="1">_xlfn.IFS(COUNTBLANK(E28:E40)=13,"PENDENTE", COUNTBLANK(E28:E40)&gt;0,"EM ANDAMENTO", COUNTBLANK(E28:E40)=0,"CONCLUÍDA")</f>
        <v>CONCLUÍDA</v>
      </c>
    </row>
    <row r="29" spans="1:12" x14ac:dyDescent="0.3">
      <c r="A29" t="s">
        <v>232</v>
      </c>
      <c r="B29" t="str">
        <f>B28</f>
        <v>AGR03</v>
      </c>
      <c r="C29" t="s">
        <v>13</v>
      </c>
      <c r="D29" s="1">
        <f ca="1">E28</f>
        <v>45096</v>
      </c>
      <c r="E29" s="1">
        <f ca="1">D29+RANDBETWEEN(1,4)</f>
        <v>45097</v>
      </c>
      <c r="F29" t="str">
        <f ca="1">F16</f>
        <v>Maria Santos</v>
      </c>
      <c r="G29" t="s">
        <v>91</v>
      </c>
      <c r="H29">
        <f t="shared" ref="H29:H40" ca="1" si="11">E29-D29</f>
        <v>1</v>
      </c>
      <c r="I29" t="str">
        <f t="shared" si="2"/>
        <v>1 - Serviços e Insumos</v>
      </c>
      <c r="J29" t="str">
        <f>J28</f>
        <v>Georreferenciamento — parte 3</v>
      </c>
      <c r="K29" t="str">
        <f ca="1">K28</f>
        <v>Beatriz Silva</v>
      </c>
      <c r="L29" t="str">
        <f ca="1">L28</f>
        <v>CONCLUÍDA</v>
      </c>
    </row>
    <row r="30" spans="1:12" x14ac:dyDescent="0.3">
      <c r="A30" t="s">
        <v>232</v>
      </c>
      <c r="B30" t="str">
        <f t="shared" ref="B30:B40" si="12">B29</f>
        <v>AGR03</v>
      </c>
      <c r="C30" t="s">
        <v>14</v>
      </c>
      <c r="D30" s="1">
        <f ca="1">E29</f>
        <v>45097</v>
      </c>
      <c r="E30" s="1">
        <f ca="1">D30+RANDBETWEEN(0,3)</f>
        <v>45097</v>
      </c>
      <c r="F30" t="str">
        <f ca="1">VLOOKUP(RANDBETWEEN(1, 2), Planilha2!$B$5:$I$32, 4)</f>
        <v>Ana Souza</v>
      </c>
      <c r="G30" t="s">
        <v>92</v>
      </c>
      <c r="H30">
        <f t="shared" ca="1" si="11"/>
        <v>0</v>
      </c>
      <c r="I30" t="str">
        <f t="shared" si="2"/>
        <v>1 - Serviços e Insumos</v>
      </c>
      <c r="J30" t="str">
        <f t="shared" ref="J30:J40" si="13">J29</f>
        <v>Georreferenciamento — parte 3</v>
      </c>
      <c r="K30" t="str">
        <f t="shared" ref="K30:K40" ca="1" si="14">K29</f>
        <v>Beatriz Silva</v>
      </c>
      <c r="L30" t="str">
        <f t="shared" ref="L30:L40" ca="1" si="15">L29</f>
        <v>CONCLUÍDA</v>
      </c>
    </row>
    <row r="31" spans="1:12" x14ac:dyDescent="0.3">
      <c r="A31" t="s">
        <v>232</v>
      </c>
      <c r="B31" t="str">
        <f t="shared" si="12"/>
        <v>AGR03</v>
      </c>
      <c r="C31" t="s">
        <v>15</v>
      </c>
      <c r="D31" s="1">
        <f ca="1">E30</f>
        <v>45097</v>
      </c>
      <c r="E31" s="1">
        <f ca="1">D31+RANDBETWEEN(3,7)</f>
        <v>45103</v>
      </c>
      <c r="F31" t="str">
        <f ca="1">VLOOKUP(RANDBETWEEN(1, 3), Planilha2!$B$5:$I$32, 5)</f>
        <v>Isabela Costa</v>
      </c>
      <c r="G31" t="s">
        <v>93</v>
      </c>
      <c r="H31">
        <f t="shared" ca="1" si="11"/>
        <v>6</v>
      </c>
      <c r="I31" t="str">
        <f t="shared" si="2"/>
        <v>1 - Serviços e Insumos</v>
      </c>
      <c r="J31" t="str">
        <f t="shared" si="13"/>
        <v>Georreferenciamento — parte 3</v>
      </c>
      <c r="K31" t="str">
        <f t="shared" ca="1" si="14"/>
        <v>Beatriz Silva</v>
      </c>
      <c r="L31" t="str">
        <f t="shared" ca="1" si="15"/>
        <v>CONCLUÍDA</v>
      </c>
    </row>
    <row r="32" spans="1:12" x14ac:dyDescent="0.3">
      <c r="A32" t="s">
        <v>232</v>
      </c>
      <c r="B32" t="str">
        <f t="shared" si="12"/>
        <v>AGR03</v>
      </c>
      <c r="C32" t="s">
        <v>16</v>
      </c>
      <c r="D32" s="1">
        <f ca="1">E31</f>
        <v>45103</v>
      </c>
      <c r="E32" s="1">
        <f ca="1">D32+RANDBETWEEN(0,3)</f>
        <v>45104</v>
      </c>
      <c r="F32" t="str">
        <f ca="1">F29</f>
        <v>Maria Santos</v>
      </c>
      <c r="G32" t="s">
        <v>91</v>
      </c>
      <c r="H32">
        <f t="shared" ca="1" si="11"/>
        <v>1</v>
      </c>
      <c r="I32" t="str">
        <f t="shared" si="2"/>
        <v>1 - Serviços e Insumos</v>
      </c>
      <c r="J32" t="str">
        <f t="shared" si="13"/>
        <v>Georreferenciamento — parte 3</v>
      </c>
      <c r="K32" t="str">
        <f t="shared" ca="1" si="14"/>
        <v>Beatriz Silva</v>
      </c>
      <c r="L32" t="str">
        <f t="shared" ca="1" si="15"/>
        <v>CONCLUÍDA</v>
      </c>
    </row>
    <row r="33" spans="1:12" x14ac:dyDescent="0.3">
      <c r="A33" t="s">
        <v>232</v>
      </c>
      <c r="B33" t="str">
        <f t="shared" si="12"/>
        <v>AGR03</v>
      </c>
      <c r="C33" t="s">
        <v>17</v>
      </c>
      <c r="D33" s="1">
        <f ca="1">E32</f>
        <v>45104</v>
      </c>
      <c r="E33" s="1">
        <f ca="1">D33+RANDBETWEEN(1,5)</f>
        <v>45107</v>
      </c>
      <c r="F33" t="str">
        <f ca="1">VLOOKUP(RANDBETWEEN(1, 3), Planilha2!$B$5:$I$32, 6)</f>
        <v>Mariana Alves</v>
      </c>
      <c r="G33" t="s">
        <v>95</v>
      </c>
      <c r="H33">
        <f t="shared" ca="1" si="11"/>
        <v>3</v>
      </c>
      <c r="I33" t="str">
        <f t="shared" si="2"/>
        <v>1 - Serviços e Insumos</v>
      </c>
      <c r="J33" t="str">
        <f t="shared" si="13"/>
        <v>Georreferenciamento — parte 3</v>
      </c>
      <c r="K33" t="str">
        <f t="shared" ca="1" si="14"/>
        <v>Beatriz Silva</v>
      </c>
      <c r="L33" t="str">
        <f t="shared" ca="1" si="15"/>
        <v>CONCLUÍDA</v>
      </c>
    </row>
    <row r="34" spans="1:12" x14ac:dyDescent="0.3">
      <c r="A34" t="s">
        <v>232</v>
      </c>
      <c r="B34" t="str">
        <f t="shared" si="12"/>
        <v>AGR03</v>
      </c>
      <c r="C34" t="s">
        <v>18</v>
      </c>
      <c r="D34" s="1">
        <f ca="1">E28+RANDBETWEEN(3,14)</f>
        <v>45099</v>
      </c>
      <c r="E34" s="1">
        <f ca="1">D34</f>
        <v>45099</v>
      </c>
      <c r="F34" t="str">
        <f ca="1">VLOOKUP(RANDBETWEEN(1, 2), Planilha2!$B$5:$I$32, 7)</f>
        <v>Felipe Ribeiro</v>
      </c>
      <c r="G34" t="s">
        <v>96</v>
      </c>
      <c r="H34">
        <f t="shared" ca="1" si="11"/>
        <v>0</v>
      </c>
      <c r="I34" t="str">
        <f t="shared" si="2"/>
        <v>1 - Serviços e Insumos</v>
      </c>
      <c r="J34" t="str">
        <f t="shared" si="13"/>
        <v>Georreferenciamento — parte 3</v>
      </c>
      <c r="K34" t="str">
        <f t="shared" ca="1" si="14"/>
        <v>Beatriz Silva</v>
      </c>
      <c r="L34" t="str">
        <f t="shared" ca="1" si="15"/>
        <v>CONCLUÍDA</v>
      </c>
    </row>
    <row r="35" spans="1:12" x14ac:dyDescent="0.3">
      <c r="A35" t="s">
        <v>232</v>
      </c>
      <c r="B35" t="str">
        <f t="shared" si="12"/>
        <v>AGR03</v>
      </c>
      <c r="C35" t="s">
        <v>19</v>
      </c>
      <c r="D35" s="1">
        <f ca="1">E34+RANDBETWEEN(7,21)</f>
        <v>45114</v>
      </c>
      <c r="E35" s="1">
        <f ca="1">D35+RANDBETWEEN(1,3)</f>
        <v>45117</v>
      </c>
      <c r="F35" t="str">
        <f ca="1">VLOOKUP(RANDBETWEEN(1, 3), Planilha2!$B$5:$I$32, 8)</f>
        <v>Eduardo Carvalho</v>
      </c>
      <c r="G35" t="s">
        <v>94</v>
      </c>
      <c r="H35">
        <f t="shared" ca="1" si="11"/>
        <v>3</v>
      </c>
      <c r="I35" t="str">
        <f t="shared" si="2"/>
        <v>1 - Serviços e Insumos</v>
      </c>
      <c r="J35" t="str">
        <f t="shared" si="13"/>
        <v>Georreferenciamento — parte 3</v>
      </c>
      <c r="K35" t="str">
        <f t="shared" ca="1" si="14"/>
        <v>Beatriz Silva</v>
      </c>
      <c r="L35" t="str">
        <f t="shared" ca="1" si="15"/>
        <v>CONCLUÍDA</v>
      </c>
    </row>
    <row r="36" spans="1:12" x14ac:dyDescent="0.3">
      <c r="A36" t="s">
        <v>232</v>
      </c>
      <c r="B36" t="str">
        <f t="shared" si="12"/>
        <v>AGR03</v>
      </c>
      <c r="C36" t="s">
        <v>20</v>
      </c>
      <c r="D36" s="1">
        <f ca="1">E35</f>
        <v>45117</v>
      </c>
      <c r="E36" s="1">
        <f ca="1">D36+RANDBETWEEN(1,3)</f>
        <v>45119</v>
      </c>
      <c r="F36" t="str">
        <f ca="1">F32</f>
        <v>Maria Santos</v>
      </c>
      <c r="G36" t="s">
        <v>91</v>
      </c>
      <c r="H36">
        <f t="shared" ca="1" si="11"/>
        <v>2</v>
      </c>
      <c r="I36" t="str">
        <f t="shared" si="2"/>
        <v>1 - Serviços e Insumos</v>
      </c>
      <c r="J36" t="str">
        <f t="shared" si="13"/>
        <v>Georreferenciamento — parte 3</v>
      </c>
      <c r="K36" t="str">
        <f t="shared" ca="1" si="14"/>
        <v>Beatriz Silva</v>
      </c>
      <c r="L36" t="str">
        <f t="shared" ca="1" si="15"/>
        <v>CONCLUÍDA</v>
      </c>
    </row>
    <row r="37" spans="1:12" x14ac:dyDescent="0.3">
      <c r="A37" t="s">
        <v>232</v>
      </c>
      <c r="B37" t="str">
        <f t="shared" si="12"/>
        <v>AGR03</v>
      </c>
      <c r="C37" t="s">
        <v>21</v>
      </c>
      <c r="D37" s="1">
        <f ca="1">E36</f>
        <v>45119</v>
      </c>
      <c r="E37" s="1">
        <f ca="1">D37+RANDBETWEEN(0,3)</f>
        <v>45122</v>
      </c>
      <c r="F37" t="str">
        <f ca="1">F35</f>
        <v>Eduardo Carvalho</v>
      </c>
      <c r="G37" t="s">
        <v>94</v>
      </c>
      <c r="H37">
        <f t="shared" ca="1" si="11"/>
        <v>3</v>
      </c>
      <c r="I37" t="str">
        <f t="shared" si="2"/>
        <v>1 - Serviços e Insumos</v>
      </c>
      <c r="J37" t="str">
        <f t="shared" si="13"/>
        <v>Georreferenciamento — parte 3</v>
      </c>
      <c r="K37" t="str">
        <f t="shared" ca="1" si="14"/>
        <v>Beatriz Silva</v>
      </c>
      <c r="L37" t="str">
        <f t="shared" ca="1" si="15"/>
        <v>CONCLUÍDA</v>
      </c>
    </row>
    <row r="38" spans="1:12" x14ac:dyDescent="0.3">
      <c r="A38" t="s">
        <v>232</v>
      </c>
      <c r="B38" t="str">
        <f t="shared" si="12"/>
        <v>AGR03</v>
      </c>
      <c r="C38" t="s">
        <v>22</v>
      </c>
      <c r="D38" s="1">
        <f ca="1">E37</f>
        <v>45122</v>
      </c>
      <c r="E38" s="1">
        <f ca="1">D38+RANDBETWEEN(0,3)</f>
        <v>45122</v>
      </c>
      <c r="F38" t="str">
        <f ca="1">F36</f>
        <v>Maria Santos</v>
      </c>
      <c r="G38" t="s">
        <v>91</v>
      </c>
      <c r="H38">
        <f t="shared" ca="1" si="11"/>
        <v>0</v>
      </c>
      <c r="I38" t="str">
        <f t="shared" si="2"/>
        <v>1 - Serviços e Insumos</v>
      </c>
      <c r="J38" t="str">
        <f t="shared" si="13"/>
        <v>Georreferenciamento — parte 3</v>
      </c>
      <c r="K38" t="str">
        <f t="shared" ca="1" si="14"/>
        <v>Beatriz Silva</v>
      </c>
      <c r="L38" t="str">
        <f t="shared" ca="1" si="15"/>
        <v>CONCLUÍDA</v>
      </c>
    </row>
    <row r="39" spans="1:12" x14ac:dyDescent="0.3">
      <c r="A39" t="s">
        <v>232</v>
      </c>
      <c r="B39" t="str">
        <f t="shared" si="12"/>
        <v>AGR03</v>
      </c>
      <c r="C39" t="s">
        <v>23</v>
      </c>
      <c r="D39" s="1">
        <f ca="1">E38</f>
        <v>45122</v>
      </c>
      <c r="E39" s="1">
        <f ca="1">D39+RANDBETWEEN(1,3)</f>
        <v>45124</v>
      </c>
      <c r="F39" t="str">
        <f ca="1">F33</f>
        <v>Mariana Alves</v>
      </c>
      <c r="G39" t="s">
        <v>95</v>
      </c>
      <c r="H39">
        <f t="shared" ca="1" si="11"/>
        <v>2</v>
      </c>
      <c r="I39" t="str">
        <f t="shared" si="2"/>
        <v>1 - Serviços e Insumos</v>
      </c>
      <c r="J39" t="str">
        <f t="shared" si="13"/>
        <v>Georreferenciamento — parte 3</v>
      </c>
      <c r="K39" t="str">
        <f t="shared" ca="1" si="14"/>
        <v>Beatriz Silva</v>
      </c>
      <c r="L39" t="str">
        <f t="shared" ca="1" si="15"/>
        <v>CONCLUÍDA</v>
      </c>
    </row>
    <row r="40" spans="1:12" x14ac:dyDescent="0.3">
      <c r="A40" t="s">
        <v>232</v>
      </c>
      <c r="B40" t="str">
        <f t="shared" si="12"/>
        <v>AGR03</v>
      </c>
      <c r="C40" t="s">
        <v>24</v>
      </c>
      <c r="D40" s="1">
        <f ca="1">E39</f>
        <v>45124</v>
      </c>
      <c r="E40" s="1">
        <f ca="1">D40+RANDBETWEEN(0,3)</f>
        <v>45125</v>
      </c>
      <c r="F40" t="str">
        <f ca="1">F38</f>
        <v>Maria Santos</v>
      </c>
      <c r="G40" t="s">
        <v>91</v>
      </c>
      <c r="H40">
        <f t="shared" ca="1" si="11"/>
        <v>1</v>
      </c>
      <c r="I40" t="str">
        <f t="shared" si="2"/>
        <v>1 - Serviços e Insumos</v>
      </c>
      <c r="J40" t="str">
        <f t="shared" si="13"/>
        <v>Georreferenciamento — parte 3</v>
      </c>
      <c r="K40" t="str">
        <f t="shared" ca="1" si="14"/>
        <v>Beatriz Silva</v>
      </c>
      <c r="L40" t="str">
        <f t="shared" ca="1" si="15"/>
        <v>CONCLUÍDA</v>
      </c>
    </row>
    <row r="41" spans="1:12" x14ac:dyDescent="0.3">
      <c r="A41" t="s">
        <v>232</v>
      </c>
      <c r="B41" t="s">
        <v>216</v>
      </c>
      <c r="C41" t="s">
        <v>12</v>
      </c>
      <c r="D41" s="1">
        <v>45064</v>
      </c>
      <c r="E41" s="1">
        <f ca="1">D41+RANDBETWEEN(7,14)</f>
        <v>45074</v>
      </c>
      <c r="F41" t="str">
        <f ca="1">VLOOKUP(RANDBETWEEN(1, 28), Planilha2!$B$5:$I$18, 2)</f>
        <v>Fernanda Oliveira</v>
      </c>
      <c r="G41" t="s">
        <v>8</v>
      </c>
      <c r="H41">
        <f ca="1">E41-D41</f>
        <v>10</v>
      </c>
      <c r="I41" t="str">
        <f t="shared" si="2"/>
        <v>1 - Serviços e Insumos</v>
      </c>
      <c r="J41" t="s">
        <v>134</v>
      </c>
      <c r="K41" t="str">
        <f ca="1">F41</f>
        <v>Fernanda Oliveira</v>
      </c>
      <c r="L41" t="str" cm="1">
        <f t="array" aca="1" ref="L41" ca="1">_xlfn.IFS(COUNTBLANK(E41:E53)=13,"PENDENTE", COUNTBLANK(E41:E53)&gt;0,"EM ANDAMENTO", COUNTBLANK(E41:E53)=0,"CONCLUÍDA")</f>
        <v>CONCLUÍDA</v>
      </c>
    </row>
    <row r="42" spans="1:12" x14ac:dyDescent="0.3">
      <c r="A42" t="s">
        <v>232</v>
      </c>
      <c r="B42" t="str">
        <f>B41</f>
        <v>AGR04</v>
      </c>
      <c r="C42" t="s">
        <v>13</v>
      </c>
      <c r="D42" s="1">
        <f ca="1">E41</f>
        <v>45074</v>
      </c>
      <c r="E42" s="1">
        <f ca="1">D42+RANDBETWEEN(1,4)</f>
        <v>45078</v>
      </c>
      <c r="F42" t="str">
        <f ca="1">F29</f>
        <v>Maria Santos</v>
      </c>
      <c r="G42" t="s">
        <v>91</v>
      </c>
      <c r="H42">
        <f t="shared" ref="H42:H53" ca="1" si="16">E42-D42</f>
        <v>4</v>
      </c>
      <c r="I42" t="str">
        <f t="shared" si="2"/>
        <v>1 - Serviços e Insumos</v>
      </c>
      <c r="J42" t="str">
        <f>J41</f>
        <v>Climatologia — parte 1</v>
      </c>
      <c r="K42" t="str">
        <f ca="1">K41</f>
        <v>Fernanda Oliveira</v>
      </c>
      <c r="L42" t="str">
        <f ca="1">L41</f>
        <v>CONCLUÍDA</v>
      </c>
    </row>
    <row r="43" spans="1:12" x14ac:dyDescent="0.3">
      <c r="A43" t="s">
        <v>232</v>
      </c>
      <c r="B43" t="str">
        <f t="shared" ref="B43:B53" si="17">B42</f>
        <v>AGR04</v>
      </c>
      <c r="C43" t="s">
        <v>14</v>
      </c>
      <c r="D43" s="1">
        <f ca="1">E42</f>
        <v>45078</v>
      </c>
      <c r="E43" s="1">
        <f ca="1">D43+RANDBETWEEN(0,3)</f>
        <v>45079</v>
      </c>
      <c r="F43" t="str">
        <f ca="1">VLOOKUP(RANDBETWEEN(1, 2), Planilha2!$B$5:$I$32, 4)</f>
        <v>Ana Souza</v>
      </c>
      <c r="G43" t="s">
        <v>92</v>
      </c>
      <c r="H43">
        <f t="shared" ca="1" si="16"/>
        <v>1</v>
      </c>
      <c r="I43" t="str">
        <f t="shared" si="2"/>
        <v>1 - Serviços e Insumos</v>
      </c>
      <c r="J43" t="str">
        <f t="shared" ref="J43:J53" si="18">J42</f>
        <v>Climatologia — parte 1</v>
      </c>
      <c r="K43" t="str">
        <f t="shared" ref="K43:K53" ca="1" si="19">K42</f>
        <v>Fernanda Oliveira</v>
      </c>
      <c r="L43" t="str">
        <f t="shared" ref="L43:L53" ca="1" si="20">L42</f>
        <v>CONCLUÍDA</v>
      </c>
    </row>
    <row r="44" spans="1:12" x14ac:dyDescent="0.3">
      <c r="A44" t="s">
        <v>232</v>
      </c>
      <c r="B44" t="str">
        <f t="shared" si="17"/>
        <v>AGR04</v>
      </c>
      <c r="C44" t="s">
        <v>15</v>
      </c>
      <c r="D44" s="1">
        <f ca="1">E43</f>
        <v>45079</v>
      </c>
      <c r="E44" s="1">
        <f ca="1">D44+RANDBETWEEN(3,7)</f>
        <v>45086</v>
      </c>
      <c r="F44" t="str">
        <f ca="1">VLOOKUP(RANDBETWEEN(1, 3), Planilha2!$B$5:$I$32, 5)</f>
        <v>Fernanda Almeida</v>
      </c>
      <c r="G44" t="s">
        <v>93</v>
      </c>
      <c r="H44">
        <f t="shared" ca="1" si="16"/>
        <v>7</v>
      </c>
      <c r="I44" t="str">
        <f t="shared" si="2"/>
        <v>1 - Serviços e Insumos</v>
      </c>
      <c r="J44" t="str">
        <f t="shared" si="18"/>
        <v>Climatologia — parte 1</v>
      </c>
      <c r="K44" t="str">
        <f t="shared" ca="1" si="19"/>
        <v>Fernanda Oliveira</v>
      </c>
      <c r="L44" t="str">
        <f t="shared" ca="1" si="20"/>
        <v>CONCLUÍDA</v>
      </c>
    </row>
    <row r="45" spans="1:12" x14ac:dyDescent="0.3">
      <c r="A45" t="s">
        <v>232</v>
      </c>
      <c r="B45" t="str">
        <f t="shared" si="17"/>
        <v>AGR04</v>
      </c>
      <c r="C45" t="s">
        <v>16</v>
      </c>
      <c r="D45" s="1">
        <f ca="1">E44</f>
        <v>45086</v>
      </c>
      <c r="E45" s="1">
        <f ca="1">D45+RANDBETWEEN(0,3)</f>
        <v>45089</v>
      </c>
      <c r="F45" t="str">
        <f ca="1">F42</f>
        <v>Maria Santos</v>
      </c>
      <c r="G45" t="s">
        <v>91</v>
      </c>
      <c r="H45">
        <f t="shared" ca="1" si="16"/>
        <v>3</v>
      </c>
      <c r="I45" t="str">
        <f t="shared" si="2"/>
        <v>1 - Serviços e Insumos</v>
      </c>
      <c r="J45" t="str">
        <f t="shared" si="18"/>
        <v>Climatologia — parte 1</v>
      </c>
      <c r="K45" t="str">
        <f t="shared" ca="1" si="19"/>
        <v>Fernanda Oliveira</v>
      </c>
      <c r="L45" t="str">
        <f t="shared" ca="1" si="20"/>
        <v>CONCLUÍDA</v>
      </c>
    </row>
    <row r="46" spans="1:12" x14ac:dyDescent="0.3">
      <c r="A46" t="s">
        <v>232</v>
      </c>
      <c r="B46" t="str">
        <f t="shared" si="17"/>
        <v>AGR04</v>
      </c>
      <c r="C46" t="s">
        <v>17</v>
      </c>
      <c r="D46" s="1">
        <f ca="1">E45</f>
        <v>45089</v>
      </c>
      <c r="E46" s="1">
        <f ca="1">D46+RANDBETWEEN(1,5)</f>
        <v>45092</v>
      </c>
      <c r="F46" t="str">
        <f ca="1">VLOOKUP(RANDBETWEEN(1, 3), Planilha2!$B$5:$I$32, 6)</f>
        <v>Mariana Alves</v>
      </c>
      <c r="G46" t="s">
        <v>95</v>
      </c>
      <c r="H46">
        <f t="shared" ca="1" si="16"/>
        <v>3</v>
      </c>
      <c r="I46" t="str">
        <f t="shared" si="2"/>
        <v>1 - Serviços e Insumos</v>
      </c>
      <c r="J46" t="str">
        <f t="shared" si="18"/>
        <v>Climatologia — parte 1</v>
      </c>
      <c r="K46" t="str">
        <f t="shared" ca="1" si="19"/>
        <v>Fernanda Oliveira</v>
      </c>
      <c r="L46" t="str">
        <f t="shared" ca="1" si="20"/>
        <v>CONCLUÍDA</v>
      </c>
    </row>
    <row r="47" spans="1:12" x14ac:dyDescent="0.3">
      <c r="A47" t="s">
        <v>232</v>
      </c>
      <c r="B47" t="str">
        <f t="shared" si="17"/>
        <v>AGR04</v>
      </c>
      <c r="C47" t="s">
        <v>18</v>
      </c>
      <c r="D47" s="1">
        <f ca="1">E41+RANDBETWEEN(3,14)</f>
        <v>45086</v>
      </c>
      <c r="E47" s="1">
        <f ca="1">D47</f>
        <v>45086</v>
      </c>
      <c r="F47" t="str">
        <f ca="1">VLOOKUP(RANDBETWEEN(1, 2), Planilha2!$B$5:$I$32, 7)</f>
        <v>Gabriela Lima</v>
      </c>
      <c r="G47" t="s">
        <v>96</v>
      </c>
      <c r="H47">
        <f t="shared" ca="1" si="16"/>
        <v>0</v>
      </c>
      <c r="I47" t="str">
        <f t="shared" si="2"/>
        <v>1 - Serviços e Insumos</v>
      </c>
      <c r="J47" t="str">
        <f t="shared" si="18"/>
        <v>Climatologia — parte 1</v>
      </c>
      <c r="K47" t="str">
        <f t="shared" ca="1" si="19"/>
        <v>Fernanda Oliveira</v>
      </c>
      <c r="L47" t="str">
        <f t="shared" ca="1" si="20"/>
        <v>CONCLUÍDA</v>
      </c>
    </row>
    <row r="48" spans="1:12" x14ac:dyDescent="0.3">
      <c r="A48" t="s">
        <v>232</v>
      </c>
      <c r="B48" t="str">
        <f t="shared" si="17"/>
        <v>AGR04</v>
      </c>
      <c r="C48" t="s">
        <v>19</v>
      </c>
      <c r="D48" s="1">
        <f ca="1">E47+RANDBETWEEN(7,21)</f>
        <v>45095</v>
      </c>
      <c r="E48" s="1">
        <f ca="1">D48+RANDBETWEEN(1,3)</f>
        <v>45096</v>
      </c>
      <c r="F48" t="str">
        <f ca="1">VLOOKUP(RANDBETWEEN(1, 3), Planilha2!$B$5:$I$32, 8)</f>
        <v>Larissa Martins</v>
      </c>
      <c r="G48" t="s">
        <v>94</v>
      </c>
      <c r="H48">
        <f t="shared" ca="1" si="16"/>
        <v>1</v>
      </c>
      <c r="I48" t="str">
        <f t="shared" si="2"/>
        <v>1 - Serviços e Insumos</v>
      </c>
      <c r="J48" t="str">
        <f t="shared" si="18"/>
        <v>Climatologia — parte 1</v>
      </c>
      <c r="K48" t="str">
        <f t="shared" ca="1" si="19"/>
        <v>Fernanda Oliveira</v>
      </c>
      <c r="L48" t="str">
        <f t="shared" ca="1" si="20"/>
        <v>CONCLUÍDA</v>
      </c>
    </row>
    <row r="49" spans="1:12" x14ac:dyDescent="0.3">
      <c r="A49" t="s">
        <v>232</v>
      </c>
      <c r="B49" t="str">
        <f t="shared" si="17"/>
        <v>AGR04</v>
      </c>
      <c r="C49" t="s">
        <v>20</v>
      </c>
      <c r="D49" s="1">
        <f ca="1">E48</f>
        <v>45096</v>
      </c>
      <c r="E49" s="1">
        <f ca="1">D49+RANDBETWEEN(1,3)</f>
        <v>45097</v>
      </c>
      <c r="F49" t="str">
        <f ca="1">F45</f>
        <v>Maria Santos</v>
      </c>
      <c r="G49" t="s">
        <v>91</v>
      </c>
      <c r="H49">
        <f t="shared" ca="1" si="16"/>
        <v>1</v>
      </c>
      <c r="I49" t="str">
        <f t="shared" si="2"/>
        <v>1 - Serviços e Insumos</v>
      </c>
      <c r="J49" t="str">
        <f t="shared" si="18"/>
        <v>Climatologia — parte 1</v>
      </c>
      <c r="K49" t="str">
        <f t="shared" ca="1" si="19"/>
        <v>Fernanda Oliveira</v>
      </c>
      <c r="L49" t="str">
        <f t="shared" ca="1" si="20"/>
        <v>CONCLUÍDA</v>
      </c>
    </row>
    <row r="50" spans="1:12" x14ac:dyDescent="0.3">
      <c r="A50" t="s">
        <v>232</v>
      </c>
      <c r="B50" t="str">
        <f t="shared" si="17"/>
        <v>AGR04</v>
      </c>
      <c r="C50" t="s">
        <v>21</v>
      </c>
      <c r="D50" s="1">
        <f ca="1">E49</f>
        <v>45097</v>
      </c>
      <c r="E50" s="1">
        <f ca="1">D50+RANDBETWEEN(0,3)</f>
        <v>45097</v>
      </c>
      <c r="F50" t="str">
        <f ca="1">F48</f>
        <v>Larissa Martins</v>
      </c>
      <c r="G50" t="s">
        <v>94</v>
      </c>
      <c r="H50">
        <f t="shared" ca="1" si="16"/>
        <v>0</v>
      </c>
      <c r="I50" t="str">
        <f t="shared" si="2"/>
        <v>1 - Serviços e Insumos</v>
      </c>
      <c r="J50" t="str">
        <f t="shared" si="18"/>
        <v>Climatologia — parte 1</v>
      </c>
      <c r="K50" t="str">
        <f t="shared" ca="1" si="19"/>
        <v>Fernanda Oliveira</v>
      </c>
      <c r="L50" t="str">
        <f t="shared" ca="1" si="20"/>
        <v>CONCLUÍDA</v>
      </c>
    </row>
    <row r="51" spans="1:12" x14ac:dyDescent="0.3">
      <c r="A51" t="s">
        <v>232</v>
      </c>
      <c r="B51" t="str">
        <f t="shared" si="17"/>
        <v>AGR04</v>
      </c>
      <c r="C51" t="s">
        <v>22</v>
      </c>
      <c r="D51" s="1">
        <f ca="1">E50</f>
        <v>45097</v>
      </c>
      <c r="E51" s="1">
        <f ca="1">D51+RANDBETWEEN(0,3)</f>
        <v>45100</v>
      </c>
      <c r="F51" t="str">
        <f ca="1">F49</f>
        <v>Maria Santos</v>
      </c>
      <c r="G51" t="s">
        <v>91</v>
      </c>
      <c r="H51">
        <f t="shared" ca="1" si="16"/>
        <v>3</v>
      </c>
      <c r="I51" t="str">
        <f t="shared" si="2"/>
        <v>1 - Serviços e Insumos</v>
      </c>
      <c r="J51" t="str">
        <f t="shared" si="18"/>
        <v>Climatologia — parte 1</v>
      </c>
      <c r="K51" t="str">
        <f t="shared" ca="1" si="19"/>
        <v>Fernanda Oliveira</v>
      </c>
      <c r="L51" t="str">
        <f t="shared" ca="1" si="20"/>
        <v>CONCLUÍDA</v>
      </c>
    </row>
    <row r="52" spans="1:12" x14ac:dyDescent="0.3">
      <c r="A52" t="s">
        <v>232</v>
      </c>
      <c r="B52" t="str">
        <f t="shared" si="17"/>
        <v>AGR04</v>
      </c>
      <c r="C52" t="s">
        <v>23</v>
      </c>
      <c r="D52" s="1">
        <f ca="1">E51</f>
        <v>45100</v>
      </c>
      <c r="E52" s="1">
        <f ca="1">D52+RANDBETWEEN(1,3)</f>
        <v>45101</v>
      </c>
      <c r="F52" t="str">
        <f ca="1">F46</f>
        <v>Mariana Alves</v>
      </c>
      <c r="G52" t="s">
        <v>95</v>
      </c>
      <c r="H52">
        <f t="shared" ca="1" si="16"/>
        <v>1</v>
      </c>
      <c r="I52" t="str">
        <f t="shared" si="2"/>
        <v>1 - Serviços e Insumos</v>
      </c>
      <c r="J52" t="str">
        <f t="shared" si="18"/>
        <v>Climatologia — parte 1</v>
      </c>
      <c r="K52" t="str">
        <f t="shared" ca="1" si="19"/>
        <v>Fernanda Oliveira</v>
      </c>
      <c r="L52" t="str">
        <f t="shared" ca="1" si="20"/>
        <v>CONCLUÍDA</v>
      </c>
    </row>
    <row r="53" spans="1:12" x14ac:dyDescent="0.3">
      <c r="A53" t="s">
        <v>232</v>
      </c>
      <c r="B53" t="str">
        <f t="shared" si="17"/>
        <v>AGR04</v>
      </c>
      <c r="C53" t="s">
        <v>24</v>
      </c>
      <c r="D53" s="1">
        <f ca="1">E52</f>
        <v>45101</v>
      </c>
      <c r="E53" s="1">
        <f ca="1">D53+RANDBETWEEN(0,3)</f>
        <v>45101</v>
      </c>
      <c r="F53" t="str">
        <f ca="1">F51</f>
        <v>Maria Santos</v>
      </c>
      <c r="G53" t="s">
        <v>91</v>
      </c>
      <c r="H53">
        <f t="shared" ca="1" si="16"/>
        <v>0</v>
      </c>
      <c r="I53" t="str">
        <f t="shared" si="2"/>
        <v>1 - Serviços e Insumos</v>
      </c>
      <c r="J53" t="str">
        <f t="shared" si="18"/>
        <v>Climatologia — parte 1</v>
      </c>
      <c r="K53" t="str">
        <f t="shared" ca="1" si="19"/>
        <v>Fernanda Oliveira</v>
      </c>
      <c r="L53" t="str">
        <f t="shared" ca="1" si="20"/>
        <v>CONCLUÍDA</v>
      </c>
    </row>
    <row r="54" spans="1:12" x14ac:dyDescent="0.3">
      <c r="A54" t="s">
        <v>232</v>
      </c>
      <c r="B54" t="s">
        <v>217</v>
      </c>
      <c r="C54" t="s">
        <v>12</v>
      </c>
      <c r="D54" s="1">
        <v>45071</v>
      </c>
      <c r="E54" s="1">
        <f ca="1">D54+RANDBETWEEN(7,14)</f>
        <v>45083</v>
      </c>
      <c r="F54" t="str">
        <f ca="1">F41</f>
        <v>Fernanda Oliveira</v>
      </c>
      <c r="G54" t="s">
        <v>8</v>
      </c>
      <c r="H54">
        <f ca="1">E54-D54</f>
        <v>12</v>
      </c>
      <c r="I54" t="str">
        <f t="shared" si="2"/>
        <v>1 - Serviços e Insumos</v>
      </c>
      <c r="J54" t="s">
        <v>135</v>
      </c>
      <c r="K54" t="str">
        <f ca="1">F54</f>
        <v>Fernanda Oliveira</v>
      </c>
      <c r="L54" t="str" cm="1">
        <f t="array" aca="1" ref="L54" ca="1">_xlfn.IFS(COUNTBLANK(E54:E66)=13,"PENDENTE", COUNTBLANK(E54:E66)&gt;0,"EM ANDAMENTO", COUNTBLANK(E54:E66)=0,"CONCLUÍDA")</f>
        <v>CONCLUÍDA</v>
      </c>
    </row>
    <row r="55" spans="1:12" x14ac:dyDescent="0.3">
      <c r="A55" t="s">
        <v>232</v>
      </c>
      <c r="B55" t="str">
        <f>B54</f>
        <v>AGR05</v>
      </c>
      <c r="C55" t="s">
        <v>13</v>
      </c>
      <c r="D55" s="1">
        <f ca="1">E54</f>
        <v>45083</v>
      </c>
      <c r="E55" s="1">
        <f ca="1">D55+RANDBETWEEN(1,4)</f>
        <v>45085</v>
      </c>
      <c r="F55" t="str">
        <f ca="1">F42</f>
        <v>Maria Santos</v>
      </c>
      <c r="G55" t="s">
        <v>91</v>
      </c>
      <c r="H55">
        <f t="shared" ref="H55:H66" ca="1" si="21">E55-D55</f>
        <v>2</v>
      </c>
      <c r="I55" t="str">
        <f t="shared" si="2"/>
        <v>1 - Serviços e Insumos</v>
      </c>
      <c r="J55" t="str">
        <f>J54</f>
        <v>Climatologia — parte 2</v>
      </c>
      <c r="K55" t="str">
        <f ca="1">K54</f>
        <v>Fernanda Oliveira</v>
      </c>
      <c r="L55" t="str">
        <f ca="1">L54</f>
        <v>CONCLUÍDA</v>
      </c>
    </row>
    <row r="56" spans="1:12" x14ac:dyDescent="0.3">
      <c r="A56" t="s">
        <v>232</v>
      </c>
      <c r="B56" t="str">
        <f t="shared" ref="B56:B66" si="22">B55</f>
        <v>AGR05</v>
      </c>
      <c r="C56" t="s">
        <v>14</v>
      </c>
      <c r="D56" s="1">
        <f ca="1">E55</f>
        <v>45085</v>
      </c>
      <c r="E56" s="1">
        <f ca="1">D56+RANDBETWEEN(0,3)</f>
        <v>45085</v>
      </c>
      <c r="F56" t="str">
        <f ca="1">VLOOKUP(RANDBETWEEN(1, 2), Planilha2!$B$5:$I$32, 4)</f>
        <v>Pedro Rodrigues</v>
      </c>
      <c r="G56" t="s">
        <v>92</v>
      </c>
      <c r="H56">
        <f t="shared" ca="1" si="21"/>
        <v>0</v>
      </c>
      <c r="I56" t="str">
        <f t="shared" si="2"/>
        <v>1 - Serviços e Insumos</v>
      </c>
      <c r="J56" t="str">
        <f t="shared" ref="J56:J66" si="23">J55</f>
        <v>Climatologia — parte 2</v>
      </c>
      <c r="K56" t="str">
        <f t="shared" ref="K56:K66" ca="1" si="24">K55</f>
        <v>Fernanda Oliveira</v>
      </c>
      <c r="L56" t="str">
        <f t="shared" ref="L56:L66" ca="1" si="25">L55</f>
        <v>CONCLUÍDA</v>
      </c>
    </row>
    <row r="57" spans="1:12" x14ac:dyDescent="0.3">
      <c r="A57" t="s">
        <v>232</v>
      </c>
      <c r="B57" t="str">
        <f t="shared" si="22"/>
        <v>AGR05</v>
      </c>
      <c r="C57" t="s">
        <v>15</v>
      </c>
      <c r="D57" s="1">
        <f ca="1">E56</f>
        <v>45085</v>
      </c>
      <c r="E57" s="1">
        <f ca="1">D57+RANDBETWEEN(3,7)</f>
        <v>45090</v>
      </c>
      <c r="F57" t="str">
        <f ca="1">VLOOKUP(RANDBETWEEN(1, 3), Planilha2!$B$5:$I$32, 5)</f>
        <v>Fernanda Almeida</v>
      </c>
      <c r="G57" t="s">
        <v>93</v>
      </c>
      <c r="H57">
        <f t="shared" ca="1" si="21"/>
        <v>5</v>
      </c>
      <c r="I57" t="str">
        <f t="shared" si="2"/>
        <v>1 - Serviços e Insumos</v>
      </c>
      <c r="J57" t="str">
        <f t="shared" si="23"/>
        <v>Climatologia — parte 2</v>
      </c>
      <c r="K57" t="str">
        <f t="shared" ca="1" si="24"/>
        <v>Fernanda Oliveira</v>
      </c>
      <c r="L57" t="str">
        <f t="shared" ca="1" si="25"/>
        <v>CONCLUÍDA</v>
      </c>
    </row>
    <row r="58" spans="1:12" x14ac:dyDescent="0.3">
      <c r="A58" t="s">
        <v>232</v>
      </c>
      <c r="B58" t="str">
        <f t="shared" si="22"/>
        <v>AGR05</v>
      </c>
      <c r="C58" t="s">
        <v>16</v>
      </c>
      <c r="D58" s="1">
        <f ca="1">E57</f>
        <v>45090</v>
      </c>
      <c r="E58" s="1">
        <f ca="1">D58+RANDBETWEEN(0,3)</f>
        <v>45092</v>
      </c>
      <c r="F58" t="str">
        <f ca="1">F55</f>
        <v>Maria Santos</v>
      </c>
      <c r="G58" t="s">
        <v>91</v>
      </c>
      <c r="H58">
        <f t="shared" ca="1" si="21"/>
        <v>2</v>
      </c>
      <c r="I58" t="str">
        <f t="shared" si="2"/>
        <v>1 - Serviços e Insumos</v>
      </c>
      <c r="J58" t="str">
        <f t="shared" si="23"/>
        <v>Climatologia — parte 2</v>
      </c>
      <c r="K58" t="str">
        <f t="shared" ca="1" si="24"/>
        <v>Fernanda Oliveira</v>
      </c>
      <c r="L58" t="str">
        <f t="shared" ca="1" si="25"/>
        <v>CONCLUÍDA</v>
      </c>
    </row>
    <row r="59" spans="1:12" x14ac:dyDescent="0.3">
      <c r="A59" t="s">
        <v>232</v>
      </c>
      <c r="B59" t="str">
        <f t="shared" si="22"/>
        <v>AGR05</v>
      </c>
      <c r="C59" t="s">
        <v>17</v>
      </c>
      <c r="D59" s="1">
        <f ca="1">E58</f>
        <v>45092</v>
      </c>
      <c r="E59" s="1">
        <f ca="1">D59+RANDBETWEEN(1,5)</f>
        <v>45093</v>
      </c>
      <c r="F59" t="str">
        <f ca="1">VLOOKUP(RANDBETWEEN(1, 3), Planilha2!$B$5:$I$32, 6)</f>
        <v>Mariana Alves</v>
      </c>
      <c r="G59" t="s">
        <v>95</v>
      </c>
      <c r="H59">
        <f t="shared" ca="1" si="21"/>
        <v>1</v>
      </c>
      <c r="I59" t="str">
        <f t="shared" si="2"/>
        <v>1 - Serviços e Insumos</v>
      </c>
      <c r="J59" t="str">
        <f t="shared" si="23"/>
        <v>Climatologia — parte 2</v>
      </c>
      <c r="K59" t="str">
        <f t="shared" ca="1" si="24"/>
        <v>Fernanda Oliveira</v>
      </c>
      <c r="L59" t="str">
        <f t="shared" ca="1" si="25"/>
        <v>CONCLUÍDA</v>
      </c>
    </row>
    <row r="60" spans="1:12" x14ac:dyDescent="0.3">
      <c r="A60" t="s">
        <v>232</v>
      </c>
      <c r="B60" t="str">
        <f t="shared" si="22"/>
        <v>AGR05</v>
      </c>
      <c r="C60" t="s">
        <v>18</v>
      </c>
      <c r="D60" s="1">
        <f ca="1">E54+RANDBETWEEN(3,14)</f>
        <v>45093</v>
      </c>
      <c r="E60" s="1">
        <f ca="1">D60</f>
        <v>45093</v>
      </c>
      <c r="F60" t="str">
        <f ca="1">VLOOKUP(RANDBETWEEN(1, 2), Planilha2!$B$5:$I$32, 7)</f>
        <v>Gabriela Lima</v>
      </c>
      <c r="G60" t="s">
        <v>96</v>
      </c>
      <c r="H60">
        <f t="shared" ca="1" si="21"/>
        <v>0</v>
      </c>
      <c r="I60" t="str">
        <f t="shared" si="2"/>
        <v>1 - Serviços e Insumos</v>
      </c>
      <c r="J60" t="str">
        <f t="shared" si="23"/>
        <v>Climatologia — parte 2</v>
      </c>
      <c r="K60" t="str">
        <f t="shared" ca="1" si="24"/>
        <v>Fernanda Oliveira</v>
      </c>
      <c r="L60" t="str">
        <f t="shared" ca="1" si="25"/>
        <v>CONCLUÍDA</v>
      </c>
    </row>
    <row r="61" spans="1:12" x14ac:dyDescent="0.3">
      <c r="A61" t="s">
        <v>232</v>
      </c>
      <c r="B61" t="str">
        <f t="shared" si="22"/>
        <v>AGR05</v>
      </c>
      <c r="C61" t="s">
        <v>19</v>
      </c>
      <c r="D61" s="1">
        <f ca="1">E60+RANDBETWEEN(7,21)</f>
        <v>45112</v>
      </c>
      <c r="E61" s="1">
        <f ca="1">D61+RANDBETWEEN(1,3)</f>
        <v>45115</v>
      </c>
      <c r="F61" t="str">
        <f ca="1">VLOOKUP(RANDBETWEEN(1, 3), Planilha2!$B$5:$I$32, 8)</f>
        <v>Eduardo Carvalho</v>
      </c>
      <c r="G61" t="s">
        <v>94</v>
      </c>
      <c r="H61">
        <f t="shared" ca="1" si="21"/>
        <v>3</v>
      </c>
      <c r="I61" t="str">
        <f t="shared" si="2"/>
        <v>1 - Serviços e Insumos</v>
      </c>
      <c r="J61" t="str">
        <f t="shared" si="23"/>
        <v>Climatologia — parte 2</v>
      </c>
      <c r="K61" t="str">
        <f t="shared" ca="1" si="24"/>
        <v>Fernanda Oliveira</v>
      </c>
      <c r="L61" t="str">
        <f t="shared" ca="1" si="25"/>
        <v>CONCLUÍDA</v>
      </c>
    </row>
    <row r="62" spans="1:12" x14ac:dyDescent="0.3">
      <c r="A62" t="s">
        <v>232</v>
      </c>
      <c r="B62" t="str">
        <f t="shared" si="22"/>
        <v>AGR05</v>
      </c>
      <c r="C62" t="s">
        <v>20</v>
      </c>
      <c r="D62" s="1">
        <f ca="1">E61</f>
        <v>45115</v>
      </c>
      <c r="E62" s="1">
        <f ca="1">D62+RANDBETWEEN(1,3)</f>
        <v>45116</v>
      </c>
      <c r="F62" t="str">
        <f ca="1">F58</f>
        <v>Maria Santos</v>
      </c>
      <c r="G62" t="s">
        <v>91</v>
      </c>
      <c r="H62">
        <f t="shared" ca="1" si="21"/>
        <v>1</v>
      </c>
      <c r="I62" t="str">
        <f t="shared" si="2"/>
        <v>1 - Serviços e Insumos</v>
      </c>
      <c r="J62" t="str">
        <f t="shared" si="23"/>
        <v>Climatologia — parte 2</v>
      </c>
      <c r="K62" t="str">
        <f t="shared" ca="1" si="24"/>
        <v>Fernanda Oliveira</v>
      </c>
      <c r="L62" t="str">
        <f t="shared" ca="1" si="25"/>
        <v>CONCLUÍDA</v>
      </c>
    </row>
    <row r="63" spans="1:12" x14ac:dyDescent="0.3">
      <c r="A63" t="s">
        <v>232</v>
      </c>
      <c r="B63" t="str">
        <f t="shared" si="22"/>
        <v>AGR05</v>
      </c>
      <c r="C63" t="s">
        <v>21</v>
      </c>
      <c r="D63" s="1">
        <f ca="1">E62</f>
        <v>45116</v>
      </c>
      <c r="E63" s="1">
        <f ca="1">D63+RANDBETWEEN(0,3)</f>
        <v>45118</v>
      </c>
      <c r="F63" t="str">
        <f ca="1">F61</f>
        <v>Eduardo Carvalho</v>
      </c>
      <c r="G63" t="s">
        <v>94</v>
      </c>
      <c r="H63">
        <f t="shared" ca="1" si="21"/>
        <v>2</v>
      </c>
      <c r="I63" t="str">
        <f t="shared" si="2"/>
        <v>1 - Serviços e Insumos</v>
      </c>
      <c r="J63" t="str">
        <f t="shared" si="23"/>
        <v>Climatologia — parte 2</v>
      </c>
      <c r="K63" t="str">
        <f t="shared" ca="1" si="24"/>
        <v>Fernanda Oliveira</v>
      </c>
      <c r="L63" t="str">
        <f t="shared" ca="1" si="25"/>
        <v>CONCLUÍDA</v>
      </c>
    </row>
    <row r="64" spans="1:12" x14ac:dyDescent="0.3">
      <c r="A64" t="s">
        <v>232</v>
      </c>
      <c r="B64" t="str">
        <f t="shared" si="22"/>
        <v>AGR05</v>
      </c>
      <c r="C64" t="s">
        <v>22</v>
      </c>
      <c r="D64" s="1">
        <f ca="1">E63</f>
        <v>45118</v>
      </c>
      <c r="E64" s="1">
        <f ca="1">D64+RANDBETWEEN(0,3)</f>
        <v>45121</v>
      </c>
      <c r="F64" t="str">
        <f ca="1">F62</f>
        <v>Maria Santos</v>
      </c>
      <c r="G64" t="s">
        <v>91</v>
      </c>
      <c r="H64">
        <f t="shared" ca="1" si="21"/>
        <v>3</v>
      </c>
      <c r="I64" t="str">
        <f t="shared" si="2"/>
        <v>1 - Serviços e Insumos</v>
      </c>
      <c r="J64" t="str">
        <f t="shared" si="23"/>
        <v>Climatologia — parte 2</v>
      </c>
      <c r="K64" t="str">
        <f t="shared" ca="1" si="24"/>
        <v>Fernanda Oliveira</v>
      </c>
      <c r="L64" t="str">
        <f t="shared" ca="1" si="25"/>
        <v>CONCLUÍDA</v>
      </c>
    </row>
    <row r="65" spans="1:12" x14ac:dyDescent="0.3">
      <c r="A65" t="s">
        <v>232</v>
      </c>
      <c r="B65" t="str">
        <f t="shared" si="22"/>
        <v>AGR05</v>
      </c>
      <c r="C65" t="s">
        <v>23</v>
      </c>
      <c r="D65" s="1">
        <f ca="1">E64</f>
        <v>45121</v>
      </c>
      <c r="E65" s="1">
        <f ca="1">D65+RANDBETWEEN(1,3)</f>
        <v>45123</v>
      </c>
      <c r="F65" t="str">
        <f ca="1">F59</f>
        <v>Mariana Alves</v>
      </c>
      <c r="G65" t="s">
        <v>95</v>
      </c>
      <c r="H65">
        <f t="shared" ca="1" si="21"/>
        <v>2</v>
      </c>
      <c r="I65" t="str">
        <f t="shared" si="2"/>
        <v>1 - Serviços e Insumos</v>
      </c>
      <c r="J65" t="str">
        <f t="shared" si="23"/>
        <v>Climatologia — parte 2</v>
      </c>
      <c r="K65" t="str">
        <f t="shared" ca="1" si="24"/>
        <v>Fernanda Oliveira</v>
      </c>
      <c r="L65" t="str">
        <f t="shared" ca="1" si="25"/>
        <v>CONCLUÍDA</v>
      </c>
    </row>
    <row r="66" spans="1:12" x14ac:dyDescent="0.3">
      <c r="A66" t="s">
        <v>232</v>
      </c>
      <c r="B66" t="str">
        <f t="shared" si="22"/>
        <v>AGR05</v>
      </c>
      <c r="C66" t="s">
        <v>24</v>
      </c>
      <c r="D66" s="1">
        <f ca="1">E65</f>
        <v>45123</v>
      </c>
      <c r="E66" s="1">
        <f ca="1">D66+RANDBETWEEN(0,3)</f>
        <v>45126</v>
      </c>
      <c r="F66" t="str">
        <f ca="1">F64</f>
        <v>Maria Santos</v>
      </c>
      <c r="G66" t="s">
        <v>91</v>
      </c>
      <c r="H66">
        <f t="shared" ca="1" si="21"/>
        <v>3</v>
      </c>
      <c r="I66" t="str">
        <f t="shared" si="2"/>
        <v>1 - Serviços e Insumos</v>
      </c>
      <c r="J66" t="str">
        <f t="shared" si="23"/>
        <v>Climatologia — parte 2</v>
      </c>
      <c r="K66" t="str">
        <f t="shared" ca="1" si="24"/>
        <v>Fernanda Oliveira</v>
      </c>
      <c r="L66" t="str">
        <f t="shared" ca="1" si="25"/>
        <v>CONCLUÍDA</v>
      </c>
    </row>
    <row r="67" spans="1:12" x14ac:dyDescent="0.3">
      <c r="A67" t="s">
        <v>232</v>
      </c>
      <c r="B67" t="s">
        <v>218</v>
      </c>
      <c r="C67" t="s">
        <v>12</v>
      </c>
      <c r="D67" s="1">
        <f ca="1">E54+1</f>
        <v>45084</v>
      </c>
      <c r="E67" s="1">
        <f ca="1">D67+RANDBETWEEN(7,14)</f>
        <v>45096</v>
      </c>
      <c r="F67" t="str">
        <f ca="1">F54</f>
        <v>Fernanda Oliveira</v>
      </c>
      <c r="G67" t="s">
        <v>8</v>
      </c>
      <c r="H67">
        <f ca="1">E67-D67</f>
        <v>12</v>
      </c>
      <c r="I67" t="str">
        <f t="shared" si="2"/>
        <v>1 - Serviços e Insumos</v>
      </c>
      <c r="J67" t="s">
        <v>136</v>
      </c>
      <c r="K67" t="str">
        <f ca="1">F67</f>
        <v>Fernanda Oliveira</v>
      </c>
      <c r="L67" t="str" cm="1">
        <f t="array" aca="1" ref="L67" ca="1">_xlfn.IFS(COUNTBLANK(E67:E79)=13,"PENDENTE", COUNTBLANK(E67:E79)&gt;0,"EM ANDAMENTO", COUNTBLANK(E67:E79)=0,"CONCLUÍDA")</f>
        <v>CONCLUÍDA</v>
      </c>
    </row>
    <row r="68" spans="1:12" x14ac:dyDescent="0.3">
      <c r="A68" t="s">
        <v>232</v>
      </c>
      <c r="B68" t="str">
        <f>B67</f>
        <v>AGR06</v>
      </c>
      <c r="C68" t="s">
        <v>13</v>
      </c>
      <c r="D68" s="1">
        <f ca="1">E67</f>
        <v>45096</v>
      </c>
      <c r="E68" s="1">
        <f ca="1">D68+RANDBETWEEN(1,4)</f>
        <v>45100</v>
      </c>
      <c r="F68" t="str">
        <f ca="1">F55</f>
        <v>Maria Santos</v>
      </c>
      <c r="G68" t="s">
        <v>91</v>
      </c>
      <c r="H68">
        <f t="shared" ref="H68:H79" ca="1" si="26">E68-D68</f>
        <v>4</v>
      </c>
      <c r="I68" t="str">
        <f t="shared" ref="I68:I131" si="27">I67</f>
        <v>1 - Serviços e Insumos</v>
      </c>
      <c r="J68" t="str">
        <f>J67</f>
        <v>Climatologia — parte 3</v>
      </c>
      <c r="K68" t="str">
        <f ca="1">K67</f>
        <v>Fernanda Oliveira</v>
      </c>
      <c r="L68" t="str">
        <f ca="1">L67</f>
        <v>CONCLUÍDA</v>
      </c>
    </row>
    <row r="69" spans="1:12" x14ac:dyDescent="0.3">
      <c r="A69" t="s">
        <v>232</v>
      </c>
      <c r="B69" t="str">
        <f t="shared" ref="B69:B79" si="28">B68</f>
        <v>AGR06</v>
      </c>
      <c r="C69" t="s">
        <v>14</v>
      </c>
      <c r="D69" s="1">
        <f ca="1">E68</f>
        <v>45100</v>
      </c>
      <c r="E69" s="1">
        <f ca="1">D69+RANDBETWEEN(0,3)</f>
        <v>45100</v>
      </c>
      <c r="F69" t="str">
        <f ca="1">VLOOKUP(RANDBETWEEN(1, 2), Planilha2!$B$5:$I$32, 4)</f>
        <v>Pedro Rodrigues</v>
      </c>
      <c r="G69" t="s">
        <v>92</v>
      </c>
      <c r="H69">
        <f t="shared" ca="1" si="26"/>
        <v>0</v>
      </c>
      <c r="I69" t="str">
        <f t="shared" si="27"/>
        <v>1 - Serviços e Insumos</v>
      </c>
      <c r="J69" t="str">
        <f t="shared" ref="J69:J79" si="29">J68</f>
        <v>Climatologia — parte 3</v>
      </c>
      <c r="K69" t="str">
        <f t="shared" ref="K69:K79" ca="1" si="30">K68</f>
        <v>Fernanda Oliveira</v>
      </c>
      <c r="L69" t="str">
        <f t="shared" ref="L69:L79" ca="1" si="31">L68</f>
        <v>CONCLUÍDA</v>
      </c>
    </row>
    <row r="70" spans="1:12" x14ac:dyDescent="0.3">
      <c r="A70" t="s">
        <v>232</v>
      </c>
      <c r="B70" t="str">
        <f t="shared" si="28"/>
        <v>AGR06</v>
      </c>
      <c r="C70" t="s">
        <v>15</v>
      </c>
      <c r="D70" s="1">
        <f ca="1">E69</f>
        <v>45100</v>
      </c>
      <c r="E70" s="1">
        <f ca="1">D70+RANDBETWEEN(3,7)</f>
        <v>45105</v>
      </c>
      <c r="F70" t="str">
        <f ca="1">VLOOKUP(RANDBETWEEN(1, 3), Planilha2!$B$5:$I$32, 5)</f>
        <v>Gustavo Pereira</v>
      </c>
      <c r="G70" t="s">
        <v>93</v>
      </c>
      <c r="H70">
        <f t="shared" ca="1" si="26"/>
        <v>5</v>
      </c>
      <c r="I70" t="str">
        <f t="shared" si="27"/>
        <v>1 - Serviços e Insumos</v>
      </c>
      <c r="J70" t="str">
        <f t="shared" si="29"/>
        <v>Climatologia — parte 3</v>
      </c>
      <c r="K70" t="str">
        <f t="shared" ca="1" si="30"/>
        <v>Fernanda Oliveira</v>
      </c>
      <c r="L70" t="str">
        <f t="shared" ca="1" si="31"/>
        <v>CONCLUÍDA</v>
      </c>
    </row>
    <row r="71" spans="1:12" x14ac:dyDescent="0.3">
      <c r="A71" t="s">
        <v>232</v>
      </c>
      <c r="B71" t="str">
        <f t="shared" si="28"/>
        <v>AGR06</v>
      </c>
      <c r="C71" t="s">
        <v>16</v>
      </c>
      <c r="D71" s="1">
        <f ca="1">E70</f>
        <v>45105</v>
      </c>
      <c r="E71" s="1">
        <f ca="1">D71+RANDBETWEEN(0,3)</f>
        <v>45108</v>
      </c>
      <c r="F71" t="str">
        <f ca="1">F68</f>
        <v>Maria Santos</v>
      </c>
      <c r="G71" t="s">
        <v>91</v>
      </c>
      <c r="H71">
        <f t="shared" ca="1" si="26"/>
        <v>3</v>
      </c>
      <c r="I71" t="str">
        <f t="shared" si="27"/>
        <v>1 - Serviços e Insumos</v>
      </c>
      <c r="J71" t="str">
        <f t="shared" si="29"/>
        <v>Climatologia — parte 3</v>
      </c>
      <c r="K71" t="str">
        <f t="shared" ca="1" si="30"/>
        <v>Fernanda Oliveira</v>
      </c>
      <c r="L71" t="str">
        <f t="shared" ca="1" si="31"/>
        <v>CONCLUÍDA</v>
      </c>
    </row>
    <row r="72" spans="1:12" x14ac:dyDescent="0.3">
      <c r="A72" t="s">
        <v>232</v>
      </c>
      <c r="B72" t="str">
        <f t="shared" si="28"/>
        <v>AGR06</v>
      </c>
      <c r="C72" t="s">
        <v>17</v>
      </c>
      <c r="D72" s="1">
        <f ca="1">E71</f>
        <v>45108</v>
      </c>
      <c r="E72" s="1">
        <f ca="1">D72+RANDBETWEEN(1,5)</f>
        <v>45112</v>
      </c>
      <c r="F72" t="str">
        <f ca="1">VLOOKUP(RANDBETWEEN(1, 3), Planilha2!$B$5:$I$32, 6)</f>
        <v>Rafael Ferreira</v>
      </c>
      <c r="G72" t="s">
        <v>95</v>
      </c>
      <c r="H72">
        <f t="shared" ca="1" si="26"/>
        <v>4</v>
      </c>
      <c r="I72" t="str">
        <f t="shared" si="27"/>
        <v>1 - Serviços e Insumos</v>
      </c>
      <c r="J72" t="str">
        <f t="shared" si="29"/>
        <v>Climatologia — parte 3</v>
      </c>
      <c r="K72" t="str">
        <f t="shared" ca="1" si="30"/>
        <v>Fernanda Oliveira</v>
      </c>
      <c r="L72" t="str">
        <f t="shared" ca="1" si="31"/>
        <v>CONCLUÍDA</v>
      </c>
    </row>
    <row r="73" spans="1:12" x14ac:dyDescent="0.3">
      <c r="A73" t="s">
        <v>232</v>
      </c>
      <c r="B73" t="str">
        <f t="shared" si="28"/>
        <v>AGR06</v>
      </c>
      <c r="C73" t="s">
        <v>18</v>
      </c>
      <c r="D73" s="1">
        <f ca="1">E67+RANDBETWEEN(3,14)</f>
        <v>45099</v>
      </c>
      <c r="E73" s="1">
        <f ca="1">D73</f>
        <v>45099</v>
      </c>
      <c r="F73" t="str">
        <f ca="1">VLOOKUP(RANDBETWEEN(1, 2), Planilha2!$B$5:$I$32, 7)</f>
        <v>Felipe Ribeiro</v>
      </c>
      <c r="G73" t="s">
        <v>96</v>
      </c>
      <c r="H73">
        <f t="shared" ca="1" si="26"/>
        <v>0</v>
      </c>
      <c r="I73" t="str">
        <f t="shared" si="27"/>
        <v>1 - Serviços e Insumos</v>
      </c>
      <c r="J73" t="str">
        <f t="shared" si="29"/>
        <v>Climatologia — parte 3</v>
      </c>
      <c r="K73" t="str">
        <f t="shared" ca="1" si="30"/>
        <v>Fernanda Oliveira</v>
      </c>
      <c r="L73" t="str">
        <f t="shared" ca="1" si="31"/>
        <v>CONCLUÍDA</v>
      </c>
    </row>
    <row r="74" spans="1:12" x14ac:dyDescent="0.3">
      <c r="A74" t="s">
        <v>232</v>
      </c>
      <c r="B74" t="str">
        <f t="shared" si="28"/>
        <v>AGR06</v>
      </c>
      <c r="C74" t="s">
        <v>19</v>
      </c>
      <c r="D74" s="1">
        <f ca="1">E73+RANDBETWEEN(7,21)</f>
        <v>45120</v>
      </c>
      <c r="E74" s="1">
        <f ca="1">D74+RANDBETWEEN(1,3)</f>
        <v>45121</v>
      </c>
      <c r="F74" t="str">
        <f ca="1">VLOOKUP(RANDBETWEEN(1, 3), Planilha2!$B$5:$I$32, 8)</f>
        <v>Eduardo Carvalho</v>
      </c>
      <c r="G74" t="s">
        <v>94</v>
      </c>
      <c r="H74">
        <f t="shared" ca="1" si="26"/>
        <v>1</v>
      </c>
      <c r="I74" t="str">
        <f t="shared" si="27"/>
        <v>1 - Serviços e Insumos</v>
      </c>
      <c r="J74" t="str">
        <f t="shared" si="29"/>
        <v>Climatologia — parte 3</v>
      </c>
      <c r="K74" t="str">
        <f t="shared" ca="1" si="30"/>
        <v>Fernanda Oliveira</v>
      </c>
      <c r="L74" t="str">
        <f t="shared" ca="1" si="31"/>
        <v>CONCLUÍDA</v>
      </c>
    </row>
    <row r="75" spans="1:12" x14ac:dyDescent="0.3">
      <c r="A75" t="s">
        <v>232</v>
      </c>
      <c r="B75" t="str">
        <f t="shared" si="28"/>
        <v>AGR06</v>
      </c>
      <c r="C75" t="s">
        <v>20</v>
      </c>
      <c r="D75" s="1">
        <f ca="1">E74</f>
        <v>45121</v>
      </c>
      <c r="E75" s="1">
        <f ca="1">D75+RANDBETWEEN(1,3)</f>
        <v>45124</v>
      </c>
      <c r="F75" t="str">
        <f ca="1">F71</f>
        <v>Maria Santos</v>
      </c>
      <c r="G75" t="s">
        <v>91</v>
      </c>
      <c r="H75">
        <f t="shared" ca="1" si="26"/>
        <v>3</v>
      </c>
      <c r="I75" t="str">
        <f t="shared" si="27"/>
        <v>1 - Serviços e Insumos</v>
      </c>
      <c r="J75" t="str">
        <f t="shared" si="29"/>
        <v>Climatologia — parte 3</v>
      </c>
      <c r="K75" t="str">
        <f t="shared" ca="1" si="30"/>
        <v>Fernanda Oliveira</v>
      </c>
      <c r="L75" t="str">
        <f t="shared" ca="1" si="31"/>
        <v>CONCLUÍDA</v>
      </c>
    </row>
    <row r="76" spans="1:12" x14ac:dyDescent="0.3">
      <c r="A76" t="s">
        <v>232</v>
      </c>
      <c r="B76" t="str">
        <f t="shared" si="28"/>
        <v>AGR06</v>
      </c>
      <c r="C76" t="s">
        <v>21</v>
      </c>
      <c r="D76" s="1">
        <f ca="1">E75</f>
        <v>45124</v>
      </c>
      <c r="E76" s="1">
        <f ca="1">D76+RANDBETWEEN(0,3)</f>
        <v>45127</v>
      </c>
      <c r="F76" t="str">
        <f ca="1">F74</f>
        <v>Eduardo Carvalho</v>
      </c>
      <c r="G76" t="s">
        <v>94</v>
      </c>
      <c r="H76">
        <f t="shared" ca="1" si="26"/>
        <v>3</v>
      </c>
      <c r="I76" t="str">
        <f t="shared" si="27"/>
        <v>1 - Serviços e Insumos</v>
      </c>
      <c r="J76" t="str">
        <f t="shared" si="29"/>
        <v>Climatologia — parte 3</v>
      </c>
      <c r="K76" t="str">
        <f t="shared" ca="1" si="30"/>
        <v>Fernanda Oliveira</v>
      </c>
      <c r="L76" t="str">
        <f t="shared" ca="1" si="31"/>
        <v>CONCLUÍDA</v>
      </c>
    </row>
    <row r="77" spans="1:12" x14ac:dyDescent="0.3">
      <c r="A77" t="s">
        <v>232</v>
      </c>
      <c r="B77" t="str">
        <f t="shared" si="28"/>
        <v>AGR06</v>
      </c>
      <c r="C77" t="s">
        <v>22</v>
      </c>
      <c r="D77" s="1">
        <f ca="1">E76</f>
        <v>45127</v>
      </c>
      <c r="E77" s="1">
        <f ca="1">D77+RANDBETWEEN(0,3)</f>
        <v>45127</v>
      </c>
      <c r="F77" t="str">
        <f ca="1">F75</f>
        <v>Maria Santos</v>
      </c>
      <c r="G77" t="s">
        <v>91</v>
      </c>
      <c r="H77">
        <f t="shared" ca="1" si="26"/>
        <v>0</v>
      </c>
      <c r="I77" t="str">
        <f t="shared" si="27"/>
        <v>1 - Serviços e Insumos</v>
      </c>
      <c r="J77" t="str">
        <f t="shared" si="29"/>
        <v>Climatologia — parte 3</v>
      </c>
      <c r="K77" t="str">
        <f t="shared" ca="1" si="30"/>
        <v>Fernanda Oliveira</v>
      </c>
      <c r="L77" t="str">
        <f t="shared" ca="1" si="31"/>
        <v>CONCLUÍDA</v>
      </c>
    </row>
    <row r="78" spans="1:12" x14ac:dyDescent="0.3">
      <c r="A78" t="s">
        <v>232</v>
      </c>
      <c r="B78" t="str">
        <f t="shared" si="28"/>
        <v>AGR06</v>
      </c>
      <c r="C78" t="s">
        <v>23</v>
      </c>
      <c r="D78" s="1">
        <f ca="1">E77</f>
        <v>45127</v>
      </c>
      <c r="E78" s="1">
        <f ca="1">D78+RANDBETWEEN(1,3)</f>
        <v>45129</v>
      </c>
      <c r="F78" t="str">
        <f ca="1">F72</f>
        <v>Rafael Ferreira</v>
      </c>
      <c r="G78" t="s">
        <v>95</v>
      </c>
      <c r="H78">
        <f t="shared" ca="1" si="26"/>
        <v>2</v>
      </c>
      <c r="I78" t="str">
        <f t="shared" si="27"/>
        <v>1 - Serviços e Insumos</v>
      </c>
      <c r="J78" t="str">
        <f t="shared" si="29"/>
        <v>Climatologia — parte 3</v>
      </c>
      <c r="K78" t="str">
        <f t="shared" ca="1" si="30"/>
        <v>Fernanda Oliveira</v>
      </c>
      <c r="L78" t="str">
        <f t="shared" ca="1" si="31"/>
        <v>CONCLUÍDA</v>
      </c>
    </row>
    <row r="79" spans="1:12" x14ac:dyDescent="0.3">
      <c r="A79" t="s">
        <v>232</v>
      </c>
      <c r="B79" t="str">
        <f t="shared" si="28"/>
        <v>AGR06</v>
      </c>
      <c r="C79" t="s">
        <v>24</v>
      </c>
      <c r="D79" s="1">
        <f ca="1">E78</f>
        <v>45129</v>
      </c>
      <c r="E79" s="1">
        <f ca="1">D79+RANDBETWEEN(0,3)</f>
        <v>45129</v>
      </c>
      <c r="F79" t="str">
        <f ca="1">F77</f>
        <v>Maria Santos</v>
      </c>
      <c r="G79" t="s">
        <v>91</v>
      </c>
      <c r="H79">
        <f t="shared" ca="1" si="26"/>
        <v>0</v>
      </c>
      <c r="I79" t="str">
        <f t="shared" si="27"/>
        <v>1 - Serviços e Insumos</v>
      </c>
      <c r="J79" t="str">
        <f t="shared" si="29"/>
        <v>Climatologia — parte 3</v>
      </c>
      <c r="K79" t="str">
        <f t="shared" ca="1" si="30"/>
        <v>Fernanda Oliveira</v>
      </c>
      <c r="L79" t="str">
        <f t="shared" ca="1" si="31"/>
        <v>CONCLUÍDA</v>
      </c>
    </row>
    <row r="80" spans="1:12" x14ac:dyDescent="0.3">
      <c r="A80" t="s">
        <v>232</v>
      </c>
      <c r="B80" t="s">
        <v>219</v>
      </c>
      <c r="C80" t="s">
        <v>12</v>
      </c>
      <c r="D80" s="1">
        <v>45071</v>
      </c>
      <c r="E80" s="1">
        <f ca="1">D80+RANDBETWEEN(7,14)</f>
        <v>45084</v>
      </c>
      <c r="F80" t="str">
        <f ca="1">VLOOKUP(RANDBETWEEN(1, 28), Planilha2!$B$5:$I$18, 2)</f>
        <v>Marcos Santos</v>
      </c>
      <c r="G80" t="s">
        <v>8</v>
      </c>
      <c r="H80">
        <f ca="1">E80-D80</f>
        <v>13</v>
      </c>
      <c r="I80" t="str">
        <f t="shared" si="27"/>
        <v>1 - Serviços e Insumos</v>
      </c>
      <c r="J80" t="s">
        <v>137</v>
      </c>
      <c r="K80" t="str">
        <f ca="1">F80</f>
        <v>Marcos Santos</v>
      </c>
      <c r="L80" t="str" cm="1">
        <f t="array" aca="1" ref="L80" ca="1">_xlfn.IFS(COUNTBLANK(E80:E92)=13,"PENDENTE", COUNTBLANK(E80:E92)&gt;0,"EM ANDAMENTO", COUNTBLANK(E80:E92)=0,"CONCLUÍDA")</f>
        <v>CONCLUÍDA</v>
      </c>
    </row>
    <row r="81" spans="1:12" x14ac:dyDescent="0.3">
      <c r="A81" t="s">
        <v>232</v>
      </c>
      <c r="B81" t="str">
        <f>B80</f>
        <v>AGR07</v>
      </c>
      <c r="C81" t="s">
        <v>13</v>
      </c>
      <c r="D81" s="1">
        <f ca="1">E80</f>
        <v>45084</v>
      </c>
      <c r="E81" s="1">
        <f ca="1">D81+RANDBETWEEN(1,4)</f>
        <v>45087</v>
      </c>
      <c r="F81" t="str">
        <f ca="1">F68</f>
        <v>Maria Santos</v>
      </c>
      <c r="G81" t="s">
        <v>91</v>
      </c>
      <c r="H81">
        <f t="shared" ref="H81:H92" ca="1" si="32">E81-D81</f>
        <v>3</v>
      </c>
      <c r="I81" t="str">
        <f t="shared" si="27"/>
        <v>1 - Serviços e Insumos</v>
      </c>
      <c r="J81" t="str">
        <f>J80</f>
        <v>Defensivos — parte 1</v>
      </c>
      <c r="K81" t="str">
        <f ca="1">K80</f>
        <v>Marcos Santos</v>
      </c>
      <c r="L81" t="str">
        <f ca="1">L80</f>
        <v>CONCLUÍDA</v>
      </c>
    </row>
    <row r="82" spans="1:12" x14ac:dyDescent="0.3">
      <c r="A82" t="s">
        <v>232</v>
      </c>
      <c r="B82" t="str">
        <f t="shared" ref="B82:B92" si="33">B81</f>
        <v>AGR07</v>
      </c>
      <c r="C82" t="s">
        <v>14</v>
      </c>
      <c r="D82" s="1">
        <f ca="1">E81</f>
        <v>45087</v>
      </c>
      <c r="E82" s="1">
        <f ca="1">D82+RANDBETWEEN(0,3)</f>
        <v>45087</v>
      </c>
      <c r="F82" t="str">
        <f ca="1">VLOOKUP(RANDBETWEEN(1, 2), Planilha2!$B$5:$I$32, 4)</f>
        <v>Pedro Rodrigues</v>
      </c>
      <c r="G82" t="s">
        <v>92</v>
      </c>
      <c r="H82">
        <f t="shared" ca="1" si="32"/>
        <v>0</v>
      </c>
      <c r="I82" t="str">
        <f t="shared" si="27"/>
        <v>1 - Serviços e Insumos</v>
      </c>
      <c r="J82" t="str">
        <f t="shared" ref="J82:J92" si="34">J81</f>
        <v>Defensivos — parte 1</v>
      </c>
      <c r="K82" t="str">
        <f t="shared" ref="K82:K92" ca="1" si="35">K81</f>
        <v>Marcos Santos</v>
      </c>
      <c r="L82" t="str">
        <f t="shared" ref="L82:L92" ca="1" si="36">L81</f>
        <v>CONCLUÍDA</v>
      </c>
    </row>
    <row r="83" spans="1:12" x14ac:dyDescent="0.3">
      <c r="A83" t="s">
        <v>232</v>
      </c>
      <c r="B83" t="str">
        <f t="shared" si="33"/>
        <v>AGR07</v>
      </c>
      <c r="C83" t="s">
        <v>15</v>
      </c>
      <c r="D83" s="1">
        <f ca="1">E82</f>
        <v>45087</v>
      </c>
      <c r="E83" s="1">
        <f ca="1">D83+RANDBETWEEN(3,7)</f>
        <v>45092</v>
      </c>
      <c r="F83" t="str">
        <f ca="1">VLOOKUP(RANDBETWEEN(1, 3), Planilha2!$B$5:$I$32, 5)</f>
        <v>Gustavo Pereira</v>
      </c>
      <c r="G83" t="s">
        <v>93</v>
      </c>
      <c r="H83">
        <f t="shared" ca="1" si="32"/>
        <v>5</v>
      </c>
      <c r="I83" t="str">
        <f t="shared" si="27"/>
        <v>1 - Serviços e Insumos</v>
      </c>
      <c r="J83" t="str">
        <f t="shared" si="34"/>
        <v>Defensivos — parte 1</v>
      </c>
      <c r="K83" t="str">
        <f t="shared" ca="1" si="35"/>
        <v>Marcos Santos</v>
      </c>
      <c r="L83" t="str">
        <f t="shared" ca="1" si="36"/>
        <v>CONCLUÍDA</v>
      </c>
    </row>
    <row r="84" spans="1:12" x14ac:dyDescent="0.3">
      <c r="A84" t="s">
        <v>232</v>
      </c>
      <c r="B84" t="str">
        <f t="shared" si="33"/>
        <v>AGR07</v>
      </c>
      <c r="C84" t="s">
        <v>16</v>
      </c>
      <c r="D84" s="1">
        <f ca="1">E83</f>
        <v>45092</v>
      </c>
      <c r="E84" s="1">
        <f ca="1">D84+RANDBETWEEN(0,3)</f>
        <v>45093</v>
      </c>
      <c r="F84" t="str">
        <f ca="1">F81</f>
        <v>Maria Santos</v>
      </c>
      <c r="G84" t="s">
        <v>91</v>
      </c>
      <c r="H84">
        <f t="shared" ca="1" si="32"/>
        <v>1</v>
      </c>
      <c r="I84" t="str">
        <f t="shared" si="27"/>
        <v>1 - Serviços e Insumos</v>
      </c>
      <c r="J84" t="str">
        <f t="shared" si="34"/>
        <v>Defensivos — parte 1</v>
      </c>
      <c r="K84" t="str">
        <f t="shared" ca="1" si="35"/>
        <v>Marcos Santos</v>
      </c>
      <c r="L84" t="str">
        <f t="shared" ca="1" si="36"/>
        <v>CONCLUÍDA</v>
      </c>
    </row>
    <row r="85" spans="1:12" x14ac:dyDescent="0.3">
      <c r="A85" t="s">
        <v>232</v>
      </c>
      <c r="B85" t="str">
        <f t="shared" si="33"/>
        <v>AGR07</v>
      </c>
      <c r="C85" t="s">
        <v>17</v>
      </c>
      <c r="D85" s="1">
        <f ca="1">E84</f>
        <v>45093</v>
      </c>
      <c r="E85" s="1">
        <f ca="1">D85+RANDBETWEEN(1,5)</f>
        <v>45095</v>
      </c>
      <c r="F85" t="str">
        <f ca="1">VLOOKUP(RANDBETWEEN(1, 3), Planilha2!$B$5:$I$32, 6)</f>
        <v>Mariana Alves</v>
      </c>
      <c r="G85" t="s">
        <v>95</v>
      </c>
      <c r="H85">
        <f t="shared" ca="1" si="32"/>
        <v>2</v>
      </c>
      <c r="I85" t="str">
        <f t="shared" si="27"/>
        <v>1 - Serviços e Insumos</v>
      </c>
      <c r="J85" t="str">
        <f t="shared" si="34"/>
        <v>Defensivos — parte 1</v>
      </c>
      <c r="K85" t="str">
        <f t="shared" ca="1" si="35"/>
        <v>Marcos Santos</v>
      </c>
      <c r="L85" t="str">
        <f t="shared" ca="1" si="36"/>
        <v>CONCLUÍDA</v>
      </c>
    </row>
    <row r="86" spans="1:12" x14ac:dyDescent="0.3">
      <c r="A86" t="s">
        <v>232</v>
      </c>
      <c r="B86" t="str">
        <f t="shared" si="33"/>
        <v>AGR07</v>
      </c>
      <c r="C86" t="s">
        <v>18</v>
      </c>
      <c r="D86" s="1">
        <f ca="1">E80+RANDBETWEEN(3,14)</f>
        <v>45096</v>
      </c>
      <c r="E86" s="1">
        <f ca="1">D86</f>
        <v>45096</v>
      </c>
      <c r="F86" t="str">
        <f ca="1">VLOOKUP(RANDBETWEEN(1, 2), Planilha2!$B$5:$I$32, 7)</f>
        <v>Felipe Ribeiro</v>
      </c>
      <c r="G86" t="s">
        <v>96</v>
      </c>
      <c r="H86">
        <f t="shared" ca="1" si="32"/>
        <v>0</v>
      </c>
      <c r="I86" t="str">
        <f t="shared" si="27"/>
        <v>1 - Serviços e Insumos</v>
      </c>
      <c r="J86" t="str">
        <f t="shared" si="34"/>
        <v>Defensivos — parte 1</v>
      </c>
      <c r="K86" t="str">
        <f t="shared" ca="1" si="35"/>
        <v>Marcos Santos</v>
      </c>
      <c r="L86" t="str">
        <f t="shared" ca="1" si="36"/>
        <v>CONCLUÍDA</v>
      </c>
    </row>
    <row r="87" spans="1:12" x14ac:dyDescent="0.3">
      <c r="A87" t="s">
        <v>232</v>
      </c>
      <c r="B87" t="str">
        <f t="shared" si="33"/>
        <v>AGR07</v>
      </c>
      <c r="C87" t="s">
        <v>19</v>
      </c>
      <c r="D87" s="1">
        <f ca="1">E86+RANDBETWEEN(7,21)</f>
        <v>45113</v>
      </c>
      <c r="E87" s="1">
        <f ca="1">D87+RANDBETWEEN(1,3)</f>
        <v>45115</v>
      </c>
      <c r="F87" t="str">
        <f ca="1">VLOOKUP(RANDBETWEEN(1, 3), Planilha2!$B$5:$I$32, 8)</f>
        <v>Eduardo Carvalho</v>
      </c>
      <c r="G87" t="s">
        <v>94</v>
      </c>
      <c r="H87">
        <f t="shared" ca="1" si="32"/>
        <v>2</v>
      </c>
      <c r="I87" t="str">
        <f t="shared" si="27"/>
        <v>1 - Serviços e Insumos</v>
      </c>
      <c r="J87" t="str">
        <f t="shared" si="34"/>
        <v>Defensivos — parte 1</v>
      </c>
      <c r="K87" t="str">
        <f t="shared" ca="1" si="35"/>
        <v>Marcos Santos</v>
      </c>
      <c r="L87" t="str">
        <f t="shared" ca="1" si="36"/>
        <v>CONCLUÍDA</v>
      </c>
    </row>
    <row r="88" spans="1:12" x14ac:dyDescent="0.3">
      <c r="A88" t="s">
        <v>232</v>
      </c>
      <c r="B88" t="str">
        <f t="shared" si="33"/>
        <v>AGR07</v>
      </c>
      <c r="C88" t="s">
        <v>20</v>
      </c>
      <c r="D88" s="1">
        <f ca="1">E87</f>
        <v>45115</v>
      </c>
      <c r="E88" s="1">
        <f ca="1">D88+RANDBETWEEN(1,3)</f>
        <v>45117</v>
      </c>
      <c r="F88" t="str">
        <f ca="1">F84</f>
        <v>Maria Santos</v>
      </c>
      <c r="G88" t="s">
        <v>91</v>
      </c>
      <c r="H88">
        <f t="shared" ca="1" si="32"/>
        <v>2</v>
      </c>
      <c r="I88" t="str">
        <f t="shared" si="27"/>
        <v>1 - Serviços e Insumos</v>
      </c>
      <c r="J88" t="str">
        <f t="shared" si="34"/>
        <v>Defensivos — parte 1</v>
      </c>
      <c r="K88" t="str">
        <f t="shared" ca="1" si="35"/>
        <v>Marcos Santos</v>
      </c>
      <c r="L88" t="str">
        <f t="shared" ca="1" si="36"/>
        <v>CONCLUÍDA</v>
      </c>
    </row>
    <row r="89" spans="1:12" x14ac:dyDescent="0.3">
      <c r="A89" t="s">
        <v>232</v>
      </c>
      <c r="B89" t="str">
        <f t="shared" si="33"/>
        <v>AGR07</v>
      </c>
      <c r="C89" t="s">
        <v>21</v>
      </c>
      <c r="D89" s="1">
        <f ca="1">E88</f>
        <v>45117</v>
      </c>
      <c r="E89" s="1">
        <f ca="1">D89+RANDBETWEEN(0,3)</f>
        <v>45119</v>
      </c>
      <c r="F89" t="str">
        <f ca="1">F87</f>
        <v>Eduardo Carvalho</v>
      </c>
      <c r="G89" t="s">
        <v>94</v>
      </c>
      <c r="H89">
        <f t="shared" ca="1" si="32"/>
        <v>2</v>
      </c>
      <c r="I89" t="str">
        <f t="shared" si="27"/>
        <v>1 - Serviços e Insumos</v>
      </c>
      <c r="J89" t="str">
        <f t="shared" si="34"/>
        <v>Defensivos — parte 1</v>
      </c>
      <c r="K89" t="str">
        <f t="shared" ca="1" si="35"/>
        <v>Marcos Santos</v>
      </c>
      <c r="L89" t="str">
        <f t="shared" ca="1" si="36"/>
        <v>CONCLUÍDA</v>
      </c>
    </row>
    <row r="90" spans="1:12" x14ac:dyDescent="0.3">
      <c r="A90" t="s">
        <v>232</v>
      </c>
      <c r="B90" t="str">
        <f t="shared" si="33"/>
        <v>AGR07</v>
      </c>
      <c r="C90" t="s">
        <v>22</v>
      </c>
      <c r="D90" s="1">
        <f ca="1">E89</f>
        <v>45119</v>
      </c>
      <c r="E90" s="1">
        <f ca="1">D90+RANDBETWEEN(0,3)</f>
        <v>45121</v>
      </c>
      <c r="F90" t="str">
        <f ca="1">F88</f>
        <v>Maria Santos</v>
      </c>
      <c r="G90" t="s">
        <v>91</v>
      </c>
      <c r="H90">
        <f t="shared" ca="1" si="32"/>
        <v>2</v>
      </c>
      <c r="I90" t="str">
        <f t="shared" si="27"/>
        <v>1 - Serviços e Insumos</v>
      </c>
      <c r="J90" t="str">
        <f t="shared" si="34"/>
        <v>Defensivos — parte 1</v>
      </c>
      <c r="K90" t="str">
        <f t="shared" ca="1" si="35"/>
        <v>Marcos Santos</v>
      </c>
      <c r="L90" t="str">
        <f t="shared" ca="1" si="36"/>
        <v>CONCLUÍDA</v>
      </c>
    </row>
    <row r="91" spans="1:12" x14ac:dyDescent="0.3">
      <c r="A91" t="s">
        <v>232</v>
      </c>
      <c r="B91" t="str">
        <f t="shared" si="33"/>
        <v>AGR07</v>
      </c>
      <c r="C91" t="s">
        <v>23</v>
      </c>
      <c r="D91" s="1">
        <f ca="1">E90</f>
        <v>45121</v>
      </c>
      <c r="E91" s="1">
        <f ca="1">D91+RANDBETWEEN(1,3)</f>
        <v>45123</v>
      </c>
      <c r="F91" t="str">
        <f ca="1">F85</f>
        <v>Mariana Alves</v>
      </c>
      <c r="G91" t="s">
        <v>95</v>
      </c>
      <c r="H91">
        <f t="shared" ca="1" si="32"/>
        <v>2</v>
      </c>
      <c r="I91" t="str">
        <f t="shared" si="27"/>
        <v>1 - Serviços e Insumos</v>
      </c>
      <c r="J91" t="str">
        <f t="shared" si="34"/>
        <v>Defensivos — parte 1</v>
      </c>
      <c r="K91" t="str">
        <f t="shared" ca="1" si="35"/>
        <v>Marcos Santos</v>
      </c>
      <c r="L91" t="str">
        <f t="shared" ca="1" si="36"/>
        <v>CONCLUÍDA</v>
      </c>
    </row>
    <row r="92" spans="1:12" x14ac:dyDescent="0.3">
      <c r="A92" t="s">
        <v>232</v>
      </c>
      <c r="B92" t="str">
        <f t="shared" si="33"/>
        <v>AGR07</v>
      </c>
      <c r="C92" t="s">
        <v>24</v>
      </c>
      <c r="D92" s="1">
        <f ca="1">E91</f>
        <v>45123</v>
      </c>
      <c r="E92" s="1">
        <f ca="1">D92+RANDBETWEEN(0,3)</f>
        <v>45123</v>
      </c>
      <c r="F92" t="str">
        <f ca="1">F90</f>
        <v>Maria Santos</v>
      </c>
      <c r="G92" t="s">
        <v>91</v>
      </c>
      <c r="H92">
        <f t="shared" ca="1" si="32"/>
        <v>0</v>
      </c>
      <c r="I92" t="str">
        <f t="shared" si="27"/>
        <v>1 - Serviços e Insumos</v>
      </c>
      <c r="J92" t="str">
        <f t="shared" si="34"/>
        <v>Defensivos — parte 1</v>
      </c>
      <c r="K92" t="str">
        <f t="shared" ca="1" si="35"/>
        <v>Marcos Santos</v>
      </c>
      <c r="L92" t="str">
        <f t="shared" ca="1" si="36"/>
        <v>CONCLUÍDA</v>
      </c>
    </row>
    <row r="93" spans="1:12" x14ac:dyDescent="0.3">
      <c r="A93" t="s">
        <v>232</v>
      </c>
      <c r="B93" t="s">
        <v>220</v>
      </c>
      <c r="C93" t="s">
        <v>12</v>
      </c>
      <c r="D93" s="1">
        <f ca="1">E80+RANDBETWEEN(1,7)</f>
        <v>45090</v>
      </c>
      <c r="E93" s="1">
        <f ca="1">D93+RANDBETWEEN(7,14)</f>
        <v>45102</v>
      </c>
      <c r="F93" t="str">
        <f ca="1">F80</f>
        <v>Marcos Santos</v>
      </c>
      <c r="G93" t="s">
        <v>8</v>
      </c>
      <c r="H93">
        <f ca="1">E93-D93</f>
        <v>12</v>
      </c>
      <c r="I93" t="str">
        <f t="shared" si="27"/>
        <v>1 - Serviços e Insumos</v>
      </c>
      <c r="J93" t="s">
        <v>138</v>
      </c>
      <c r="K93" t="str">
        <f ca="1">F93</f>
        <v>Marcos Santos</v>
      </c>
      <c r="L93" t="str" cm="1">
        <f t="array" aca="1" ref="L93" ca="1">_xlfn.IFS(COUNTBLANK(E93:E105)=13,"PENDENTE", COUNTBLANK(E93:E105)&gt;0,"EM ANDAMENTO", COUNTBLANK(E93:E105)=0,"CONCLUÍDA")</f>
        <v>CONCLUÍDA</v>
      </c>
    </row>
    <row r="94" spans="1:12" x14ac:dyDescent="0.3">
      <c r="A94" t="s">
        <v>232</v>
      </c>
      <c r="B94" t="str">
        <f>B93</f>
        <v>AGR08</v>
      </c>
      <c r="C94" t="s">
        <v>13</v>
      </c>
      <c r="D94" s="1">
        <f ca="1">E93</f>
        <v>45102</v>
      </c>
      <c r="E94" s="1">
        <f ca="1">D94+RANDBETWEEN(1,4)</f>
        <v>45104</v>
      </c>
      <c r="F94" t="str">
        <f ca="1">F81</f>
        <v>Maria Santos</v>
      </c>
      <c r="G94" t="s">
        <v>91</v>
      </c>
      <c r="H94">
        <f t="shared" ref="H94:H105" ca="1" si="37">E94-D94</f>
        <v>2</v>
      </c>
      <c r="I94" t="str">
        <f t="shared" si="27"/>
        <v>1 - Serviços e Insumos</v>
      </c>
      <c r="J94" t="str">
        <f>J93</f>
        <v>Defensivos — parte 2</v>
      </c>
      <c r="K94" t="str">
        <f ca="1">K93</f>
        <v>Marcos Santos</v>
      </c>
      <c r="L94" t="str">
        <f ca="1">L93</f>
        <v>CONCLUÍDA</v>
      </c>
    </row>
    <row r="95" spans="1:12" x14ac:dyDescent="0.3">
      <c r="A95" t="s">
        <v>232</v>
      </c>
      <c r="B95" t="str">
        <f t="shared" ref="B95:B105" si="38">B94</f>
        <v>AGR08</v>
      </c>
      <c r="C95" t="s">
        <v>14</v>
      </c>
      <c r="D95" s="1">
        <f ca="1">E94</f>
        <v>45104</v>
      </c>
      <c r="E95" s="1">
        <f ca="1">D95+RANDBETWEEN(0,3)</f>
        <v>45106</v>
      </c>
      <c r="F95" t="str">
        <f ca="1">VLOOKUP(RANDBETWEEN(1, 2), Planilha2!$B$5:$I$32, 4)</f>
        <v>Pedro Rodrigues</v>
      </c>
      <c r="G95" t="s">
        <v>92</v>
      </c>
      <c r="H95">
        <f t="shared" ca="1" si="37"/>
        <v>2</v>
      </c>
      <c r="I95" t="str">
        <f t="shared" si="27"/>
        <v>1 - Serviços e Insumos</v>
      </c>
      <c r="J95" t="str">
        <f t="shared" ref="J95:J105" si="39">J94</f>
        <v>Defensivos — parte 2</v>
      </c>
      <c r="K95" t="str">
        <f t="shared" ref="K95:K105" ca="1" si="40">K94</f>
        <v>Marcos Santos</v>
      </c>
      <c r="L95" t="str">
        <f t="shared" ref="L95:L105" ca="1" si="41">L94</f>
        <v>CONCLUÍDA</v>
      </c>
    </row>
    <row r="96" spans="1:12" x14ac:dyDescent="0.3">
      <c r="A96" t="s">
        <v>232</v>
      </c>
      <c r="B96" t="str">
        <f t="shared" si="38"/>
        <v>AGR08</v>
      </c>
      <c r="C96" t="s">
        <v>15</v>
      </c>
      <c r="D96" s="1">
        <f ca="1">E95</f>
        <v>45106</v>
      </c>
      <c r="E96" s="1">
        <f ca="1">D96+RANDBETWEEN(3,7)</f>
        <v>45109</v>
      </c>
      <c r="F96" t="str">
        <f ca="1">VLOOKUP(RANDBETWEEN(1, 3), Planilha2!$B$5:$I$32, 5)</f>
        <v>Fernanda Almeida</v>
      </c>
      <c r="G96" t="s">
        <v>93</v>
      </c>
      <c r="H96">
        <f t="shared" ca="1" si="37"/>
        <v>3</v>
      </c>
      <c r="I96" t="str">
        <f t="shared" si="27"/>
        <v>1 - Serviços e Insumos</v>
      </c>
      <c r="J96" t="str">
        <f t="shared" si="39"/>
        <v>Defensivos — parte 2</v>
      </c>
      <c r="K96" t="str">
        <f t="shared" ca="1" si="40"/>
        <v>Marcos Santos</v>
      </c>
      <c r="L96" t="str">
        <f t="shared" ca="1" si="41"/>
        <v>CONCLUÍDA</v>
      </c>
    </row>
    <row r="97" spans="1:12" x14ac:dyDescent="0.3">
      <c r="A97" t="s">
        <v>232</v>
      </c>
      <c r="B97" t="str">
        <f t="shared" si="38"/>
        <v>AGR08</v>
      </c>
      <c r="C97" t="s">
        <v>16</v>
      </c>
      <c r="D97" s="1">
        <f ca="1">E96</f>
        <v>45109</v>
      </c>
      <c r="E97" s="1">
        <f ca="1">D97+RANDBETWEEN(0,3)</f>
        <v>45109</v>
      </c>
      <c r="F97" t="str">
        <f ca="1">F94</f>
        <v>Maria Santos</v>
      </c>
      <c r="G97" t="s">
        <v>91</v>
      </c>
      <c r="H97">
        <f t="shared" ca="1" si="37"/>
        <v>0</v>
      </c>
      <c r="I97" t="str">
        <f t="shared" si="27"/>
        <v>1 - Serviços e Insumos</v>
      </c>
      <c r="J97" t="str">
        <f t="shared" si="39"/>
        <v>Defensivos — parte 2</v>
      </c>
      <c r="K97" t="str">
        <f t="shared" ca="1" si="40"/>
        <v>Marcos Santos</v>
      </c>
      <c r="L97" t="str">
        <f t="shared" ca="1" si="41"/>
        <v>CONCLUÍDA</v>
      </c>
    </row>
    <row r="98" spans="1:12" x14ac:dyDescent="0.3">
      <c r="A98" t="s">
        <v>232</v>
      </c>
      <c r="B98" t="str">
        <f t="shared" si="38"/>
        <v>AGR08</v>
      </c>
      <c r="C98" t="s">
        <v>17</v>
      </c>
      <c r="D98" s="1">
        <f ca="1">E97</f>
        <v>45109</v>
      </c>
      <c r="E98" s="1">
        <f ca="1">D98+RANDBETWEEN(1,5)</f>
        <v>45113</v>
      </c>
      <c r="F98" t="str">
        <f ca="1">VLOOKUP(RANDBETWEEN(1, 3), Planilha2!$B$5:$I$32, 6)</f>
        <v>Bruno Gomes</v>
      </c>
      <c r="G98" t="s">
        <v>95</v>
      </c>
      <c r="H98">
        <f t="shared" ca="1" si="37"/>
        <v>4</v>
      </c>
      <c r="I98" t="str">
        <f t="shared" si="27"/>
        <v>1 - Serviços e Insumos</v>
      </c>
      <c r="J98" t="str">
        <f t="shared" si="39"/>
        <v>Defensivos — parte 2</v>
      </c>
      <c r="K98" t="str">
        <f t="shared" ca="1" si="40"/>
        <v>Marcos Santos</v>
      </c>
      <c r="L98" t="str">
        <f t="shared" ca="1" si="41"/>
        <v>CONCLUÍDA</v>
      </c>
    </row>
    <row r="99" spans="1:12" x14ac:dyDescent="0.3">
      <c r="A99" t="s">
        <v>232</v>
      </c>
      <c r="B99" t="str">
        <f t="shared" si="38"/>
        <v>AGR08</v>
      </c>
      <c r="C99" t="s">
        <v>18</v>
      </c>
      <c r="D99" s="1">
        <f ca="1">E93+RANDBETWEEN(3,14)</f>
        <v>45106</v>
      </c>
      <c r="E99" s="1">
        <f ca="1">D99</f>
        <v>45106</v>
      </c>
      <c r="F99" t="str">
        <f ca="1">VLOOKUP(RANDBETWEEN(1, 2), Planilha2!$B$5:$I$32, 7)</f>
        <v>Gabriela Lima</v>
      </c>
      <c r="G99" t="s">
        <v>96</v>
      </c>
      <c r="H99">
        <f t="shared" ca="1" si="37"/>
        <v>0</v>
      </c>
      <c r="I99" t="str">
        <f t="shared" si="27"/>
        <v>1 - Serviços e Insumos</v>
      </c>
      <c r="J99" t="str">
        <f t="shared" si="39"/>
        <v>Defensivos — parte 2</v>
      </c>
      <c r="K99" t="str">
        <f t="shared" ca="1" si="40"/>
        <v>Marcos Santos</v>
      </c>
      <c r="L99" t="str">
        <f t="shared" ca="1" si="41"/>
        <v>CONCLUÍDA</v>
      </c>
    </row>
    <row r="100" spans="1:12" x14ac:dyDescent="0.3">
      <c r="A100" t="s">
        <v>232</v>
      </c>
      <c r="B100" t="str">
        <f t="shared" si="38"/>
        <v>AGR08</v>
      </c>
      <c r="C100" t="s">
        <v>19</v>
      </c>
      <c r="D100" s="1">
        <f ca="1">E99+RANDBETWEEN(7,21)</f>
        <v>45127</v>
      </c>
      <c r="E100" s="1">
        <f ca="1">D100+RANDBETWEEN(1,3)</f>
        <v>45128</v>
      </c>
      <c r="F100" t="str">
        <f ca="1">VLOOKUP(RANDBETWEEN(1, 3), Planilha2!$B$5:$I$32, 8)</f>
        <v>Larissa Martins</v>
      </c>
      <c r="G100" t="s">
        <v>94</v>
      </c>
      <c r="H100">
        <f t="shared" ca="1" si="37"/>
        <v>1</v>
      </c>
      <c r="I100" t="str">
        <f t="shared" si="27"/>
        <v>1 - Serviços e Insumos</v>
      </c>
      <c r="J100" t="str">
        <f t="shared" si="39"/>
        <v>Defensivos — parte 2</v>
      </c>
      <c r="K100" t="str">
        <f t="shared" ca="1" si="40"/>
        <v>Marcos Santos</v>
      </c>
      <c r="L100" t="str">
        <f t="shared" ca="1" si="41"/>
        <v>CONCLUÍDA</v>
      </c>
    </row>
    <row r="101" spans="1:12" x14ac:dyDescent="0.3">
      <c r="A101" t="s">
        <v>232</v>
      </c>
      <c r="B101" t="str">
        <f t="shared" si="38"/>
        <v>AGR08</v>
      </c>
      <c r="C101" t="s">
        <v>20</v>
      </c>
      <c r="D101" s="1">
        <f ca="1">E100</f>
        <v>45128</v>
      </c>
      <c r="E101" s="1">
        <f ca="1">D101+RANDBETWEEN(1,3)</f>
        <v>45130</v>
      </c>
      <c r="F101" t="str">
        <f ca="1">F97</f>
        <v>Maria Santos</v>
      </c>
      <c r="G101" t="s">
        <v>91</v>
      </c>
      <c r="H101">
        <f t="shared" ca="1" si="37"/>
        <v>2</v>
      </c>
      <c r="I101" t="str">
        <f t="shared" si="27"/>
        <v>1 - Serviços e Insumos</v>
      </c>
      <c r="J101" t="str">
        <f t="shared" si="39"/>
        <v>Defensivos — parte 2</v>
      </c>
      <c r="K101" t="str">
        <f t="shared" ca="1" si="40"/>
        <v>Marcos Santos</v>
      </c>
      <c r="L101" t="str">
        <f t="shared" ca="1" si="41"/>
        <v>CONCLUÍDA</v>
      </c>
    </row>
    <row r="102" spans="1:12" x14ac:dyDescent="0.3">
      <c r="A102" t="s">
        <v>232</v>
      </c>
      <c r="B102" t="str">
        <f t="shared" si="38"/>
        <v>AGR08</v>
      </c>
      <c r="C102" t="s">
        <v>21</v>
      </c>
      <c r="D102" s="1">
        <f ca="1">E101</f>
        <v>45130</v>
      </c>
      <c r="E102" s="1">
        <f ca="1">D102+RANDBETWEEN(0,3)</f>
        <v>45133</v>
      </c>
      <c r="F102" t="str">
        <f ca="1">F100</f>
        <v>Larissa Martins</v>
      </c>
      <c r="G102" t="s">
        <v>94</v>
      </c>
      <c r="H102">
        <f t="shared" ca="1" si="37"/>
        <v>3</v>
      </c>
      <c r="I102" t="str">
        <f t="shared" si="27"/>
        <v>1 - Serviços e Insumos</v>
      </c>
      <c r="J102" t="str">
        <f t="shared" si="39"/>
        <v>Defensivos — parte 2</v>
      </c>
      <c r="K102" t="str">
        <f t="shared" ca="1" si="40"/>
        <v>Marcos Santos</v>
      </c>
      <c r="L102" t="str">
        <f t="shared" ca="1" si="41"/>
        <v>CONCLUÍDA</v>
      </c>
    </row>
    <row r="103" spans="1:12" x14ac:dyDescent="0.3">
      <c r="A103" t="s">
        <v>232</v>
      </c>
      <c r="B103" t="str">
        <f t="shared" si="38"/>
        <v>AGR08</v>
      </c>
      <c r="C103" t="s">
        <v>22</v>
      </c>
      <c r="D103" s="1">
        <f ca="1">E102</f>
        <v>45133</v>
      </c>
      <c r="E103" s="1">
        <f ca="1">D103+RANDBETWEEN(0,3)</f>
        <v>45136</v>
      </c>
      <c r="F103" t="str">
        <f ca="1">F101</f>
        <v>Maria Santos</v>
      </c>
      <c r="G103" t="s">
        <v>91</v>
      </c>
      <c r="H103">
        <f t="shared" ca="1" si="37"/>
        <v>3</v>
      </c>
      <c r="I103" t="str">
        <f t="shared" si="27"/>
        <v>1 - Serviços e Insumos</v>
      </c>
      <c r="J103" t="str">
        <f t="shared" si="39"/>
        <v>Defensivos — parte 2</v>
      </c>
      <c r="K103" t="str">
        <f t="shared" ca="1" si="40"/>
        <v>Marcos Santos</v>
      </c>
      <c r="L103" t="str">
        <f t="shared" ca="1" si="41"/>
        <v>CONCLUÍDA</v>
      </c>
    </row>
    <row r="104" spans="1:12" x14ac:dyDescent="0.3">
      <c r="A104" t="s">
        <v>232</v>
      </c>
      <c r="B104" t="str">
        <f t="shared" si="38"/>
        <v>AGR08</v>
      </c>
      <c r="C104" t="s">
        <v>23</v>
      </c>
      <c r="D104" s="1">
        <f ca="1">E103</f>
        <v>45136</v>
      </c>
      <c r="E104" s="1">
        <f ca="1">D104+RANDBETWEEN(1,3)</f>
        <v>45139</v>
      </c>
      <c r="F104" t="str">
        <f ca="1">F98</f>
        <v>Bruno Gomes</v>
      </c>
      <c r="G104" t="s">
        <v>95</v>
      </c>
      <c r="H104">
        <f t="shared" ca="1" si="37"/>
        <v>3</v>
      </c>
      <c r="I104" t="str">
        <f t="shared" si="27"/>
        <v>1 - Serviços e Insumos</v>
      </c>
      <c r="J104" t="str">
        <f t="shared" si="39"/>
        <v>Defensivos — parte 2</v>
      </c>
      <c r="K104" t="str">
        <f t="shared" ca="1" si="40"/>
        <v>Marcos Santos</v>
      </c>
      <c r="L104" t="str">
        <f t="shared" ca="1" si="41"/>
        <v>CONCLUÍDA</v>
      </c>
    </row>
    <row r="105" spans="1:12" x14ac:dyDescent="0.3">
      <c r="A105" t="s">
        <v>232</v>
      </c>
      <c r="B105" t="str">
        <f t="shared" si="38"/>
        <v>AGR08</v>
      </c>
      <c r="C105" t="s">
        <v>24</v>
      </c>
      <c r="D105" s="1">
        <f ca="1">E104</f>
        <v>45139</v>
      </c>
      <c r="E105" s="1">
        <f ca="1">D105+RANDBETWEEN(0,3)</f>
        <v>45142</v>
      </c>
      <c r="F105" t="str">
        <f ca="1">F103</f>
        <v>Maria Santos</v>
      </c>
      <c r="G105" t="s">
        <v>91</v>
      </c>
      <c r="H105">
        <f t="shared" ca="1" si="37"/>
        <v>3</v>
      </c>
      <c r="I105" t="str">
        <f t="shared" si="27"/>
        <v>1 - Serviços e Insumos</v>
      </c>
      <c r="J105" t="str">
        <f t="shared" si="39"/>
        <v>Defensivos — parte 2</v>
      </c>
      <c r="K105" t="str">
        <f t="shared" ca="1" si="40"/>
        <v>Marcos Santos</v>
      </c>
      <c r="L105" t="str">
        <f t="shared" ca="1" si="41"/>
        <v>CONCLUÍDA</v>
      </c>
    </row>
    <row r="106" spans="1:12" x14ac:dyDescent="0.3">
      <c r="A106" t="s">
        <v>232</v>
      </c>
      <c r="B106" t="s">
        <v>221</v>
      </c>
      <c r="C106" t="s">
        <v>12</v>
      </c>
      <c r="D106" s="1">
        <f ca="1">E93+1</f>
        <v>45103</v>
      </c>
      <c r="E106" s="1">
        <f ca="1">D106+RANDBETWEEN(7,14)</f>
        <v>45110</v>
      </c>
      <c r="F106" t="str">
        <f ca="1">F93</f>
        <v>Marcos Santos</v>
      </c>
      <c r="G106" t="s">
        <v>8</v>
      </c>
      <c r="H106">
        <f ca="1">E106-D106</f>
        <v>7</v>
      </c>
      <c r="I106" t="str">
        <f t="shared" si="27"/>
        <v>1 - Serviços e Insumos</v>
      </c>
      <c r="J106" t="s">
        <v>139</v>
      </c>
      <c r="K106" t="str">
        <f ca="1">F106</f>
        <v>Marcos Santos</v>
      </c>
      <c r="L106" t="str" cm="1">
        <f t="array" aca="1" ref="L106" ca="1">_xlfn.IFS(COUNTBLANK(E106:E118)=13,"PENDENTE", COUNTBLANK(E106:E118)&gt;0,"EM ANDAMENTO", COUNTBLANK(E106:E118)=0,"CONCLUÍDA")</f>
        <v>CONCLUÍDA</v>
      </c>
    </row>
    <row r="107" spans="1:12" x14ac:dyDescent="0.3">
      <c r="A107" t="s">
        <v>232</v>
      </c>
      <c r="B107" t="str">
        <f>B106</f>
        <v>AGR09</v>
      </c>
      <c r="C107" t="s">
        <v>13</v>
      </c>
      <c r="D107" s="1">
        <f ca="1">E106</f>
        <v>45110</v>
      </c>
      <c r="E107" s="1">
        <f ca="1">D107+RANDBETWEEN(1,4)</f>
        <v>45113</v>
      </c>
      <c r="F107" t="str">
        <f ca="1">F94</f>
        <v>Maria Santos</v>
      </c>
      <c r="G107" t="s">
        <v>91</v>
      </c>
      <c r="H107">
        <f t="shared" ref="H107:H118" ca="1" si="42">E107-D107</f>
        <v>3</v>
      </c>
      <c r="I107" t="str">
        <f t="shared" si="27"/>
        <v>1 - Serviços e Insumos</v>
      </c>
      <c r="J107" t="str">
        <f>J106</f>
        <v>Defensivos — parte 3</v>
      </c>
      <c r="K107" t="str">
        <f ca="1">K106</f>
        <v>Marcos Santos</v>
      </c>
      <c r="L107" t="str">
        <f ca="1">L106</f>
        <v>CONCLUÍDA</v>
      </c>
    </row>
    <row r="108" spans="1:12" x14ac:dyDescent="0.3">
      <c r="A108" t="s">
        <v>232</v>
      </c>
      <c r="B108" t="str">
        <f t="shared" ref="B108:B118" si="43">B107</f>
        <v>AGR09</v>
      </c>
      <c r="C108" t="s">
        <v>14</v>
      </c>
      <c r="D108" s="1">
        <f ca="1">E107</f>
        <v>45113</v>
      </c>
      <c r="E108" s="1">
        <f ca="1">D108+RANDBETWEEN(0,3)</f>
        <v>45113</v>
      </c>
      <c r="F108" t="str">
        <f ca="1">VLOOKUP(RANDBETWEEN(1, 2), Planilha2!$B$5:$I$32, 4)</f>
        <v>Ana Souza</v>
      </c>
      <c r="G108" t="s">
        <v>92</v>
      </c>
      <c r="H108">
        <f t="shared" ca="1" si="42"/>
        <v>0</v>
      </c>
      <c r="I108" t="str">
        <f t="shared" si="27"/>
        <v>1 - Serviços e Insumos</v>
      </c>
      <c r="J108" t="str">
        <f t="shared" ref="J108:J118" si="44">J107</f>
        <v>Defensivos — parte 3</v>
      </c>
      <c r="K108" t="str">
        <f t="shared" ref="K108:K118" ca="1" si="45">K107</f>
        <v>Marcos Santos</v>
      </c>
      <c r="L108" t="str">
        <f t="shared" ref="L108:L118" ca="1" si="46">L107</f>
        <v>CONCLUÍDA</v>
      </c>
    </row>
    <row r="109" spans="1:12" x14ac:dyDescent="0.3">
      <c r="A109" t="s">
        <v>232</v>
      </c>
      <c r="B109" t="str">
        <f t="shared" si="43"/>
        <v>AGR09</v>
      </c>
      <c r="C109" t="s">
        <v>15</v>
      </c>
      <c r="D109" s="1">
        <f ca="1">E108</f>
        <v>45113</v>
      </c>
      <c r="E109" s="1">
        <f ca="1">D109+RANDBETWEEN(3,7)</f>
        <v>45119</v>
      </c>
      <c r="F109" t="str">
        <f ca="1">VLOOKUP(RANDBETWEEN(1, 3), Planilha2!$B$5:$I$32, 5)</f>
        <v>Isabela Costa</v>
      </c>
      <c r="G109" t="s">
        <v>93</v>
      </c>
      <c r="H109">
        <f t="shared" ca="1" si="42"/>
        <v>6</v>
      </c>
      <c r="I109" t="str">
        <f t="shared" si="27"/>
        <v>1 - Serviços e Insumos</v>
      </c>
      <c r="J109" t="str">
        <f t="shared" si="44"/>
        <v>Defensivos — parte 3</v>
      </c>
      <c r="K109" t="str">
        <f t="shared" ca="1" si="45"/>
        <v>Marcos Santos</v>
      </c>
      <c r="L109" t="str">
        <f t="shared" ca="1" si="46"/>
        <v>CONCLUÍDA</v>
      </c>
    </row>
    <row r="110" spans="1:12" x14ac:dyDescent="0.3">
      <c r="A110" t="s">
        <v>232</v>
      </c>
      <c r="B110" t="str">
        <f t="shared" si="43"/>
        <v>AGR09</v>
      </c>
      <c r="C110" t="s">
        <v>16</v>
      </c>
      <c r="D110" s="1">
        <f ca="1">E109</f>
        <v>45119</v>
      </c>
      <c r="E110" s="1">
        <f ca="1">D110+RANDBETWEEN(0,3)</f>
        <v>45122</v>
      </c>
      <c r="F110" t="str">
        <f ca="1">F107</f>
        <v>Maria Santos</v>
      </c>
      <c r="G110" t="s">
        <v>91</v>
      </c>
      <c r="H110">
        <f t="shared" ca="1" si="42"/>
        <v>3</v>
      </c>
      <c r="I110" t="str">
        <f t="shared" si="27"/>
        <v>1 - Serviços e Insumos</v>
      </c>
      <c r="J110" t="str">
        <f t="shared" si="44"/>
        <v>Defensivos — parte 3</v>
      </c>
      <c r="K110" t="str">
        <f t="shared" ca="1" si="45"/>
        <v>Marcos Santos</v>
      </c>
      <c r="L110" t="str">
        <f t="shared" ca="1" si="46"/>
        <v>CONCLUÍDA</v>
      </c>
    </row>
    <row r="111" spans="1:12" x14ac:dyDescent="0.3">
      <c r="A111" t="s">
        <v>232</v>
      </c>
      <c r="B111" t="str">
        <f t="shared" si="43"/>
        <v>AGR09</v>
      </c>
      <c r="C111" t="s">
        <v>17</v>
      </c>
      <c r="D111" s="1">
        <f ca="1">E110</f>
        <v>45122</v>
      </c>
      <c r="E111" s="1">
        <f ca="1">D111+RANDBETWEEN(1,5)</f>
        <v>45125</v>
      </c>
      <c r="F111" t="str">
        <f ca="1">VLOOKUP(RANDBETWEEN(1, 3), Planilha2!$B$5:$I$32, 6)</f>
        <v>Rafael Ferreira</v>
      </c>
      <c r="G111" t="s">
        <v>95</v>
      </c>
      <c r="H111">
        <f t="shared" ca="1" si="42"/>
        <v>3</v>
      </c>
      <c r="I111" t="str">
        <f t="shared" si="27"/>
        <v>1 - Serviços e Insumos</v>
      </c>
      <c r="J111" t="str">
        <f t="shared" si="44"/>
        <v>Defensivos — parte 3</v>
      </c>
      <c r="K111" t="str">
        <f t="shared" ca="1" si="45"/>
        <v>Marcos Santos</v>
      </c>
      <c r="L111" t="str">
        <f t="shared" ca="1" si="46"/>
        <v>CONCLUÍDA</v>
      </c>
    </row>
    <row r="112" spans="1:12" x14ac:dyDescent="0.3">
      <c r="A112" t="s">
        <v>232</v>
      </c>
      <c r="B112" t="str">
        <f t="shared" si="43"/>
        <v>AGR09</v>
      </c>
      <c r="C112" t="s">
        <v>18</v>
      </c>
      <c r="D112" s="1">
        <f ca="1">E106+RANDBETWEEN(3,14)</f>
        <v>45119</v>
      </c>
      <c r="E112" s="1">
        <f ca="1">D112</f>
        <v>45119</v>
      </c>
      <c r="F112" t="str">
        <f ca="1">VLOOKUP(RANDBETWEEN(1, 2), Planilha2!$B$5:$I$32, 7)</f>
        <v>Gabriela Lima</v>
      </c>
      <c r="G112" t="s">
        <v>96</v>
      </c>
      <c r="H112">
        <f t="shared" ca="1" si="42"/>
        <v>0</v>
      </c>
      <c r="I112" t="str">
        <f t="shared" si="27"/>
        <v>1 - Serviços e Insumos</v>
      </c>
      <c r="J112" t="str">
        <f t="shared" si="44"/>
        <v>Defensivos — parte 3</v>
      </c>
      <c r="K112" t="str">
        <f t="shared" ca="1" si="45"/>
        <v>Marcos Santos</v>
      </c>
      <c r="L112" t="str">
        <f t="shared" ca="1" si="46"/>
        <v>CONCLUÍDA</v>
      </c>
    </row>
    <row r="113" spans="1:12" x14ac:dyDescent="0.3">
      <c r="A113" t="s">
        <v>232</v>
      </c>
      <c r="B113" t="str">
        <f t="shared" si="43"/>
        <v>AGR09</v>
      </c>
      <c r="C113" t="s">
        <v>19</v>
      </c>
      <c r="D113" s="1">
        <f ca="1">E112+RANDBETWEEN(7,21)</f>
        <v>45134</v>
      </c>
      <c r="E113" s="1">
        <f ca="1">D113+RANDBETWEEN(1,3)</f>
        <v>45137</v>
      </c>
      <c r="F113" t="str">
        <f ca="1">VLOOKUP(RANDBETWEEN(1, 3), Planilha2!$B$5:$I$32, 8)</f>
        <v>Eduardo Carvalho</v>
      </c>
      <c r="G113" t="s">
        <v>94</v>
      </c>
      <c r="H113">
        <f t="shared" ca="1" si="42"/>
        <v>3</v>
      </c>
      <c r="I113" t="str">
        <f t="shared" si="27"/>
        <v>1 - Serviços e Insumos</v>
      </c>
      <c r="J113" t="str">
        <f t="shared" si="44"/>
        <v>Defensivos — parte 3</v>
      </c>
      <c r="K113" t="str">
        <f t="shared" ca="1" si="45"/>
        <v>Marcos Santos</v>
      </c>
      <c r="L113" t="str">
        <f t="shared" ca="1" si="46"/>
        <v>CONCLUÍDA</v>
      </c>
    </row>
    <row r="114" spans="1:12" x14ac:dyDescent="0.3">
      <c r="A114" t="s">
        <v>232</v>
      </c>
      <c r="B114" t="str">
        <f t="shared" si="43"/>
        <v>AGR09</v>
      </c>
      <c r="C114" t="s">
        <v>20</v>
      </c>
      <c r="D114" s="1">
        <f ca="1">E113</f>
        <v>45137</v>
      </c>
      <c r="E114" s="1">
        <f ca="1">D114+RANDBETWEEN(1,3)</f>
        <v>45139</v>
      </c>
      <c r="F114" t="str">
        <f ca="1">F110</f>
        <v>Maria Santos</v>
      </c>
      <c r="G114" t="s">
        <v>91</v>
      </c>
      <c r="H114">
        <f t="shared" ca="1" si="42"/>
        <v>2</v>
      </c>
      <c r="I114" t="str">
        <f t="shared" si="27"/>
        <v>1 - Serviços e Insumos</v>
      </c>
      <c r="J114" t="str">
        <f t="shared" si="44"/>
        <v>Defensivos — parte 3</v>
      </c>
      <c r="K114" t="str">
        <f t="shared" ca="1" si="45"/>
        <v>Marcos Santos</v>
      </c>
      <c r="L114" t="str">
        <f t="shared" ca="1" si="46"/>
        <v>CONCLUÍDA</v>
      </c>
    </row>
    <row r="115" spans="1:12" x14ac:dyDescent="0.3">
      <c r="A115" t="s">
        <v>232</v>
      </c>
      <c r="B115" t="str">
        <f t="shared" si="43"/>
        <v>AGR09</v>
      </c>
      <c r="C115" t="s">
        <v>21</v>
      </c>
      <c r="D115" s="1">
        <f ca="1">E114</f>
        <v>45139</v>
      </c>
      <c r="E115" s="1">
        <f ca="1">D115+RANDBETWEEN(0,3)</f>
        <v>45141</v>
      </c>
      <c r="F115" t="str">
        <f ca="1">F113</f>
        <v>Eduardo Carvalho</v>
      </c>
      <c r="G115" t="s">
        <v>94</v>
      </c>
      <c r="H115">
        <f t="shared" ca="1" si="42"/>
        <v>2</v>
      </c>
      <c r="I115" t="str">
        <f t="shared" si="27"/>
        <v>1 - Serviços e Insumos</v>
      </c>
      <c r="J115" t="str">
        <f t="shared" si="44"/>
        <v>Defensivos — parte 3</v>
      </c>
      <c r="K115" t="str">
        <f t="shared" ca="1" si="45"/>
        <v>Marcos Santos</v>
      </c>
      <c r="L115" t="str">
        <f t="shared" ca="1" si="46"/>
        <v>CONCLUÍDA</v>
      </c>
    </row>
    <row r="116" spans="1:12" x14ac:dyDescent="0.3">
      <c r="A116" t="s">
        <v>232</v>
      </c>
      <c r="B116" t="str">
        <f t="shared" si="43"/>
        <v>AGR09</v>
      </c>
      <c r="C116" t="s">
        <v>22</v>
      </c>
      <c r="D116" s="1">
        <f ca="1">E115</f>
        <v>45141</v>
      </c>
      <c r="E116" s="1">
        <f ca="1">D116+RANDBETWEEN(0,3)</f>
        <v>45142</v>
      </c>
      <c r="F116" t="str">
        <f ca="1">F114</f>
        <v>Maria Santos</v>
      </c>
      <c r="G116" t="s">
        <v>91</v>
      </c>
      <c r="H116">
        <f t="shared" ca="1" si="42"/>
        <v>1</v>
      </c>
      <c r="I116" t="str">
        <f t="shared" si="27"/>
        <v>1 - Serviços e Insumos</v>
      </c>
      <c r="J116" t="str">
        <f t="shared" si="44"/>
        <v>Defensivos — parte 3</v>
      </c>
      <c r="K116" t="str">
        <f t="shared" ca="1" si="45"/>
        <v>Marcos Santos</v>
      </c>
      <c r="L116" t="str">
        <f t="shared" ca="1" si="46"/>
        <v>CONCLUÍDA</v>
      </c>
    </row>
    <row r="117" spans="1:12" x14ac:dyDescent="0.3">
      <c r="A117" t="s">
        <v>232</v>
      </c>
      <c r="B117" t="str">
        <f t="shared" si="43"/>
        <v>AGR09</v>
      </c>
      <c r="C117" t="s">
        <v>23</v>
      </c>
      <c r="D117" s="1">
        <f ca="1">E116</f>
        <v>45142</v>
      </c>
      <c r="E117" s="1">
        <f ca="1">D117+RANDBETWEEN(1,3)</f>
        <v>45145</v>
      </c>
      <c r="F117" t="str">
        <f ca="1">F111</f>
        <v>Rafael Ferreira</v>
      </c>
      <c r="G117" t="s">
        <v>95</v>
      </c>
      <c r="H117">
        <f t="shared" ca="1" si="42"/>
        <v>3</v>
      </c>
      <c r="I117" t="str">
        <f t="shared" si="27"/>
        <v>1 - Serviços e Insumos</v>
      </c>
      <c r="J117" t="str">
        <f t="shared" si="44"/>
        <v>Defensivos — parte 3</v>
      </c>
      <c r="K117" t="str">
        <f t="shared" ca="1" si="45"/>
        <v>Marcos Santos</v>
      </c>
      <c r="L117" t="str">
        <f t="shared" ca="1" si="46"/>
        <v>CONCLUÍDA</v>
      </c>
    </row>
    <row r="118" spans="1:12" x14ac:dyDescent="0.3">
      <c r="A118" t="s">
        <v>232</v>
      </c>
      <c r="B118" t="str">
        <f t="shared" si="43"/>
        <v>AGR09</v>
      </c>
      <c r="C118" t="s">
        <v>24</v>
      </c>
      <c r="D118" s="1">
        <f ca="1">E117</f>
        <v>45145</v>
      </c>
      <c r="E118" s="1">
        <f ca="1">D118+RANDBETWEEN(0,3)</f>
        <v>45146</v>
      </c>
      <c r="F118" t="str">
        <f ca="1">F116</f>
        <v>Maria Santos</v>
      </c>
      <c r="G118" t="s">
        <v>91</v>
      </c>
      <c r="H118">
        <f t="shared" ca="1" si="42"/>
        <v>1</v>
      </c>
      <c r="I118" t="str">
        <f t="shared" si="27"/>
        <v>1 - Serviços e Insumos</v>
      </c>
      <c r="J118" t="str">
        <f t="shared" si="44"/>
        <v>Defensivos — parte 3</v>
      </c>
      <c r="K118" t="str">
        <f t="shared" ca="1" si="45"/>
        <v>Marcos Santos</v>
      </c>
      <c r="L118" t="str">
        <f t="shared" ca="1" si="46"/>
        <v>CONCLUÍDA</v>
      </c>
    </row>
    <row r="119" spans="1:12" x14ac:dyDescent="0.3">
      <c r="A119" t="s">
        <v>232</v>
      </c>
      <c r="B119" t="s">
        <v>222</v>
      </c>
      <c r="C119" t="s">
        <v>12</v>
      </c>
      <c r="D119" s="1">
        <v>45085</v>
      </c>
      <c r="E119" s="1">
        <f ca="1">D119+RANDBETWEEN(7,14)</f>
        <v>45096</v>
      </c>
      <c r="F119" t="str">
        <f ca="1">VLOOKUP(RANDBETWEEN(1, 28), Planilha2!$B$5:$I$18, 2)</f>
        <v>Beatriz Silva</v>
      </c>
      <c r="G119" t="s">
        <v>8</v>
      </c>
      <c r="H119">
        <f ca="1">E119-D119</f>
        <v>11</v>
      </c>
      <c r="I119" t="str">
        <f t="shared" si="27"/>
        <v>1 - Serviços e Insumos</v>
      </c>
      <c r="J119" t="s">
        <v>140</v>
      </c>
      <c r="K119" t="str">
        <f ca="1">F119</f>
        <v>Beatriz Silva</v>
      </c>
      <c r="L119" t="str" cm="1">
        <f t="array" aca="1" ref="L119" ca="1">_xlfn.IFS(COUNTBLANK(E119:E131)=13,"PENDENTE", COUNTBLANK(E119:E131)&gt;0,"EM ANDAMENTO", COUNTBLANK(E119:E131)=0,"CONCLUÍDA")</f>
        <v>CONCLUÍDA</v>
      </c>
    </row>
    <row r="120" spans="1:12" x14ac:dyDescent="0.3">
      <c r="A120" t="s">
        <v>232</v>
      </c>
      <c r="B120" t="str">
        <f>B119</f>
        <v>AGR10</v>
      </c>
      <c r="C120" t="s">
        <v>13</v>
      </c>
      <c r="D120" s="1">
        <f ca="1">E119</f>
        <v>45096</v>
      </c>
      <c r="E120" s="1">
        <f ca="1">D120+RANDBETWEEN(1,4)</f>
        <v>45098</v>
      </c>
      <c r="F120" t="str">
        <f ca="1">F107</f>
        <v>Maria Santos</v>
      </c>
      <c r="G120" t="s">
        <v>91</v>
      </c>
      <c r="H120">
        <f t="shared" ref="H120:H131" ca="1" si="47">E120-D120</f>
        <v>2</v>
      </c>
      <c r="I120" t="str">
        <f t="shared" si="27"/>
        <v>1 - Serviços e Insumos</v>
      </c>
      <c r="J120" t="str">
        <f>J119</f>
        <v>Fertilizantes — parte 1</v>
      </c>
      <c r="K120" t="str">
        <f ca="1">K119</f>
        <v>Beatriz Silva</v>
      </c>
      <c r="L120" t="str">
        <f ca="1">L119</f>
        <v>CONCLUÍDA</v>
      </c>
    </row>
    <row r="121" spans="1:12" x14ac:dyDescent="0.3">
      <c r="A121" t="s">
        <v>232</v>
      </c>
      <c r="B121" t="str">
        <f t="shared" ref="B121:B131" si="48">B120</f>
        <v>AGR10</v>
      </c>
      <c r="C121" t="s">
        <v>14</v>
      </c>
      <c r="D121" s="1">
        <f ca="1">E120</f>
        <v>45098</v>
      </c>
      <c r="E121" s="1">
        <f ca="1">D121+RANDBETWEEN(0,3)</f>
        <v>45098</v>
      </c>
      <c r="F121" t="str">
        <f ca="1">VLOOKUP(RANDBETWEEN(1, 2), Planilha2!$B$5:$I$32, 4)</f>
        <v>Pedro Rodrigues</v>
      </c>
      <c r="G121" t="s">
        <v>92</v>
      </c>
      <c r="H121">
        <f t="shared" ca="1" si="47"/>
        <v>0</v>
      </c>
      <c r="I121" t="str">
        <f t="shared" si="27"/>
        <v>1 - Serviços e Insumos</v>
      </c>
      <c r="J121" t="str">
        <f t="shared" ref="J121:J131" si="49">J120</f>
        <v>Fertilizantes — parte 1</v>
      </c>
      <c r="K121" t="str">
        <f t="shared" ref="K121:K131" ca="1" si="50">K120</f>
        <v>Beatriz Silva</v>
      </c>
      <c r="L121" t="str">
        <f t="shared" ref="L121:L131" ca="1" si="51">L120</f>
        <v>CONCLUÍDA</v>
      </c>
    </row>
    <row r="122" spans="1:12" x14ac:dyDescent="0.3">
      <c r="A122" t="s">
        <v>232</v>
      </c>
      <c r="B122" t="str">
        <f t="shared" si="48"/>
        <v>AGR10</v>
      </c>
      <c r="C122" t="s">
        <v>15</v>
      </c>
      <c r="D122" s="1">
        <f ca="1">E121</f>
        <v>45098</v>
      </c>
      <c r="E122" s="1">
        <f ca="1">D122+RANDBETWEEN(3,7)</f>
        <v>45105</v>
      </c>
      <c r="F122" t="str">
        <f ca="1">VLOOKUP(RANDBETWEEN(1, 3), Planilha2!$B$5:$I$32, 5)</f>
        <v>Fernanda Almeida</v>
      </c>
      <c r="G122" t="s">
        <v>93</v>
      </c>
      <c r="H122">
        <f t="shared" ca="1" si="47"/>
        <v>7</v>
      </c>
      <c r="I122" t="str">
        <f t="shared" si="27"/>
        <v>1 - Serviços e Insumos</v>
      </c>
      <c r="J122" t="str">
        <f t="shared" si="49"/>
        <v>Fertilizantes — parte 1</v>
      </c>
      <c r="K122" t="str">
        <f t="shared" ca="1" si="50"/>
        <v>Beatriz Silva</v>
      </c>
      <c r="L122" t="str">
        <f t="shared" ca="1" si="51"/>
        <v>CONCLUÍDA</v>
      </c>
    </row>
    <row r="123" spans="1:12" x14ac:dyDescent="0.3">
      <c r="A123" t="s">
        <v>232</v>
      </c>
      <c r="B123" t="str">
        <f t="shared" si="48"/>
        <v>AGR10</v>
      </c>
      <c r="C123" t="s">
        <v>16</v>
      </c>
      <c r="D123" s="1">
        <f ca="1">E122</f>
        <v>45105</v>
      </c>
      <c r="E123" s="1">
        <f ca="1">D123+RANDBETWEEN(0,3)</f>
        <v>45108</v>
      </c>
      <c r="F123" t="str">
        <f ca="1">F120</f>
        <v>Maria Santos</v>
      </c>
      <c r="G123" t="s">
        <v>91</v>
      </c>
      <c r="H123">
        <f t="shared" ca="1" si="47"/>
        <v>3</v>
      </c>
      <c r="I123" t="str">
        <f t="shared" si="27"/>
        <v>1 - Serviços e Insumos</v>
      </c>
      <c r="J123" t="str">
        <f t="shared" si="49"/>
        <v>Fertilizantes — parte 1</v>
      </c>
      <c r="K123" t="str">
        <f t="shared" ca="1" si="50"/>
        <v>Beatriz Silva</v>
      </c>
      <c r="L123" t="str">
        <f t="shared" ca="1" si="51"/>
        <v>CONCLUÍDA</v>
      </c>
    </row>
    <row r="124" spans="1:12" x14ac:dyDescent="0.3">
      <c r="A124" t="s">
        <v>232</v>
      </c>
      <c r="B124" t="str">
        <f t="shared" si="48"/>
        <v>AGR10</v>
      </c>
      <c r="C124" t="s">
        <v>17</v>
      </c>
      <c r="D124" s="1">
        <f ca="1">E123</f>
        <v>45108</v>
      </c>
      <c r="E124" s="1">
        <f ca="1">D124+RANDBETWEEN(1,5)</f>
        <v>45113</v>
      </c>
      <c r="F124" t="str">
        <f ca="1">VLOOKUP(RANDBETWEEN(1, 3), Planilha2!$B$5:$I$32, 6)</f>
        <v>Mariana Alves</v>
      </c>
      <c r="G124" t="s">
        <v>95</v>
      </c>
      <c r="H124">
        <f t="shared" ca="1" si="47"/>
        <v>5</v>
      </c>
      <c r="I124" t="str">
        <f t="shared" si="27"/>
        <v>1 - Serviços e Insumos</v>
      </c>
      <c r="J124" t="str">
        <f t="shared" si="49"/>
        <v>Fertilizantes — parte 1</v>
      </c>
      <c r="K124" t="str">
        <f t="shared" ca="1" si="50"/>
        <v>Beatriz Silva</v>
      </c>
      <c r="L124" t="str">
        <f t="shared" ca="1" si="51"/>
        <v>CONCLUÍDA</v>
      </c>
    </row>
    <row r="125" spans="1:12" x14ac:dyDescent="0.3">
      <c r="A125" t="s">
        <v>232</v>
      </c>
      <c r="B125" t="str">
        <f t="shared" si="48"/>
        <v>AGR10</v>
      </c>
      <c r="C125" t="s">
        <v>18</v>
      </c>
      <c r="D125" s="1">
        <f ca="1">E119+RANDBETWEEN(3,14)</f>
        <v>45099</v>
      </c>
      <c r="E125" s="1">
        <f ca="1">D125</f>
        <v>45099</v>
      </c>
      <c r="F125" t="str">
        <f ca="1">VLOOKUP(RANDBETWEEN(1, 2), Planilha2!$B$5:$I$32, 7)</f>
        <v>Gabriela Lima</v>
      </c>
      <c r="G125" t="s">
        <v>96</v>
      </c>
      <c r="H125">
        <f t="shared" ca="1" si="47"/>
        <v>0</v>
      </c>
      <c r="I125" t="str">
        <f t="shared" si="27"/>
        <v>1 - Serviços e Insumos</v>
      </c>
      <c r="J125" t="str">
        <f t="shared" si="49"/>
        <v>Fertilizantes — parte 1</v>
      </c>
      <c r="K125" t="str">
        <f t="shared" ca="1" si="50"/>
        <v>Beatriz Silva</v>
      </c>
      <c r="L125" t="str">
        <f t="shared" ca="1" si="51"/>
        <v>CONCLUÍDA</v>
      </c>
    </row>
    <row r="126" spans="1:12" x14ac:dyDescent="0.3">
      <c r="A126" t="s">
        <v>232</v>
      </c>
      <c r="B126" t="str">
        <f t="shared" si="48"/>
        <v>AGR10</v>
      </c>
      <c r="C126" t="s">
        <v>19</v>
      </c>
      <c r="D126" s="1">
        <f ca="1">E125+RANDBETWEEN(7,21)</f>
        <v>45111</v>
      </c>
      <c r="E126" s="1">
        <f ca="1">D126+RANDBETWEEN(1,3)</f>
        <v>45114</v>
      </c>
      <c r="F126" t="str">
        <f ca="1">VLOOKUP(RANDBETWEEN(1, 3), Planilha2!$B$5:$I$32, 8)</f>
        <v>Luiza Andrade</v>
      </c>
      <c r="G126" t="s">
        <v>94</v>
      </c>
      <c r="H126">
        <f t="shared" ca="1" si="47"/>
        <v>3</v>
      </c>
      <c r="I126" t="str">
        <f t="shared" si="27"/>
        <v>1 - Serviços e Insumos</v>
      </c>
      <c r="J126" t="str">
        <f t="shared" si="49"/>
        <v>Fertilizantes — parte 1</v>
      </c>
      <c r="K126" t="str">
        <f t="shared" ca="1" si="50"/>
        <v>Beatriz Silva</v>
      </c>
      <c r="L126" t="str">
        <f t="shared" ca="1" si="51"/>
        <v>CONCLUÍDA</v>
      </c>
    </row>
    <row r="127" spans="1:12" x14ac:dyDescent="0.3">
      <c r="A127" t="s">
        <v>232</v>
      </c>
      <c r="B127" t="str">
        <f t="shared" si="48"/>
        <v>AGR10</v>
      </c>
      <c r="C127" t="s">
        <v>20</v>
      </c>
      <c r="D127" s="1">
        <f ca="1">E126</f>
        <v>45114</v>
      </c>
      <c r="E127" s="1">
        <f ca="1">D127+RANDBETWEEN(1,3)</f>
        <v>45116</v>
      </c>
      <c r="F127" t="str">
        <f ca="1">F123</f>
        <v>Maria Santos</v>
      </c>
      <c r="G127" t="s">
        <v>91</v>
      </c>
      <c r="H127">
        <f t="shared" ca="1" si="47"/>
        <v>2</v>
      </c>
      <c r="I127" t="str">
        <f t="shared" si="27"/>
        <v>1 - Serviços e Insumos</v>
      </c>
      <c r="J127" t="str">
        <f t="shared" si="49"/>
        <v>Fertilizantes — parte 1</v>
      </c>
      <c r="K127" t="str">
        <f t="shared" ca="1" si="50"/>
        <v>Beatriz Silva</v>
      </c>
      <c r="L127" t="str">
        <f t="shared" ca="1" si="51"/>
        <v>CONCLUÍDA</v>
      </c>
    </row>
    <row r="128" spans="1:12" x14ac:dyDescent="0.3">
      <c r="A128" t="s">
        <v>232</v>
      </c>
      <c r="B128" t="str">
        <f t="shared" si="48"/>
        <v>AGR10</v>
      </c>
      <c r="C128" t="s">
        <v>21</v>
      </c>
      <c r="D128" s="1">
        <f ca="1">E127</f>
        <v>45116</v>
      </c>
      <c r="E128" s="1">
        <f ca="1">D128+RANDBETWEEN(0,3)</f>
        <v>45119</v>
      </c>
      <c r="F128" t="str">
        <f ca="1">F126</f>
        <v>Luiza Andrade</v>
      </c>
      <c r="G128" t="s">
        <v>94</v>
      </c>
      <c r="H128">
        <f t="shared" ca="1" si="47"/>
        <v>3</v>
      </c>
      <c r="I128" t="str">
        <f t="shared" si="27"/>
        <v>1 - Serviços e Insumos</v>
      </c>
      <c r="J128" t="str">
        <f t="shared" si="49"/>
        <v>Fertilizantes — parte 1</v>
      </c>
      <c r="K128" t="str">
        <f t="shared" ca="1" si="50"/>
        <v>Beatriz Silva</v>
      </c>
      <c r="L128" t="str">
        <f t="shared" ca="1" si="51"/>
        <v>CONCLUÍDA</v>
      </c>
    </row>
    <row r="129" spans="1:12" x14ac:dyDescent="0.3">
      <c r="A129" t="s">
        <v>232</v>
      </c>
      <c r="B129" t="str">
        <f t="shared" si="48"/>
        <v>AGR10</v>
      </c>
      <c r="C129" t="s">
        <v>22</v>
      </c>
      <c r="D129" s="1">
        <f ca="1">E128</f>
        <v>45119</v>
      </c>
      <c r="E129" s="1">
        <f ca="1">D129+RANDBETWEEN(0,3)</f>
        <v>45122</v>
      </c>
      <c r="F129" t="str">
        <f ca="1">F127</f>
        <v>Maria Santos</v>
      </c>
      <c r="G129" t="s">
        <v>91</v>
      </c>
      <c r="H129">
        <f t="shared" ca="1" si="47"/>
        <v>3</v>
      </c>
      <c r="I129" t="str">
        <f t="shared" si="27"/>
        <v>1 - Serviços e Insumos</v>
      </c>
      <c r="J129" t="str">
        <f t="shared" si="49"/>
        <v>Fertilizantes — parte 1</v>
      </c>
      <c r="K129" t="str">
        <f t="shared" ca="1" si="50"/>
        <v>Beatriz Silva</v>
      </c>
      <c r="L129" t="str">
        <f t="shared" ca="1" si="51"/>
        <v>CONCLUÍDA</v>
      </c>
    </row>
    <row r="130" spans="1:12" x14ac:dyDescent="0.3">
      <c r="A130" t="s">
        <v>232</v>
      </c>
      <c r="B130" t="str">
        <f t="shared" si="48"/>
        <v>AGR10</v>
      </c>
      <c r="C130" t="s">
        <v>23</v>
      </c>
      <c r="D130" s="1">
        <f ca="1">E129</f>
        <v>45122</v>
      </c>
      <c r="E130" s="1">
        <f ca="1">D130+RANDBETWEEN(1,3)</f>
        <v>45125</v>
      </c>
      <c r="F130" t="str">
        <f ca="1">F124</f>
        <v>Mariana Alves</v>
      </c>
      <c r="G130" t="s">
        <v>95</v>
      </c>
      <c r="H130">
        <f t="shared" ca="1" si="47"/>
        <v>3</v>
      </c>
      <c r="I130" t="str">
        <f t="shared" si="27"/>
        <v>1 - Serviços e Insumos</v>
      </c>
      <c r="J130" t="str">
        <f t="shared" si="49"/>
        <v>Fertilizantes — parte 1</v>
      </c>
      <c r="K130" t="str">
        <f t="shared" ca="1" si="50"/>
        <v>Beatriz Silva</v>
      </c>
      <c r="L130" t="str">
        <f t="shared" ca="1" si="51"/>
        <v>CONCLUÍDA</v>
      </c>
    </row>
    <row r="131" spans="1:12" x14ac:dyDescent="0.3">
      <c r="A131" t="s">
        <v>232</v>
      </c>
      <c r="B131" t="str">
        <f t="shared" si="48"/>
        <v>AGR10</v>
      </c>
      <c r="C131" t="s">
        <v>24</v>
      </c>
      <c r="D131" s="1">
        <f ca="1">E130</f>
        <v>45125</v>
      </c>
      <c r="E131" s="1">
        <f ca="1">D131+RANDBETWEEN(0,3)</f>
        <v>45126</v>
      </c>
      <c r="F131" t="str">
        <f ca="1">F129</f>
        <v>Maria Santos</v>
      </c>
      <c r="G131" t="s">
        <v>91</v>
      </c>
      <c r="H131">
        <f t="shared" ca="1" si="47"/>
        <v>1</v>
      </c>
      <c r="I131" t="str">
        <f t="shared" si="27"/>
        <v>1 - Serviços e Insumos</v>
      </c>
      <c r="J131" t="str">
        <f t="shared" si="49"/>
        <v>Fertilizantes — parte 1</v>
      </c>
      <c r="K131" t="str">
        <f t="shared" ca="1" si="50"/>
        <v>Beatriz Silva</v>
      </c>
      <c r="L131" t="str">
        <f t="shared" ca="1" si="51"/>
        <v>CONCLUÍDA</v>
      </c>
    </row>
    <row r="132" spans="1:12" x14ac:dyDescent="0.3">
      <c r="A132" t="s">
        <v>232</v>
      </c>
      <c r="B132" t="s">
        <v>223</v>
      </c>
      <c r="C132" t="s">
        <v>12</v>
      </c>
      <c r="D132" s="1">
        <f ca="1">E119+RANDBETWEEN(1,7)</f>
        <v>45097</v>
      </c>
      <c r="E132" s="1">
        <f ca="1">D132+RANDBETWEEN(7,14)</f>
        <v>45108</v>
      </c>
      <c r="F132" t="str">
        <f ca="1">F119</f>
        <v>Beatriz Silva</v>
      </c>
      <c r="G132" t="s">
        <v>8</v>
      </c>
      <c r="H132">
        <f ca="1">E132-D132</f>
        <v>11</v>
      </c>
      <c r="I132" t="str">
        <f t="shared" ref="I132:I195" si="52">I131</f>
        <v>1 - Serviços e Insumos</v>
      </c>
      <c r="J132" t="s">
        <v>141</v>
      </c>
      <c r="K132" t="str">
        <f ca="1">F132</f>
        <v>Beatriz Silva</v>
      </c>
      <c r="L132" t="str" cm="1">
        <f t="array" aca="1" ref="L132" ca="1">_xlfn.IFS(COUNTBLANK(E132:E144)=13,"PENDENTE", COUNTBLANK(E132:E144)&gt;0,"EM ANDAMENTO", COUNTBLANK(E132:E144)=0,"CONCLUÍDA")</f>
        <v>CONCLUÍDA</v>
      </c>
    </row>
    <row r="133" spans="1:12" x14ac:dyDescent="0.3">
      <c r="A133" t="s">
        <v>232</v>
      </c>
      <c r="B133" t="str">
        <f>B132</f>
        <v>AGR11</v>
      </c>
      <c r="C133" t="s">
        <v>13</v>
      </c>
      <c r="D133" s="1">
        <f ca="1">E132</f>
        <v>45108</v>
      </c>
      <c r="E133" s="1">
        <f ca="1">D133+RANDBETWEEN(1,4)</f>
        <v>45110</v>
      </c>
      <c r="F133" t="str">
        <f ca="1">F120</f>
        <v>Maria Santos</v>
      </c>
      <c r="G133" t="s">
        <v>91</v>
      </c>
      <c r="H133">
        <f t="shared" ref="H133:H144" ca="1" si="53">E133-D133</f>
        <v>2</v>
      </c>
      <c r="I133" t="str">
        <f t="shared" si="52"/>
        <v>1 - Serviços e Insumos</v>
      </c>
      <c r="J133" t="str">
        <f>J132</f>
        <v>Fertilizantes — parte 2</v>
      </c>
      <c r="K133" t="str">
        <f ca="1">K132</f>
        <v>Beatriz Silva</v>
      </c>
      <c r="L133" t="str">
        <f ca="1">L132</f>
        <v>CONCLUÍDA</v>
      </c>
    </row>
    <row r="134" spans="1:12" x14ac:dyDescent="0.3">
      <c r="A134" t="s">
        <v>232</v>
      </c>
      <c r="B134" t="str">
        <f t="shared" ref="B134:B144" si="54">B133</f>
        <v>AGR11</v>
      </c>
      <c r="C134" t="s">
        <v>14</v>
      </c>
      <c r="D134" s="1">
        <f ca="1">E133</f>
        <v>45110</v>
      </c>
      <c r="E134" s="1">
        <f ca="1">D134+RANDBETWEEN(0,3)</f>
        <v>45111</v>
      </c>
      <c r="F134" t="str">
        <f ca="1">VLOOKUP(RANDBETWEEN(1, 2), Planilha2!$B$5:$I$32, 4)</f>
        <v>Pedro Rodrigues</v>
      </c>
      <c r="G134" t="s">
        <v>92</v>
      </c>
      <c r="H134">
        <f t="shared" ca="1" si="53"/>
        <v>1</v>
      </c>
      <c r="I134" t="str">
        <f t="shared" si="52"/>
        <v>1 - Serviços e Insumos</v>
      </c>
      <c r="J134" t="str">
        <f t="shared" ref="J134:J144" si="55">J133</f>
        <v>Fertilizantes — parte 2</v>
      </c>
      <c r="K134" t="str">
        <f t="shared" ref="K134:K144" ca="1" si="56">K133</f>
        <v>Beatriz Silva</v>
      </c>
      <c r="L134" t="str">
        <f t="shared" ref="L134:L144" ca="1" si="57">L133</f>
        <v>CONCLUÍDA</v>
      </c>
    </row>
    <row r="135" spans="1:12" x14ac:dyDescent="0.3">
      <c r="A135" t="s">
        <v>232</v>
      </c>
      <c r="B135" t="str">
        <f t="shared" si="54"/>
        <v>AGR11</v>
      </c>
      <c r="C135" t="s">
        <v>15</v>
      </c>
      <c r="D135" s="1">
        <f ca="1">E134</f>
        <v>45111</v>
      </c>
      <c r="E135" s="1">
        <f ca="1">D135+RANDBETWEEN(3,7)</f>
        <v>45118</v>
      </c>
      <c r="F135" t="str">
        <f ca="1">VLOOKUP(RANDBETWEEN(1, 3), Planilha2!$B$5:$I$32, 5)</f>
        <v>Isabela Costa</v>
      </c>
      <c r="G135" t="s">
        <v>93</v>
      </c>
      <c r="H135">
        <f t="shared" ca="1" si="53"/>
        <v>7</v>
      </c>
      <c r="I135" t="str">
        <f t="shared" si="52"/>
        <v>1 - Serviços e Insumos</v>
      </c>
      <c r="J135" t="str">
        <f t="shared" si="55"/>
        <v>Fertilizantes — parte 2</v>
      </c>
      <c r="K135" t="str">
        <f t="shared" ca="1" si="56"/>
        <v>Beatriz Silva</v>
      </c>
      <c r="L135" t="str">
        <f t="shared" ca="1" si="57"/>
        <v>CONCLUÍDA</v>
      </c>
    </row>
    <row r="136" spans="1:12" x14ac:dyDescent="0.3">
      <c r="A136" t="s">
        <v>232</v>
      </c>
      <c r="B136" t="str">
        <f t="shared" si="54"/>
        <v>AGR11</v>
      </c>
      <c r="C136" t="s">
        <v>16</v>
      </c>
      <c r="D136" s="1">
        <f ca="1">E135</f>
        <v>45118</v>
      </c>
      <c r="E136" s="1">
        <f ca="1">D136+RANDBETWEEN(0,3)</f>
        <v>45119</v>
      </c>
      <c r="F136" t="str">
        <f ca="1">F133</f>
        <v>Maria Santos</v>
      </c>
      <c r="G136" t="s">
        <v>91</v>
      </c>
      <c r="H136">
        <f t="shared" ca="1" si="53"/>
        <v>1</v>
      </c>
      <c r="I136" t="str">
        <f t="shared" si="52"/>
        <v>1 - Serviços e Insumos</v>
      </c>
      <c r="J136" t="str">
        <f t="shared" si="55"/>
        <v>Fertilizantes — parte 2</v>
      </c>
      <c r="K136" t="str">
        <f t="shared" ca="1" si="56"/>
        <v>Beatriz Silva</v>
      </c>
      <c r="L136" t="str">
        <f t="shared" ca="1" si="57"/>
        <v>CONCLUÍDA</v>
      </c>
    </row>
    <row r="137" spans="1:12" x14ac:dyDescent="0.3">
      <c r="A137" t="s">
        <v>232</v>
      </c>
      <c r="B137" t="str">
        <f t="shared" si="54"/>
        <v>AGR11</v>
      </c>
      <c r="C137" t="s">
        <v>17</v>
      </c>
      <c r="D137" s="1">
        <f ca="1">E136</f>
        <v>45119</v>
      </c>
      <c r="E137" s="1">
        <f ca="1">D137+RANDBETWEEN(1,5)</f>
        <v>45124</v>
      </c>
      <c r="F137" t="str">
        <f ca="1">VLOOKUP(RANDBETWEEN(1, 3), Planilha2!$B$5:$I$32, 6)</f>
        <v>Bruno Gomes</v>
      </c>
      <c r="G137" t="s">
        <v>95</v>
      </c>
      <c r="H137">
        <f t="shared" ca="1" si="53"/>
        <v>5</v>
      </c>
      <c r="I137" t="str">
        <f t="shared" si="52"/>
        <v>1 - Serviços e Insumos</v>
      </c>
      <c r="J137" t="str">
        <f t="shared" si="55"/>
        <v>Fertilizantes — parte 2</v>
      </c>
      <c r="K137" t="str">
        <f t="shared" ca="1" si="56"/>
        <v>Beatriz Silva</v>
      </c>
      <c r="L137" t="str">
        <f t="shared" ca="1" si="57"/>
        <v>CONCLUÍDA</v>
      </c>
    </row>
    <row r="138" spans="1:12" x14ac:dyDescent="0.3">
      <c r="A138" t="s">
        <v>232</v>
      </c>
      <c r="B138" t="str">
        <f t="shared" si="54"/>
        <v>AGR11</v>
      </c>
      <c r="C138" t="s">
        <v>18</v>
      </c>
      <c r="D138" s="1">
        <f ca="1">E132+RANDBETWEEN(3,14)</f>
        <v>45119</v>
      </c>
      <c r="E138" s="1">
        <f ca="1">D138</f>
        <v>45119</v>
      </c>
      <c r="F138" t="str">
        <f ca="1">VLOOKUP(RANDBETWEEN(1, 2), Planilha2!$B$5:$I$32, 7)</f>
        <v>Felipe Ribeiro</v>
      </c>
      <c r="G138" t="s">
        <v>96</v>
      </c>
      <c r="H138">
        <f t="shared" ca="1" si="53"/>
        <v>0</v>
      </c>
      <c r="I138" t="str">
        <f t="shared" si="52"/>
        <v>1 - Serviços e Insumos</v>
      </c>
      <c r="J138" t="str">
        <f t="shared" si="55"/>
        <v>Fertilizantes — parte 2</v>
      </c>
      <c r="K138" t="str">
        <f t="shared" ca="1" si="56"/>
        <v>Beatriz Silva</v>
      </c>
      <c r="L138" t="str">
        <f t="shared" ca="1" si="57"/>
        <v>CONCLUÍDA</v>
      </c>
    </row>
    <row r="139" spans="1:12" x14ac:dyDescent="0.3">
      <c r="A139" t="s">
        <v>232</v>
      </c>
      <c r="B139" t="str">
        <f t="shared" si="54"/>
        <v>AGR11</v>
      </c>
      <c r="C139" t="s">
        <v>19</v>
      </c>
      <c r="D139" s="1">
        <f ca="1">E138+RANDBETWEEN(7,21)</f>
        <v>45137</v>
      </c>
      <c r="E139" s="1">
        <f ca="1">D139+RANDBETWEEN(1,3)</f>
        <v>45139</v>
      </c>
      <c r="F139" t="str">
        <f ca="1">VLOOKUP(RANDBETWEEN(1, 3), Planilha2!$B$5:$I$32, 8)</f>
        <v>Eduardo Carvalho</v>
      </c>
      <c r="G139" t="s">
        <v>94</v>
      </c>
      <c r="H139">
        <f t="shared" ca="1" si="53"/>
        <v>2</v>
      </c>
      <c r="I139" t="str">
        <f t="shared" si="52"/>
        <v>1 - Serviços e Insumos</v>
      </c>
      <c r="J139" t="str">
        <f t="shared" si="55"/>
        <v>Fertilizantes — parte 2</v>
      </c>
      <c r="K139" t="str">
        <f t="shared" ca="1" si="56"/>
        <v>Beatriz Silva</v>
      </c>
      <c r="L139" t="str">
        <f t="shared" ca="1" si="57"/>
        <v>CONCLUÍDA</v>
      </c>
    </row>
    <row r="140" spans="1:12" x14ac:dyDescent="0.3">
      <c r="A140" t="s">
        <v>232</v>
      </c>
      <c r="B140" t="str">
        <f t="shared" si="54"/>
        <v>AGR11</v>
      </c>
      <c r="C140" t="s">
        <v>20</v>
      </c>
      <c r="D140" s="1">
        <f ca="1">E139</f>
        <v>45139</v>
      </c>
      <c r="E140" s="1">
        <f ca="1">D140+RANDBETWEEN(1,3)</f>
        <v>45140</v>
      </c>
      <c r="F140" t="str">
        <f ca="1">F136</f>
        <v>Maria Santos</v>
      </c>
      <c r="G140" t="s">
        <v>91</v>
      </c>
      <c r="H140">
        <f t="shared" ca="1" si="53"/>
        <v>1</v>
      </c>
      <c r="I140" t="str">
        <f t="shared" si="52"/>
        <v>1 - Serviços e Insumos</v>
      </c>
      <c r="J140" t="str">
        <f t="shared" si="55"/>
        <v>Fertilizantes — parte 2</v>
      </c>
      <c r="K140" t="str">
        <f t="shared" ca="1" si="56"/>
        <v>Beatriz Silva</v>
      </c>
      <c r="L140" t="str">
        <f t="shared" ca="1" si="57"/>
        <v>CONCLUÍDA</v>
      </c>
    </row>
    <row r="141" spans="1:12" x14ac:dyDescent="0.3">
      <c r="A141" t="s">
        <v>232</v>
      </c>
      <c r="B141" t="str">
        <f t="shared" si="54"/>
        <v>AGR11</v>
      </c>
      <c r="C141" t="s">
        <v>21</v>
      </c>
      <c r="D141" s="1">
        <f ca="1">E140</f>
        <v>45140</v>
      </c>
      <c r="E141" s="1">
        <f ca="1">D141+RANDBETWEEN(0,3)</f>
        <v>45143</v>
      </c>
      <c r="F141" t="str">
        <f ca="1">F139</f>
        <v>Eduardo Carvalho</v>
      </c>
      <c r="G141" t="s">
        <v>94</v>
      </c>
      <c r="H141">
        <f t="shared" ca="1" si="53"/>
        <v>3</v>
      </c>
      <c r="I141" t="str">
        <f t="shared" si="52"/>
        <v>1 - Serviços e Insumos</v>
      </c>
      <c r="J141" t="str">
        <f t="shared" si="55"/>
        <v>Fertilizantes — parte 2</v>
      </c>
      <c r="K141" t="str">
        <f t="shared" ca="1" si="56"/>
        <v>Beatriz Silva</v>
      </c>
      <c r="L141" t="str">
        <f t="shared" ca="1" si="57"/>
        <v>CONCLUÍDA</v>
      </c>
    </row>
    <row r="142" spans="1:12" x14ac:dyDescent="0.3">
      <c r="A142" t="s">
        <v>232</v>
      </c>
      <c r="B142" t="str">
        <f t="shared" si="54"/>
        <v>AGR11</v>
      </c>
      <c r="C142" t="s">
        <v>22</v>
      </c>
      <c r="D142" s="1">
        <f ca="1">E141</f>
        <v>45143</v>
      </c>
      <c r="E142" s="1">
        <f ca="1">D142+RANDBETWEEN(0,3)</f>
        <v>45143</v>
      </c>
      <c r="F142" t="str">
        <f ca="1">F140</f>
        <v>Maria Santos</v>
      </c>
      <c r="G142" t="s">
        <v>91</v>
      </c>
      <c r="H142">
        <f t="shared" ca="1" si="53"/>
        <v>0</v>
      </c>
      <c r="I142" t="str">
        <f t="shared" si="52"/>
        <v>1 - Serviços e Insumos</v>
      </c>
      <c r="J142" t="str">
        <f t="shared" si="55"/>
        <v>Fertilizantes — parte 2</v>
      </c>
      <c r="K142" t="str">
        <f t="shared" ca="1" si="56"/>
        <v>Beatriz Silva</v>
      </c>
      <c r="L142" t="str">
        <f t="shared" ca="1" si="57"/>
        <v>CONCLUÍDA</v>
      </c>
    </row>
    <row r="143" spans="1:12" x14ac:dyDescent="0.3">
      <c r="A143" t="s">
        <v>232</v>
      </c>
      <c r="B143" t="str">
        <f t="shared" si="54"/>
        <v>AGR11</v>
      </c>
      <c r="C143" t="s">
        <v>23</v>
      </c>
      <c r="D143" s="1">
        <f ca="1">E142</f>
        <v>45143</v>
      </c>
      <c r="E143" s="1">
        <f ca="1">D143+RANDBETWEEN(1,3)</f>
        <v>45146</v>
      </c>
      <c r="F143" t="str">
        <f ca="1">F137</f>
        <v>Bruno Gomes</v>
      </c>
      <c r="G143" t="s">
        <v>95</v>
      </c>
      <c r="H143">
        <f t="shared" ca="1" si="53"/>
        <v>3</v>
      </c>
      <c r="I143" t="str">
        <f t="shared" si="52"/>
        <v>1 - Serviços e Insumos</v>
      </c>
      <c r="J143" t="str">
        <f t="shared" si="55"/>
        <v>Fertilizantes — parte 2</v>
      </c>
      <c r="K143" t="str">
        <f t="shared" ca="1" si="56"/>
        <v>Beatriz Silva</v>
      </c>
      <c r="L143" t="str">
        <f t="shared" ca="1" si="57"/>
        <v>CONCLUÍDA</v>
      </c>
    </row>
    <row r="144" spans="1:12" x14ac:dyDescent="0.3">
      <c r="A144" t="s">
        <v>232</v>
      </c>
      <c r="B144" t="str">
        <f t="shared" si="54"/>
        <v>AGR11</v>
      </c>
      <c r="C144" t="s">
        <v>24</v>
      </c>
      <c r="D144" s="1">
        <f ca="1">E143</f>
        <v>45146</v>
      </c>
      <c r="E144" s="1">
        <f ca="1">D144+RANDBETWEEN(0,3)</f>
        <v>45148</v>
      </c>
      <c r="F144" t="str">
        <f ca="1">F142</f>
        <v>Maria Santos</v>
      </c>
      <c r="G144" t="s">
        <v>91</v>
      </c>
      <c r="H144">
        <f t="shared" ca="1" si="53"/>
        <v>2</v>
      </c>
      <c r="I144" t="str">
        <f t="shared" si="52"/>
        <v>1 - Serviços e Insumos</v>
      </c>
      <c r="J144" t="str">
        <f t="shared" si="55"/>
        <v>Fertilizantes — parte 2</v>
      </c>
      <c r="K144" t="str">
        <f t="shared" ca="1" si="56"/>
        <v>Beatriz Silva</v>
      </c>
      <c r="L144" t="str">
        <f t="shared" ca="1" si="57"/>
        <v>CONCLUÍDA</v>
      </c>
    </row>
    <row r="145" spans="1:12" x14ac:dyDescent="0.3">
      <c r="A145" t="s">
        <v>232</v>
      </c>
      <c r="B145" t="s">
        <v>224</v>
      </c>
      <c r="C145" t="s">
        <v>12</v>
      </c>
      <c r="D145" s="1">
        <f ca="1">E132+1</f>
        <v>45109</v>
      </c>
      <c r="E145" s="1">
        <f ca="1">D145+RANDBETWEEN(7,14)</f>
        <v>45121</v>
      </c>
      <c r="F145" t="str">
        <f ca="1">F132</f>
        <v>Beatriz Silva</v>
      </c>
      <c r="G145" t="s">
        <v>8</v>
      </c>
      <c r="H145">
        <f ca="1">E145-D145</f>
        <v>12</v>
      </c>
      <c r="I145" t="str">
        <f t="shared" si="52"/>
        <v>1 - Serviços e Insumos</v>
      </c>
      <c r="J145" t="s">
        <v>142</v>
      </c>
      <c r="K145" t="str">
        <f ca="1">F145</f>
        <v>Beatriz Silva</v>
      </c>
      <c r="L145" t="str" cm="1">
        <f t="array" aca="1" ref="L145" ca="1">_xlfn.IFS(COUNTBLANK(E145:E157)=13,"PENDENTE", COUNTBLANK(E145:E157)&gt;0,"EM ANDAMENTO", COUNTBLANK(E145:E157)=0,"CONCLUÍDA")</f>
        <v>CONCLUÍDA</v>
      </c>
    </row>
    <row r="146" spans="1:12" x14ac:dyDescent="0.3">
      <c r="A146" t="s">
        <v>232</v>
      </c>
      <c r="B146" t="str">
        <f>B145</f>
        <v>AGR12</v>
      </c>
      <c r="C146" t="s">
        <v>13</v>
      </c>
      <c r="D146" s="1">
        <f ca="1">E145</f>
        <v>45121</v>
      </c>
      <c r="E146" s="1">
        <f ca="1">D146+RANDBETWEEN(1,4)</f>
        <v>45124</v>
      </c>
      <c r="F146" t="str">
        <f ca="1">F133</f>
        <v>Maria Santos</v>
      </c>
      <c r="G146" t="s">
        <v>91</v>
      </c>
      <c r="H146">
        <f t="shared" ref="H146:H157" ca="1" si="58">E146-D146</f>
        <v>3</v>
      </c>
      <c r="I146" t="str">
        <f t="shared" si="52"/>
        <v>1 - Serviços e Insumos</v>
      </c>
      <c r="J146" t="str">
        <f>J145</f>
        <v>Fertilizantes — parte 3</v>
      </c>
      <c r="K146" t="str">
        <f ca="1">K145</f>
        <v>Beatriz Silva</v>
      </c>
      <c r="L146" t="str">
        <f ca="1">L145</f>
        <v>CONCLUÍDA</v>
      </c>
    </row>
    <row r="147" spans="1:12" x14ac:dyDescent="0.3">
      <c r="A147" t="s">
        <v>232</v>
      </c>
      <c r="B147" t="str">
        <f t="shared" ref="B147:B157" si="59">B146</f>
        <v>AGR12</v>
      </c>
      <c r="C147" t="s">
        <v>14</v>
      </c>
      <c r="D147" s="1">
        <f ca="1">E146</f>
        <v>45124</v>
      </c>
      <c r="E147" s="1">
        <f ca="1">D147+RANDBETWEEN(0,3)</f>
        <v>45124</v>
      </c>
      <c r="F147" t="str">
        <f ca="1">VLOOKUP(RANDBETWEEN(1, 2), Planilha2!$B$5:$I$32, 4)</f>
        <v>Pedro Rodrigues</v>
      </c>
      <c r="G147" t="s">
        <v>92</v>
      </c>
      <c r="H147">
        <f t="shared" ca="1" si="58"/>
        <v>0</v>
      </c>
      <c r="I147" t="str">
        <f t="shared" si="52"/>
        <v>1 - Serviços e Insumos</v>
      </c>
      <c r="J147" t="str">
        <f t="shared" ref="J147:J157" si="60">J146</f>
        <v>Fertilizantes — parte 3</v>
      </c>
      <c r="K147" t="str">
        <f t="shared" ref="K147:K157" ca="1" si="61">K146</f>
        <v>Beatriz Silva</v>
      </c>
      <c r="L147" t="str">
        <f t="shared" ref="L147:L157" ca="1" si="62">L146</f>
        <v>CONCLUÍDA</v>
      </c>
    </row>
    <row r="148" spans="1:12" x14ac:dyDescent="0.3">
      <c r="A148" t="s">
        <v>232</v>
      </c>
      <c r="B148" t="str">
        <f t="shared" si="59"/>
        <v>AGR12</v>
      </c>
      <c r="C148" t="s">
        <v>15</v>
      </c>
      <c r="D148" s="1">
        <f ca="1">E147</f>
        <v>45124</v>
      </c>
      <c r="E148" s="1">
        <f ca="1">D148+RANDBETWEEN(3,7)</f>
        <v>45130</v>
      </c>
      <c r="F148" t="str">
        <f ca="1">VLOOKUP(RANDBETWEEN(1, 3), Planilha2!$B$5:$I$32, 5)</f>
        <v>Isabela Costa</v>
      </c>
      <c r="G148" t="s">
        <v>93</v>
      </c>
      <c r="H148">
        <f t="shared" ca="1" si="58"/>
        <v>6</v>
      </c>
      <c r="I148" t="str">
        <f t="shared" si="52"/>
        <v>1 - Serviços e Insumos</v>
      </c>
      <c r="J148" t="str">
        <f t="shared" si="60"/>
        <v>Fertilizantes — parte 3</v>
      </c>
      <c r="K148" t="str">
        <f t="shared" ca="1" si="61"/>
        <v>Beatriz Silva</v>
      </c>
      <c r="L148" t="str">
        <f t="shared" ca="1" si="62"/>
        <v>CONCLUÍDA</v>
      </c>
    </row>
    <row r="149" spans="1:12" x14ac:dyDescent="0.3">
      <c r="A149" t="s">
        <v>232</v>
      </c>
      <c r="B149" t="str">
        <f t="shared" si="59"/>
        <v>AGR12</v>
      </c>
      <c r="C149" t="s">
        <v>16</v>
      </c>
      <c r="D149" s="1">
        <f ca="1">E148</f>
        <v>45130</v>
      </c>
      <c r="E149" s="1">
        <f ca="1">D149+RANDBETWEEN(0,3)</f>
        <v>45132</v>
      </c>
      <c r="F149" t="str">
        <f ca="1">F146</f>
        <v>Maria Santos</v>
      </c>
      <c r="G149" t="s">
        <v>91</v>
      </c>
      <c r="H149">
        <f t="shared" ca="1" si="58"/>
        <v>2</v>
      </c>
      <c r="I149" t="str">
        <f t="shared" si="52"/>
        <v>1 - Serviços e Insumos</v>
      </c>
      <c r="J149" t="str">
        <f t="shared" si="60"/>
        <v>Fertilizantes — parte 3</v>
      </c>
      <c r="K149" t="str">
        <f t="shared" ca="1" si="61"/>
        <v>Beatriz Silva</v>
      </c>
      <c r="L149" t="str">
        <f t="shared" ca="1" si="62"/>
        <v>CONCLUÍDA</v>
      </c>
    </row>
    <row r="150" spans="1:12" x14ac:dyDescent="0.3">
      <c r="A150" t="s">
        <v>232</v>
      </c>
      <c r="B150" t="str">
        <f t="shared" si="59"/>
        <v>AGR12</v>
      </c>
      <c r="C150" t="s">
        <v>17</v>
      </c>
      <c r="D150" s="1">
        <f ca="1">E149</f>
        <v>45132</v>
      </c>
      <c r="E150" s="1">
        <f ca="1">D150+RANDBETWEEN(1,5)</f>
        <v>45137</v>
      </c>
      <c r="F150" t="str">
        <f ca="1">VLOOKUP(RANDBETWEEN(1, 3), Planilha2!$B$5:$I$32, 6)</f>
        <v>Rafael Ferreira</v>
      </c>
      <c r="G150" t="s">
        <v>95</v>
      </c>
      <c r="H150">
        <f t="shared" ca="1" si="58"/>
        <v>5</v>
      </c>
      <c r="I150" t="str">
        <f t="shared" si="52"/>
        <v>1 - Serviços e Insumos</v>
      </c>
      <c r="J150" t="str">
        <f t="shared" si="60"/>
        <v>Fertilizantes — parte 3</v>
      </c>
      <c r="K150" t="str">
        <f t="shared" ca="1" si="61"/>
        <v>Beatriz Silva</v>
      </c>
      <c r="L150" t="str">
        <f t="shared" ca="1" si="62"/>
        <v>CONCLUÍDA</v>
      </c>
    </row>
    <row r="151" spans="1:12" x14ac:dyDescent="0.3">
      <c r="A151" t="s">
        <v>232</v>
      </c>
      <c r="B151" t="str">
        <f t="shared" si="59"/>
        <v>AGR12</v>
      </c>
      <c r="C151" t="s">
        <v>18</v>
      </c>
      <c r="D151" s="1">
        <f ca="1">E145+RANDBETWEEN(3,14)</f>
        <v>45124</v>
      </c>
      <c r="E151" s="1">
        <f ca="1">D151</f>
        <v>45124</v>
      </c>
      <c r="F151" t="str">
        <f ca="1">VLOOKUP(RANDBETWEEN(1, 2), Planilha2!$B$5:$I$32, 7)</f>
        <v>Gabriela Lima</v>
      </c>
      <c r="G151" t="s">
        <v>96</v>
      </c>
      <c r="H151">
        <f t="shared" ca="1" si="58"/>
        <v>0</v>
      </c>
      <c r="I151" t="str">
        <f t="shared" si="52"/>
        <v>1 - Serviços e Insumos</v>
      </c>
      <c r="J151" t="str">
        <f t="shared" si="60"/>
        <v>Fertilizantes — parte 3</v>
      </c>
      <c r="K151" t="str">
        <f t="shared" ca="1" si="61"/>
        <v>Beatriz Silva</v>
      </c>
      <c r="L151" t="str">
        <f t="shared" ca="1" si="62"/>
        <v>CONCLUÍDA</v>
      </c>
    </row>
    <row r="152" spans="1:12" x14ac:dyDescent="0.3">
      <c r="A152" t="s">
        <v>232</v>
      </c>
      <c r="B152" t="str">
        <f t="shared" si="59"/>
        <v>AGR12</v>
      </c>
      <c r="C152" t="s">
        <v>19</v>
      </c>
      <c r="D152" s="1">
        <f ca="1">E151+RANDBETWEEN(7,21)</f>
        <v>45144</v>
      </c>
      <c r="E152" s="1">
        <f ca="1">D152+RANDBETWEEN(1,3)</f>
        <v>45145</v>
      </c>
      <c r="F152" t="str">
        <f ca="1">VLOOKUP(RANDBETWEEN(1, 3), Planilha2!$B$5:$I$32, 8)</f>
        <v>Larissa Martins</v>
      </c>
      <c r="G152" t="s">
        <v>94</v>
      </c>
      <c r="H152">
        <f t="shared" ca="1" si="58"/>
        <v>1</v>
      </c>
      <c r="I152" t="str">
        <f t="shared" si="52"/>
        <v>1 - Serviços e Insumos</v>
      </c>
      <c r="J152" t="str">
        <f t="shared" si="60"/>
        <v>Fertilizantes — parte 3</v>
      </c>
      <c r="K152" t="str">
        <f t="shared" ca="1" si="61"/>
        <v>Beatriz Silva</v>
      </c>
      <c r="L152" t="str">
        <f t="shared" ca="1" si="62"/>
        <v>CONCLUÍDA</v>
      </c>
    </row>
    <row r="153" spans="1:12" x14ac:dyDescent="0.3">
      <c r="A153" t="s">
        <v>232</v>
      </c>
      <c r="B153" t="str">
        <f t="shared" si="59"/>
        <v>AGR12</v>
      </c>
      <c r="C153" t="s">
        <v>20</v>
      </c>
      <c r="D153" s="1">
        <f ca="1">E152</f>
        <v>45145</v>
      </c>
      <c r="E153" s="1">
        <f ca="1">D153+RANDBETWEEN(1,3)</f>
        <v>45148</v>
      </c>
      <c r="F153" t="str">
        <f ca="1">F149</f>
        <v>Maria Santos</v>
      </c>
      <c r="G153" t="s">
        <v>91</v>
      </c>
      <c r="H153">
        <f t="shared" ca="1" si="58"/>
        <v>3</v>
      </c>
      <c r="I153" t="str">
        <f t="shared" si="52"/>
        <v>1 - Serviços e Insumos</v>
      </c>
      <c r="J153" t="str">
        <f t="shared" si="60"/>
        <v>Fertilizantes — parte 3</v>
      </c>
      <c r="K153" t="str">
        <f t="shared" ca="1" si="61"/>
        <v>Beatriz Silva</v>
      </c>
      <c r="L153" t="str">
        <f t="shared" ca="1" si="62"/>
        <v>CONCLUÍDA</v>
      </c>
    </row>
    <row r="154" spans="1:12" x14ac:dyDescent="0.3">
      <c r="A154" t="s">
        <v>232</v>
      </c>
      <c r="B154" t="str">
        <f t="shared" si="59"/>
        <v>AGR12</v>
      </c>
      <c r="C154" t="s">
        <v>21</v>
      </c>
      <c r="D154" s="1">
        <f ca="1">E153</f>
        <v>45148</v>
      </c>
      <c r="E154" s="1">
        <f ca="1">D154+RANDBETWEEN(0,3)</f>
        <v>45151</v>
      </c>
      <c r="F154" t="str">
        <f ca="1">F152</f>
        <v>Larissa Martins</v>
      </c>
      <c r="G154" t="s">
        <v>94</v>
      </c>
      <c r="H154">
        <f t="shared" ca="1" si="58"/>
        <v>3</v>
      </c>
      <c r="I154" t="str">
        <f t="shared" si="52"/>
        <v>1 - Serviços e Insumos</v>
      </c>
      <c r="J154" t="str">
        <f t="shared" si="60"/>
        <v>Fertilizantes — parte 3</v>
      </c>
      <c r="K154" t="str">
        <f t="shared" ca="1" si="61"/>
        <v>Beatriz Silva</v>
      </c>
      <c r="L154" t="str">
        <f t="shared" ca="1" si="62"/>
        <v>CONCLUÍDA</v>
      </c>
    </row>
    <row r="155" spans="1:12" x14ac:dyDescent="0.3">
      <c r="A155" t="s">
        <v>232</v>
      </c>
      <c r="B155" t="str">
        <f t="shared" si="59"/>
        <v>AGR12</v>
      </c>
      <c r="C155" t="s">
        <v>22</v>
      </c>
      <c r="D155" s="1">
        <f ca="1">E154</f>
        <v>45151</v>
      </c>
      <c r="E155" s="1">
        <f ca="1">D155+RANDBETWEEN(0,3)</f>
        <v>45153</v>
      </c>
      <c r="F155" t="str">
        <f ca="1">F153</f>
        <v>Maria Santos</v>
      </c>
      <c r="G155" t="s">
        <v>91</v>
      </c>
      <c r="H155">
        <f t="shared" ca="1" si="58"/>
        <v>2</v>
      </c>
      <c r="I155" t="str">
        <f t="shared" si="52"/>
        <v>1 - Serviços e Insumos</v>
      </c>
      <c r="J155" t="str">
        <f t="shared" si="60"/>
        <v>Fertilizantes — parte 3</v>
      </c>
      <c r="K155" t="str">
        <f t="shared" ca="1" si="61"/>
        <v>Beatriz Silva</v>
      </c>
      <c r="L155" t="str">
        <f t="shared" ca="1" si="62"/>
        <v>CONCLUÍDA</v>
      </c>
    </row>
    <row r="156" spans="1:12" x14ac:dyDescent="0.3">
      <c r="A156" t="s">
        <v>232</v>
      </c>
      <c r="B156" t="str">
        <f t="shared" si="59"/>
        <v>AGR12</v>
      </c>
      <c r="C156" t="s">
        <v>23</v>
      </c>
      <c r="D156" s="1">
        <f ca="1">E155</f>
        <v>45153</v>
      </c>
      <c r="E156" s="1">
        <f ca="1">D156+RANDBETWEEN(1,3)</f>
        <v>45156</v>
      </c>
      <c r="F156" t="str">
        <f ca="1">F150</f>
        <v>Rafael Ferreira</v>
      </c>
      <c r="G156" t="s">
        <v>95</v>
      </c>
      <c r="H156">
        <f t="shared" ca="1" si="58"/>
        <v>3</v>
      </c>
      <c r="I156" t="str">
        <f t="shared" si="52"/>
        <v>1 - Serviços e Insumos</v>
      </c>
      <c r="J156" t="str">
        <f t="shared" si="60"/>
        <v>Fertilizantes — parte 3</v>
      </c>
      <c r="K156" t="str">
        <f t="shared" ca="1" si="61"/>
        <v>Beatriz Silva</v>
      </c>
      <c r="L156" t="str">
        <f t="shared" ca="1" si="62"/>
        <v>CONCLUÍDA</v>
      </c>
    </row>
    <row r="157" spans="1:12" x14ac:dyDescent="0.3">
      <c r="A157" t="s">
        <v>232</v>
      </c>
      <c r="B157" t="str">
        <f t="shared" si="59"/>
        <v>AGR12</v>
      </c>
      <c r="C157" t="s">
        <v>24</v>
      </c>
      <c r="D157" s="1">
        <f ca="1">E156</f>
        <v>45156</v>
      </c>
      <c r="E157" s="1">
        <f ca="1">D157+RANDBETWEEN(0,3)</f>
        <v>45156</v>
      </c>
      <c r="F157" t="str">
        <f ca="1">F155</f>
        <v>Maria Santos</v>
      </c>
      <c r="G157" t="s">
        <v>91</v>
      </c>
      <c r="H157">
        <f t="shared" ca="1" si="58"/>
        <v>0</v>
      </c>
      <c r="I157" t="str">
        <f t="shared" si="52"/>
        <v>1 - Serviços e Insumos</v>
      </c>
      <c r="J157" t="str">
        <f t="shared" si="60"/>
        <v>Fertilizantes — parte 3</v>
      </c>
      <c r="K157" t="str">
        <f t="shared" ca="1" si="61"/>
        <v>Beatriz Silva</v>
      </c>
      <c r="L157" t="str">
        <f t="shared" ca="1" si="62"/>
        <v>CONCLUÍDA</v>
      </c>
    </row>
    <row r="158" spans="1:12" x14ac:dyDescent="0.3">
      <c r="A158" t="s">
        <v>232</v>
      </c>
      <c r="B158" t="s">
        <v>225</v>
      </c>
      <c r="C158" t="s">
        <v>12</v>
      </c>
      <c r="D158" s="1">
        <v>45082</v>
      </c>
      <c r="E158" s="1">
        <f ca="1">D158+RANDBETWEEN(7,14)</f>
        <v>45092</v>
      </c>
      <c r="F158" t="str">
        <f ca="1">VLOOKUP(RANDBETWEEN(1, 28), Planilha2!$B$5:$I$18, 2)</f>
        <v>Beatriz Silva</v>
      </c>
      <c r="G158" t="s">
        <v>8</v>
      </c>
      <c r="H158">
        <f ca="1">E158-D158</f>
        <v>10</v>
      </c>
      <c r="I158" t="str">
        <f t="shared" si="52"/>
        <v>1 - Serviços e Insumos</v>
      </c>
      <c r="J158" t="s">
        <v>143</v>
      </c>
      <c r="K158" t="str">
        <f ca="1">F158</f>
        <v>Beatriz Silva</v>
      </c>
      <c r="L158" t="str" cm="1">
        <f t="array" aca="1" ref="L158" ca="1">_xlfn.IFS(COUNTBLANK(E158:E170)=13,"PENDENTE", COUNTBLANK(E158:E170)&gt;0,"EM ANDAMENTO", COUNTBLANK(E158:E170)=0,"CONCLUÍDA")</f>
        <v>CONCLUÍDA</v>
      </c>
    </row>
    <row r="159" spans="1:12" x14ac:dyDescent="0.3">
      <c r="A159" t="s">
        <v>232</v>
      </c>
      <c r="B159" t="str">
        <f>B158</f>
        <v>AGR13</v>
      </c>
      <c r="C159" t="s">
        <v>13</v>
      </c>
      <c r="D159" s="1">
        <f ca="1">E158</f>
        <v>45092</v>
      </c>
      <c r="E159" s="1">
        <f ca="1">D159+RANDBETWEEN(1,4)</f>
        <v>45094</v>
      </c>
      <c r="F159" t="str">
        <f ca="1">F146</f>
        <v>Maria Santos</v>
      </c>
      <c r="G159" t="s">
        <v>91</v>
      </c>
      <c r="H159">
        <f t="shared" ref="H159:H170" ca="1" si="63">E159-D159</f>
        <v>2</v>
      </c>
      <c r="I159" t="str">
        <f t="shared" si="52"/>
        <v>1 - Serviços e Insumos</v>
      </c>
      <c r="J159" t="str">
        <f>J158</f>
        <v>Melhoramento de plantas — parte 1</v>
      </c>
      <c r="K159" t="str">
        <f ca="1">K158</f>
        <v>Beatriz Silva</v>
      </c>
      <c r="L159" t="str">
        <f ca="1">L158</f>
        <v>CONCLUÍDA</v>
      </c>
    </row>
    <row r="160" spans="1:12" x14ac:dyDescent="0.3">
      <c r="A160" t="s">
        <v>232</v>
      </c>
      <c r="B160" t="str">
        <f t="shared" ref="B160:B170" si="64">B159</f>
        <v>AGR13</v>
      </c>
      <c r="C160" t="s">
        <v>14</v>
      </c>
      <c r="D160" s="1">
        <f ca="1">E159</f>
        <v>45094</v>
      </c>
      <c r="E160" s="1">
        <f ca="1">D160+RANDBETWEEN(0,3)</f>
        <v>45097</v>
      </c>
      <c r="F160" t="str">
        <f ca="1">VLOOKUP(RANDBETWEEN(1, 2), Planilha2!$B$5:$I$32, 4)</f>
        <v>Ana Souza</v>
      </c>
      <c r="G160" t="s">
        <v>92</v>
      </c>
      <c r="H160">
        <f t="shared" ca="1" si="63"/>
        <v>3</v>
      </c>
      <c r="I160" t="str">
        <f t="shared" si="52"/>
        <v>1 - Serviços e Insumos</v>
      </c>
      <c r="J160" t="str">
        <f t="shared" ref="J160:J170" si="65">J159</f>
        <v>Melhoramento de plantas — parte 1</v>
      </c>
      <c r="K160" t="str">
        <f t="shared" ref="K160:K170" ca="1" si="66">K159</f>
        <v>Beatriz Silva</v>
      </c>
      <c r="L160" t="str">
        <f t="shared" ref="L160:L170" ca="1" si="67">L159</f>
        <v>CONCLUÍDA</v>
      </c>
    </row>
    <row r="161" spans="1:12" x14ac:dyDescent="0.3">
      <c r="A161" t="s">
        <v>232</v>
      </c>
      <c r="B161" t="str">
        <f t="shared" si="64"/>
        <v>AGR13</v>
      </c>
      <c r="C161" t="s">
        <v>15</v>
      </c>
      <c r="D161" s="1">
        <f ca="1">E160</f>
        <v>45097</v>
      </c>
      <c r="E161" s="1">
        <f ca="1">D161+RANDBETWEEN(3,7)</f>
        <v>45100</v>
      </c>
      <c r="F161" t="str">
        <f ca="1">VLOOKUP(RANDBETWEEN(1, 3), Planilha2!$B$5:$I$32, 5)</f>
        <v>Fernanda Almeida</v>
      </c>
      <c r="G161" t="s">
        <v>93</v>
      </c>
      <c r="H161">
        <f t="shared" ca="1" si="63"/>
        <v>3</v>
      </c>
      <c r="I161" t="str">
        <f t="shared" si="52"/>
        <v>1 - Serviços e Insumos</v>
      </c>
      <c r="J161" t="str">
        <f t="shared" si="65"/>
        <v>Melhoramento de plantas — parte 1</v>
      </c>
      <c r="K161" t="str">
        <f t="shared" ca="1" si="66"/>
        <v>Beatriz Silva</v>
      </c>
      <c r="L161" t="str">
        <f t="shared" ca="1" si="67"/>
        <v>CONCLUÍDA</v>
      </c>
    </row>
    <row r="162" spans="1:12" x14ac:dyDescent="0.3">
      <c r="A162" t="s">
        <v>232</v>
      </c>
      <c r="B162" t="str">
        <f t="shared" si="64"/>
        <v>AGR13</v>
      </c>
      <c r="C162" t="s">
        <v>16</v>
      </c>
      <c r="D162" s="1">
        <f ca="1">E161</f>
        <v>45100</v>
      </c>
      <c r="E162" s="1">
        <f ca="1">D162+RANDBETWEEN(0,3)</f>
        <v>45103</v>
      </c>
      <c r="F162" t="str">
        <f ca="1">F159</f>
        <v>Maria Santos</v>
      </c>
      <c r="G162" t="s">
        <v>91</v>
      </c>
      <c r="H162">
        <f t="shared" ca="1" si="63"/>
        <v>3</v>
      </c>
      <c r="I162" t="str">
        <f t="shared" si="52"/>
        <v>1 - Serviços e Insumos</v>
      </c>
      <c r="J162" t="str">
        <f t="shared" si="65"/>
        <v>Melhoramento de plantas — parte 1</v>
      </c>
      <c r="K162" t="str">
        <f t="shared" ca="1" si="66"/>
        <v>Beatriz Silva</v>
      </c>
      <c r="L162" t="str">
        <f t="shared" ca="1" si="67"/>
        <v>CONCLUÍDA</v>
      </c>
    </row>
    <row r="163" spans="1:12" x14ac:dyDescent="0.3">
      <c r="A163" t="s">
        <v>232</v>
      </c>
      <c r="B163" t="str">
        <f t="shared" si="64"/>
        <v>AGR13</v>
      </c>
      <c r="C163" t="s">
        <v>17</v>
      </c>
      <c r="D163" s="1">
        <f ca="1">E162</f>
        <v>45103</v>
      </c>
      <c r="E163" s="1">
        <f ca="1">D163+RANDBETWEEN(1,5)</f>
        <v>45104</v>
      </c>
      <c r="F163" t="str">
        <f ca="1">VLOOKUP(RANDBETWEEN(1, 3), Planilha2!$B$5:$I$32, 6)</f>
        <v>Rafael Ferreira</v>
      </c>
      <c r="G163" t="s">
        <v>95</v>
      </c>
      <c r="H163">
        <f t="shared" ca="1" si="63"/>
        <v>1</v>
      </c>
      <c r="I163" t="str">
        <f t="shared" si="52"/>
        <v>1 - Serviços e Insumos</v>
      </c>
      <c r="J163" t="str">
        <f t="shared" si="65"/>
        <v>Melhoramento de plantas — parte 1</v>
      </c>
      <c r="K163" t="str">
        <f t="shared" ca="1" si="66"/>
        <v>Beatriz Silva</v>
      </c>
      <c r="L163" t="str">
        <f t="shared" ca="1" si="67"/>
        <v>CONCLUÍDA</v>
      </c>
    </row>
    <row r="164" spans="1:12" x14ac:dyDescent="0.3">
      <c r="A164" t="s">
        <v>232</v>
      </c>
      <c r="B164" t="str">
        <f t="shared" si="64"/>
        <v>AGR13</v>
      </c>
      <c r="C164" t="s">
        <v>18</v>
      </c>
      <c r="D164" s="1">
        <f ca="1">E158+RANDBETWEEN(3,14)</f>
        <v>45102</v>
      </c>
      <c r="E164" s="1">
        <f ca="1">D164</f>
        <v>45102</v>
      </c>
      <c r="F164" t="str">
        <f ca="1">VLOOKUP(RANDBETWEEN(1, 2), Planilha2!$B$5:$I$32, 7)</f>
        <v>Felipe Ribeiro</v>
      </c>
      <c r="G164" t="s">
        <v>96</v>
      </c>
      <c r="H164">
        <f t="shared" ca="1" si="63"/>
        <v>0</v>
      </c>
      <c r="I164" t="str">
        <f t="shared" si="52"/>
        <v>1 - Serviços e Insumos</v>
      </c>
      <c r="J164" t="str">
        <f t="shared" si="65"/>
        <v>Melhoramento de plantas — parte 1</v>
      </c>
      <c r="K164" t="str">
        <f t="shared" ca="1" si="66"/>
        <v>Beatriz Silva</v>
      </c>
      <c r="L164" t="str">
        <f t="shared" ca="1" si="67"/>
        <v>CONCLUÍDA</v>
      </c>
    </row>
    <row r="165" spans="1:12" x14ac:dyDescent="0.3">
      <c r="A165" t="s">
        <v>232</v>
      </c>
      <c r="B165" t="str">
        <f t="shared" si="64"/>
        <v>AGR13</v>
      </c>
      <c r="C165" t="s">
        <v>19</v>
      </c>
      <c r="D165" s="1">
        <f ca="1">E164+RANDBETWEEN(7,21)</f>
        <v>45114</v>
      </c>
      <c r="E165" s="1">
        <f ca="1">D165+RANDBETWEEN(1,3)</f>
        <v>45117</v>
      </c>
      <c r="F165" t="str">
        <f ca="1">VLOOKUP(RANDBETWEEN(1, 3), Planilha2!$B$5:$I$32, 8)</f>
        <v>Luiza Andrade</v>
      </c>
      <c r="G165" t="s">
        <v>94</v>
      </c>
      <c r="H165">
        <f t="shared" ca="1" si="63"/>
        <v>3</v>
      </c>
      <c r="I165" t="str">
        <f t="shared" si="52"/>
        <v>1 - Serviços e Insumos</v>
      </c>
      <c r="J165" t="str">
        <f t="shared" si="65"/>
        <v>Melhoramento de plantas — parte 1</v>
      </c>
      <c r="K165" t="str">
        <f t="shared" ca="1" si="66"/>
        <v>Beatriz Silva</v>
      </c>
      <c r="L165" t="str">
        <f t="shared" ca="1" si="67"/>
        <v>CONCLUÍDA</v>
      </c>
    </row>
    <row r="166" spans="1:12" x14ac:dyDescent="0.3">
      <c r="A166" t="s">
        <v>232</v>
      </c>
      <c r="B166" t="str">
        <f t="shared" si="64"/>
        <v>AGR13</v>
      </c>
      <c r="C166" t="s">
        <v>20</v>
      </c>
      <c r="D166" s="1">
        <f ca="1">E165</f>
        <v>45117</v>
      </c>
      <c r="E166" s="1">
        <f ca="1">D166+RANDBETWEEN(1,3)</f>
        <v>45119</v>
      </c>
      <c r="F166" t="str">
        <f ca="1">F162</f>
        <v>Maria Santos</v>
      </c>
      <c r="G166" t="s">
        <v>91</v>
      </c>
      <c r="H166">
        <f t="shared" ca="1" si="63"/>
        <v>2</v>
      </c>
      <c r="I166" t="str">
        <f t="shared" si="52"/>
        <v>1 - Serviços e Insumos</v>
      </c>
      <c r="J166" t="str">
        <f t="shared" si="65"/>
        <v>Melhoramento de plantas — parte 1</v>
      </c>
      <c r="K166" t="str">
        <f t="shared" ca="1" si="66"/>
        <v>Beatriz Silva</v>
      </c>
      <c r="L166" t="str">
        <f t="shared" ca="1" si="67"/>
        <v>CONCLUÍDA</v>
      </c>
    </row>
    <row r="167" spans="1:12" x14ac:dyDescent="0.3">
      <c r="A167" t="s">
        <v>232</v>
      </c>
      <c r="B167" t="str">
        <f t="shared" si="64"/>
        <v>AGR13</v>
      </c>
      <c r="C167" t="s">
        <v>21</v>
      </c>
      <c r="D167" s="1">
        <f ca="1">E166</f>
        <v>45119</v>
      </c>
      <c r="E167" s="1">
        <f ca="1">D167+RANDBETWEEN(0,3)</f>
        <v>45120</v>
      </c>
      <c r="F167" t="str">
        <f ca="1">F165</f>
        <v>Luiza Andrade</v>
      </c>
      <c r="G167" t="s">
        <v>94</v>
      </c>
      <c r="H167">
        <f t="shared" ca="1" si="63"/>
        <v>1</v>
      </c>
      <c r="I167" t="str">
        <f t="shared" si="52"/>
        <v>1 - Serviços e Insumos</v>
      </c>
      <c r="J167" t="str">
        <f t="shared" si="65"/>
        <v>Melhoramento de plantas — parte 1</v>
      </c>
      <c r="K167" t="str">
        <f t="shared" ca="1" si="66"/>
        <v>Beatriz Silva</v>
      </c>
      <c r="L167" t="str">
        <f t="shared" ca="1" si="67"/>
        <v>CONCLUÍDA</v>
      </c>
    </row>
    <row r="168" spans="1:12" x14ac:dyDescent="0.3">
      <c r="A168" t="s">
        <v>232</v>
      </c>
      <c r="B168" t="str">
        <f t="shared" si="64"/>
        <v>AGR13</v>
      </c>
      <c r="C168" t="s">
        <v>22</v>
      </c>
      <c r="D168" s="1">
        <f ca="1">E167</f>
        <v>45120</v>
      </c>
      <c r="E168" s="1">
        <f ca="1">D168+RANDBETWEEN(0,3)</f>
        <v>45121</v>
      </c>
      <c r="F168" t="str">
        <f ca="1">F166</f>
        <v>Maria Santos</v>
      </c>
      <c r="G168" t="s">
        <v>91</v>
      </c>
      <c r="H168">
        <f t="shared" ca="1" si="63"/>
        <v>1</v>
      </c>
      <c r="I168" t="str">
        <f t="shared" si="52"/>
        <v>1 - Serviços e Insumos</v>
      </c>
      <c r="J168" t="str">
        <f t="shared" si="65"/>
        <v>Melhoramento de plantas — parte 1</v>
      </c>
      <c r="K168" t="str">
        <f t="shared" ca="1" si="66"/>
        <v>Beatriz Silva</v>
      </c>
      <c r="L168" t="str">
        <f t="shared" ca="1" si="67"/>
        <v>CONCLUÍDA</v>
      </c>
    </row>
    <row r="169" spans="1:12" x14ac:dyDescent="0.3">
      <c r="A169" t="s">
        <v>232</v>
      </c>
      <c r="B169" t="str">
        <f t="shared" si="64"/>
        <v>AGR13</v>
      </c>
      <c r="C169" t="s">
        <v>23</v>
      </c>
      <c r="D169" s="1">
        <f ca="1">E168</f>
        <v>45121</v>
      </c>
      <c r="E169" s="1">
        <f ca="1">D169+RANDBETWEEN(1,3)</f>
        <v>45123</v>
      </c>
      <c r="F169" t="str">
        <f ca="1">F163</f>
        <v>Rafael Ferreira</v>
      </c>
      <c r="G169" t="s">
        <v>95</v>
      </c>
      <c r="H169">
        <f t="shared" ca="1" si="63"/>
        <v>2</v>
      </c>
      <c r="I169" t="str">
        <f t="shared" si="52"/>
        <v>1 - Serviços e Insumos</v>
      </c>
      <c r="J169" t="str">
        <f t="shared" si="65"/>
        <v>Melhoramento de plantas — parte 1</v>
      </c>
      <c r="K169" t="str">
        <f t="shared" ca="1" si="66"/>
        <v>Beatriz Silva</v>
      </c>
      <c r="L169" t="str">
        <f t="shared" ca="1" si="67"/>
        <v>CONCLUÍDA</v>
      </c>
    </row>
    <row r="170" spans="1:12" x14ac:dyDescent="0.3">
      <c r="A170" t="s">
        <v>232</v>
      </c>
      <c r="B170" t="str">
        <f t="shared" si="64"/>
        <v>AGR13</v>
      </c>
      <c r="C170" t="s">
        <v>24</v>
      </c>
      <c r="D170" s="1">
        <f ca="1">E169</f>
        <v>45123</v>
      </c>
      <c r="E170" s="1">
        <f ca="1">D170+RANDBETWEEN(0,3)</f>
        <v>45124</v>
      </c>
      <c r="F170" t="str">
        <f ca="1">F168</f>
        <v>Maria Santos</v>
      </c>
      <c r="G170" t="s">
        <v>91</v>
      </c>
      <c r="H170">
        <f t="shared" ca="1" si="63"/>
        <v>1</v>
      </c>
      <c r="I170" t="str">
        <f t="shared" si="52"/>
        <v>1 - Serviços e Insumos</v>
      </c>
      <c r="J170" t="str">
        <f t="shared" si="65"/>
        <v>Melhoramento de plantas — parte 1</v>
      </c>
      <c r="K170" t="str">
        <f t="shared" ca="1" si="66"/>
        <v>Beatriz Silva</v>
      </c>
      <c r="L170" t="str">
        <f t="shared" ca="1" si="67"/>
        <v>CONCLUÍDA</v>
      </c>
    </row>
    <row r="171" spans="1:12" x14ac:dyDescent="0.3">
      <c r="A171" t="s">
        <v>232</v>
      </c>
      <c r="B171" t="s">
        <v>226</v>
      </c>
      <c r="C171" t="s">
        <v>12</v>
      </c>
      <c r="D171" s="1">
        <f ca="1">E158+RANDBETWEEN(1,7)</f>
        <v>45096</v>
      </c>
      <c r="E171" s="1">
        <f ca="1">D171+RANDBETWEEN(7,14)</f>
        <v>45107</v>
      </c>
      <c r="F171" t="str">
        <f ca="1">F158</f>
        <v>Beatriz Silva</v>
      </c>
      <c r="G171" t="s">
        <v>8</v>
      </c>
      <c r="H171">
        <f ca="1">E171-D171</f>
        <v>11</v>
      </c>
      <c r="I171" t="str">
        <f t="shared" si="52"/>
        <v>1 - Serviços e Insumos</v>
      </c>
      <c r="J171" t="s">
        <v>144</v>
      </c>
      <c r="K171" t="str">
        <f ca="1">F171</f>
        <v>Beatriz Silva</v>
      </c>
      <c r="L171" t="str" cm="1">
        <f t="array" aca="1" ref="L171" ca="1">_xlfn.IFS(COUNTBLANK(E171:E183)=13,"PENDENTE", COUNTBLANK(E171:E183)&gt;0,"EM ANDAMENTO", COUNTBLANK(E171:E183)=0,"CONCLUÍDA")</f>
        <v>CONCLUÍDA</v>
      </c>
    </row>
    <row r="172" spans="1:12" x14ac:dyDescent="0.3">
      <c r="A172" t="s">
        <v>232</v>
      </c>
      <c r="B172" t="str">
        <f>B171</f>
        <v>AGR14</v>
      </c>
      <c r="C172" t="s">
        <v>13</v>
      </c>
      <c r="D172" s="1">
        <f ca="1">E171</f>
        <v>45107</v>
      </c>
      <c r="E172" s="1">
        <f ca="1">D172+RANDBETWEEN(1,4)</f>
        <v>45109</v>
      </c>
      <c r="F172" t="str">
        <f ca="1">F159</f>
        <v>Maria Santos</v>
      </c>
      <c r="G172" t="s">
        <v>91</v>
      </c>
      <c r="H172">
        <f t="shared" ref="H172:H183" ca="1" si="68">E172-D172</f>
        <v>2</v>
      </c>
      <c r="I172" t="str">
        <f t="shared" si="52"/>
        <v>1 - Serviços e Insumos</v>
      </c>
      <c r="J172" t="str">
        <f>J171</f>
        <v>Melhoramento de plantas — parte 2</v>
      </c>
      <c r="K172" t="str">
        <f ca="1">K171</f>
        <v>Beatriz Silva</v>
      </c>
      <c r="L172" t="str">
        <f ca="1">L171</f>
        <v>CONCLUÍDA</v>
      </c>
    </row>
    <row r="173" spans="1:12" x14ac:dyDescent="0.3">
      <c r="A173" t="s">
        <v>232</v>
      </c>
      <c r="B173" t="str">
        <f t="shared" ref="B173:B183" si="69">B172</f>
        <v>AGR14</v>
      </c>
      <c r="C173" t="s">
        <v>14</v>
      </c>
      <c r="D173" s="1">
        <f ca="1">E172</f>
        <v>45109</v>
      </c>
      <c r="E173" s="1">
        <f ca="1">D173+RANDBETWEEN(0,3)</f>
        <v>45109</v>
      </c>
      <c r="F173" t="str">
        <f ca="1">VLOOKUP(RANDBETWEEN(1, 2), Planilha2!$B$5:$I$32, 4)</f>
        <v>Pedro Rodrigues</v>
      </c>
      <c r="G173" t="s">
        <v>92</v>
      </c>
      <c r="H173">
        <f t="shared" ca="1" si="68"/>
        <v>0</v>
      </c>
      <c r="I173" t="str">
        <f t="shared" si="52"/>
        <v>1 - Serviços e Insumos</v>
      </c>
      <c r="J173" t="str">
        <f t="shared" ref="J173:J183" si="70">J172</f>
        <v>Melhoramento de plantas — parte 2</v>
      </c>
      <c r="K173" t="str">
        <f t="shared" ref="K173:K183" ca="1" si="71">K172</f>
        <v>Beatriz Silva</v>
      </c>
      <c r="L173" t="str">
        <f t="shared" ref="L173:L183" ca="1" si="72">L172</f>
        <v>CONCLUÍDA</v>
      </c>
    </row>
    <row r="174" spans="1:12" x14ac:dyDescent="0.3">
      <c r="A174" t="s">
        <v>232</v>
      </c>
      <c r="B174" t="str">
        <f t="shared" si="69"/>
        <v>AGR14</v>
      </c>
      <c r="C174" t="s">
        <v>15</v>
      </c>
      <c r="D174" s="1">
        <f ca="1">E173</f>
        <v>45109</v>
      </c>
      <c r="E174" s="1">
        <f ca="1">D174+RANDBETWEEN(3,7)</f>
        <v>45115</v>
      </c>
      <c r="F174" t="str">
        <f ca="1">VLOOKUP(RANDBETWEEN(1, 3), Planilha2!$B$5:$I$32, 5)</f>
        <v>Isabela Costa</v>
      </c>
      <c r="G174" t="s">
        <v>93</v>
      </c>
      <c r="H174">
        <f t="shared" ca="1" si="68"/>
        <v>6</v>
      </c>
      <c r="I174" t="str">
        <f t="shared" si="52"/>
        <v>1 - Serviços e Insumos</v>
      </c>
      <c r="J174" t="str">
        <f t="shared" si="70"/>
        <v>Melhoramento de plantas — parte 2</v>
      </c>
      <c r="K174" t="str">
        <f t="shared" ca="1" si="71"/>
        <v>Beatriz Silva</v>
      </c>
      <c r="L174" t="str">
        <f t="shared" ca="1" si="72"/>
        <v>CONCLUÍDA</v>
      </c>
    </row>
    <row r="175" spans="1:12" x14ac:dyDescent="0.3">
      <c r="A175" t="s">
        <v>232</v>
      </c>
      <c r="B175" t="str">
        <f t="shared" si="69"/>
        <v>AGR14</v>
      </c>
      <c r="C175" t="s">
        <v>16</v>
      </c>
      <c r="D175" s="1">
        <f ca="1">E174</f>
        <v>45115</v>
      </c>
      <c r="E175" s="1">
        <f ca="1">D175+RANDBETWEEN(0,3)</f>
        <v>45118</v>
      </c>
      <c r="F175" t="str">
        <f ca="1">F172</f>
        <v>Maria Santos</v>
      </c>
      <c r="G175" t="s">
        <v>91</v>
      </c>
      <c r="H175">
        <f t="shared" ca="1" si="68"/>
        <v>3</v>
      </c>
      <c r="I175" t="str">
        <f t="shared" si="52"/>
        <v>1 - Serviços e Insumos</v>
      </c>
      <c r="J175" t="str">
        <f t="shared" si="70"/>
        <v>Melhoramento de plantas — parte 2</v>
      </c>
      <c r="K175" t="str">
        <f t="shared" ca="1" si="71"/>
        <v>Beatriz Silva</v>
      </c>
      <c r="L175" t="str">
        <f t="shared" ca="1" si="72"/>
        <v>CONCLUÍDA</v>
      </c>
    </row>
    <row r="176" spans="1:12" x14ac:dyDescent="0.3">
      <c r="A176" t="s">
        <v>232</v>
      </c>
      <c r="B176" t="str">
        <f t="shared" si="69"/>
        <v>AGR14</v>
      </c>
      <c r="C176" t="s">
        <v>17</v>
      </c>
      <c r="D176" s="1">
        <f ca="1">E175</f>
        <v>45118</v>
      </c>
      <c r="E176" s="1">
        <f ca="1">D176+RANDBETWEEN(1,5)</f>
        <v>45121</v>
      </c>
      <c r="F176" t="str">
        <f ca="1">VLOOKUP(RANDBETWEEN(1, 3), Planilha2!$B$5:$I$32, 6)</f>
        <v>Rafael Ferreira</v>
      </c>
      <c r="G176" t="s">
        <v>95</v>
      </c>
      <c r="H176">
        <f t="shared" ca="1" si="68"/>
        <v>3</v>
      </c>
      <c r="I176" t="str">
        <f t="shared" si="52"/>
        <v>1 - Serviços e Insumos</v>
      </c>
      <c r="J176" t="str">
        <f t="shared" si="70"/>
        <v>Melhoramento de plantas — parte 2</v>
      </c>
      <c r="K176" t="str">
        <f t="shared" ca="1" si="71"/>
        <v>Beatriz Silva</v>
      </c>
      <c r="L176" t="str">
        <f t="shared" ca="1" si="72"/>
        <v>CONCLUÍDA</v>
      </c>
    </row>
    <row r="177" spans="1:12" x14ac:dyDescent="0.3">
      <c r="A177" t="s">
        <v>232</v>
      </c>
      <c r="B177" t="str">
        <f t="shared" si="69"/>
        <v>AGR14</v>
      </c>
      <c r="C177" t="s">
        <v>18</v>
      </c>
      <c r="D177" s="1">
        <f ca="1">E171+RANDBETWEEN(3,14)</f>
        <v>45113</v>
      </c>
      <c r="E177" s="1">
        <f ca="1">D177</f>
        <v>45113</v>
      </c>
      <c r="F177" t="str">
        <f ca="1">VLOOKUP(RANDBETWEEN(1, 2), Planilha2!$B$5:$I$32, 7)</f>
        <v>Felipe Ribeiro</v>
      </c>
      <c r="G177" t="s">
        <v>96</v>
      </c>
      <c r="H177">
        <f t="shared" ca="1" si="68"/>
        <v>0</v>
      </c>
      <c r="I177" t="str">
        <f t="shared" si="52"/>
        <v>1 - Serviços e Insumos</v>
      </c>
      <c r="J177" t="str">
        <f t="shared" si="70"/>
        <v>Melhoramento de plantas — parte 2</v>
      </c>
      <c r="K177" t="str">
        <f t="shared" ca="1" si="71"/>
        <v>Beatriz Silva</v>
      </c>
      <c r="L177" t="str">
        <f t="shared" ca="1" si="72"/>
        <v>CONCLUÍDA</v>
      </c>
    </row>
    <row r="178" spans="1:12" x14ac:dyDescent="0.3">
      <c r="A178" t="s">
        <v>232</v>
      </c>
      <c r="B178" t="str">
        <f t="shared" si="69"/>
        <v>AGR14</v>
      </c>
      <c r="C178" t="s">
        <v>19</v>
      </c>
      <c r="D178" s="1">
        <f ca="1">E177+RANDBETWEEN(7,21)</f>
        <v>45121</v>
      </c>
      <c r="E178" s="1">
        <f ca="1">D178+RANDBETWEEN(1,3)</f>
        <v>45124</v>
      </c>
      <c r="F178" t="str">
        <f ca="1">VLOOKUP(RANDBETWEEN(1, 3), Planilha2!$B$5:$I$32, 8)</f>
        <v>Luiza Andrade</v>
      </c>
      <c r="G178" t="s">
        <v>94</v>
      </c>
      <c r="H178">
        <f t="shared" ca="1" si="68"/>
        <v>3</v>
      </c>
      <c r="I178" t="str">
        <f t="shared" si="52"/>
        <v>1 - Serviços e Insumos</v>
      </c>
      <c r="J178" t="str">
        <f t="shared" si="70"/>
        <v>Melhoramento de plantas — parte 2</v>
      </c>
      <c r="K178" t="str">
        <f t="shared" ca="1" si="71"/>
        <v>Beatriz Silva</v>
      </c>
      <c r="L178" t="str">
        <f t="shared" ca="1" si="72"/>
        <v>CONCLUÍDA</v>
      </c>
    </row>
    <row r="179" spans="1:12" x14ac:dyDescent="0.3">
      <c r="A179" t="s">
        <v>232</v>
      </c>
      <c r="B179" t="str">
        <f t="shared" si="69"/>
        <v>AGR14</v>
      </c>
      <c r="C179" t="s">
        <v>20</v>
      </c>
      <c r="D179" s="1">
        <f ca="1">E178</f>
        <v>45124</v>
      </c>
      <c r="E179" s="1">
        <f ca="1">D179+RANDBETWEEN(1,3)</f>
        <v>45126</v>
      </c>
      <c r="F179" t="str">
        <f ca="1">F175</f>
        <v>Maria Santos</v>
      </c>
      <c r="G179" t="s">
        <v>91</v>
      </c>
      <c r="H179">
        <f t="shared" ca="1" si="68"/>
        <v>2</v>
      </c>
      <c r="I179" t="str">
        <f t="shared" si="52"/>
        <v>1 - Serviços e Insumos</v>
      </c>
      <c r="J179" t="str">
        <f t="shared" si="70"/>
        <v>Melhoramento de plantas — parte 2</v>
      </c>
      <c r="K179" t="str">
        <f t="shared" ca="1" si="71"/>
        <v>Beatriz Silva</v>
      </c>
      <c r="L179" t="str">
        <f t="shared" ca="1" si="72"/>
        <v>CONCLUÍDA</v>
      </c>
    </row>
    <row r="180" spans="1:12" x14ac:dyDescent="0.3">
      <c r="A180" t="s">
        <v>232</v>
      </c>
      <c r="B180" t="str">
        <f t="shared" si="69"/>
        <v>AGR14</v>
      </c>
      <c r="C180" t="s">
        <v>21</v>
      </c>
      <c r="D180" s="1">
        <f ca="1">E179</f>
        <v>45126</v>
      </c>
      <c r="E180" s="1">
        <f ca="1">D180+RANDBETWEEN(0,3)</f>
        <v>45129</v>
      </c>
      <c r="F180" t="str">
        <f ca="1">F178</f>
        <v>Luiza Andrade</v>
      </c>
      <c r="G180" t="s">
        <v>94</v>
      </c>
      <c r="H180">
        <f t="shared" ca="1" si="68"/>
        <v>3</v>
      </c>
      <c r="I180" t="str">
        <f t="shared" si="52"/>
        <v>1 - Serviços e Insumos</v>
      </c>
      <c r="J180" t="str">
        <f t="shared" si="70"/>
        <v>Melhoramento de plantas — parte 2</v>
      </c>
      <c r="K180" t="str">
        <f t="shared" ca="1" si="71"/>
        <v>Beatriz Silva</v>
      </c>
      <c r="L180" t="str">
        <f t="shared" ca="1" si="72"/>
        <v>CONCLUÍDA</v>
      </c>
    </row>
    <row r="181" spans="1:12" x14ac:dyDescent="0.3">
      <c r="A181" t="s">
        <v>232</v>
      </c>
      <c r="B181" t="str">
        <f t="shared" si="69"/>
        <v>AGR14</v>
      </c>
      <c r="C181" t="s">
        <v>22</v>
      </c>
      <c r="D181" s="1">
        <f ca="1">E180</f>
        <v>45129</v>
      </c>
      <c r="E181" s="1">
        <f ca="1">D181+RANDBETWEEN(0,3)</f>
        <v>45132</v>
      </c>
      <c r="F181" t="str">
        <f ca="1">F179</f>
        <v>Maria Santos</v>
      </c>
      <c r="G181" t="s">
        <v>91</v>
      </c>
      <c r="H181">
        <f t="shared" ca="1" si="68"/>
        <v>3</v>
      </c>
      <c r="I181" t="str">
        <f t="shared" si="52"/>
        <v>1 - Serviços e Insumos</v>
      </c>
      <c r="J181" t="str">
        <f t="shared" si="70"/>
        <v>Melhoramento de plantas — parte 2</v>
      </c>
      <c r="K181" t="str">
        <f t="shared" ca="1" si="71"/>
        <v>Beatriz Silva</v>
      </c>
      <c r="L181" t="str">
        <f t="shared" ca="1" si="72"/>
        <v>CONCLUÍDA</v>
      </c>
    </row>
    <row r="182" spans="1:12" x14ac:dyDescent="0.3">
      <c r="A182" t="s">
        <v>232</v>
      </c>
      <c r="B182" t="str">
        <f t="shared" si="69"/>
        <v>AGR14</v>
      </c>
      <c r="C182" t="s">
        <v>23</v>
      </c>
      <c r="D182" s="1">
        <f ca="1">E181</f>
        <v>45132</v>
      </c>
      <c r="E182" s="1">
        <f ca="1">D182+RANDBETWEEN(1,3)</f>
        <v>45134</v>
      </c>
      <c r="F182" t="str">
        <f ca="1">F176</f>
        <v>Rafael Ferreira</v>
      </c>
      <c r="G182" t="s">
        <v>95</v>
      </c>
      <c r="H182">
        <f t="shared" ca="1" si="68"/>
        <v>2</v>
      </c>
      <c r="I182" t="str">
        <f t="shared" si="52"/>
        <v>1 - Serviços e Insumos</v>
      </c>
      <c r="J182" t="str">
        <f t="shared" si="70"/>
        <v>Melhoramento de plantas — parte 2</v>
      </c>
      <c r="K182" t="str">
        <f t="shared" ca="1" si="71"/>
        <v>Beatriz Silva</v>
      </c>
      <c r="L182" t="str">
        <f t="shared" ca="1" si="72"/>
        <v>CONCLUÍDA</v>
      </c>
    </row>
    <row r="183" spans="1:12" x14ac:dyDescent="0.3">
      <c r="A183" t="s">
        <v>232</v>
      </c>
      <c r="B183" t="str">
        <f t="shared" si="69"/>
        <v>AGR14</v>
      </c>
      <c r="C183" t="s">
        <v>24</v>
      </c>
      <c r="D183" s="1">
        <f ca="1">E182</f>
        <v>45134</v>
      </c>
      <c r="E183" s="1">
        <f ca="1">D183+RANDBETWEEN(0,3)</f>
        <v>45136</v>
      </c>
      <c r="F183" t="str">
        <f ca="1">F181</f>
        <v>Maria Santos</v>
      </c>
      <c r="G183" t="s">
        <v>91</v>
      </c>
      <c r="H183">
        <f t="shared" ca="1" si="68"/>
        <v>2</v>
      </c>
      <c r="I183" t="str">
        <f t="shared" si="52"/>
        <v>1 - Serviços e Insumos</v>
      </c>
      <c r="J183" t="str">
        <f t="shared" si="70"/>
        <v>Melhoramento de plantas — parte 2</v>
      </c>
      <c r="K183" t="str">
        <f t="shared" ca="1" si="71"/>
        <v>Beatriz Silva</v>
      </c>
      <c r="L183" t="str">
        <f t="shared" ca="1" si="72"/>
        <v>CONCLUÍDA</v>
      </c>
    </row>
    <row r="184" spans="1:12" x14ac:dyDescent="0.3">
      <c r="A184" t="s">
        <v>232</v>
      </c>
      <c r="B184" t="s">
        <v>227</v>
      </c>
      <c r="C184" t="s">
        <v>12</v>
      </c>
      <c r="D184" s="1">
        <f ca="1">E171+1</f>
        <v>45108</v>
      </c>
      <c r="E184" s="1">
        <f ca="1">D184+RANDBETWEEN(7,14)</f>
        <v>45117</v>
      </c>
      <c r="F184" t="str">
        <f ca="1">F171</f>
        <v>Beatriz Silva</v>
      </c>
      <c r="G184" t="s">
        <v>8</v>
      </c>
      <c r="H184">
        <f ca="1">E184-D184</f>
        <v>9</v>
      </c>
      <c r="I184" t="str">
        <f t="shared" si="52"/>
        <v>1 - Serviços e Insumos</v>
      </c>
      <c r="J184" t="s">
        <v>145</v>
      </c>
      <c r="K184" t="str">
        <f ca="1">F184</f>
        <v>Beatriz Silva</v>
      </c>
      <c r="L184" t="str" cm="1">
        <f t="array" aca="1" ref="L184" ca="1">_xlfn.IFS(COUNTBLANK(E184:E196)=13,"PENDENTE", COUNTBLANK(E184:E196)&gt;0,"EM ANDAMENTO", COUNTBLANK(E184:E196)=0,"CONCLUÍDA")</f>
        <v>CONCLUÍDA</v>
      </c>
    </row>
    <row r="185" spans="1:12" x14ac:dyDescent="0.3">
      <c r="A185" t="s">
        <v>232</v>
      </c>
      <c r="B185" t="str">
        <f>B184</f>
        <v>AGR15</v>
      </c>
      <c r="C185" t="s">
        <v>13</v>
      </c>
      <c r="D185" s="1">
        <f ca="1">E184</f>
        <v>45117</v>
      </c>
      <c r="E185" s="1">
        <f ca="1">D185+RANDBETWEEN(1,4)</f>
        <v>45119</v>
      </c>
      <c r="F185" t="str">
        <f ca="1">F172</f>
        <v>Maria Santos</v>
      </c>
      <c r="G185" t="s">
        <v>91</v>
      </c>
      <c r="H185">
        <f t="shared" ref="H185:H196" ca="1" si="73">E185-D185</f>
        <v>2</v>
      </c>
      <c r="I185" t="str">
        <f t="shared" si="52"/>
        <v>1 - Serviços e Insumos</v>
      </c>
      <c r="J185" t="str">
        <f>J184</f>
        <v>Melhoramento de plantas — parte 3</v>
      </c>
      <c r="K185" t="str">
        <f ca="1">K184</f>
        <v>Beatriz Silva</v>
      </c>
      <c r="L185" t="str">
        <f ca="1">L184</f>
        <v>CONCLUÍDA</v>
      </c>
    </row>
    <row r="186" spans="1:12" x14ac:dyDescent="0.3">
      <c r="A186" t="s">
        <v>232</v>
      </c>
      <c r="B186" t="str">
        <f t="shared" ref="B186:B196" si="74">B185</f>
        <v>AGR15</v>
      </c>
      <c r="C186" t="s">
        <v>14</v>
      </c>
      <c r="D186" s="1">
        <f ca="1">E185</f>
        <v>45119</v>
      </c>
      <c r="E186" s="1">
        <f ca="1">D186+RANDBETWEEN(0,3)</f>
        <v>45122</v>
      </c>
      <c r="F186" t="str">
        <f ca="1">VLOOKUP(RANDBETWEEN(1, 2), Planilha2!$B$5:$I$32, 4)</f>
        <v>Pedro Rodrigues</v>
      </c>
      <c r="G186" t="s">
        <v>92</v>
      </c>
      <c r="H186">
        <f t="shared" ca="1" si="73"/>
        <v>3</v>
      </c>
      <c r="I186" t="str">
        <f t="shared" si="52"/>
        <v>1 - Serviços e Insumos</v>
      </c>
      <c r="J186" t="str">
        <f t="shared" ref="J186:J196" si="75">J185</f>
        <v>Melhoramento de plantas — parte 3</v>
      </c>
      <c r="K186" t="str">
        <f t="shared" ref="K186:K196" ca="1" si="76">K185</f>
        <v>Beatriz Silva</v>
      </c>
      <c r="L186" t="str">
        <f t="shared" ref="L186:L196" ca="1" si="77">L185</f>
        <v>CONCLUÍDA</v>
      </c>
    </row>
    <row r="187" spans="1:12" x14ac:dyDescent="0.3">
      <c r="A187" t="s">
        <v>232</v>
      </c>
      <c r="B187" t="str">
        <f t="shared" si="74"/>
        <v>AGR15</v>
      </c>
      <c r="C187" t="s">
        <v>15</v>
      </c>
      <c r="D187" s="1">
        <f ca="1">E186</f>
        <v>45122</v>
      </c>
      <c r="E187" s="1">
        <f ca="1">D187+RANDBETWEEN(3,7)</f>
        <v>45126</v>
      </c>
      <c r="F187" t="str">
        <f ca="1">VLOOKUP(RANDBETWEEN(1, 3), Planilha2!$B$5:$I$32, 5)</f>
        <v>Fernanda Almeida</v>
      </c>
      <c r="G187" t="s">
        <v>93</v>
      </c>
      <c r="H187">
        <f t="shared" ca="1" si="73"/>
        <v>4</v>
      </c>
      <c r="I187" t="str">
        <f t="shared" si="52"/>
        <v>1 - Serviços e Insumos</v>
      </c>
      <c r="J187" t="str">
        <f t="shared" si="75"/>
        <v>Melhoramento de plantas — parte 3</v>
      </c>
      <c r="K187" t="str">
        <f t="shared" ca="1" si="76"/>
        <v>Beatriz Silva</v>
      </c>
      <c r="L187" t="str">
        <f t="shared" ca="1" si="77"/>
        <v>CONCLUÍDA</v>
      </c>
    </row>
    <row r="188" spans="1:12" x14ac:dyDescent="0.3">
      <c r="A188" t="s">
        <v>232</v>
      </c>
      <c r="B188" t="str">
        <f t="shared" si="74"/>
        <v>AGR15</v>
      </c>
      <c r="C188" t="s">
        <v>16</v>
      </c>
      <c r="D188" s="1">
        <f ca="1">E187</f>
        <v>45126</v>
      </c>
      <c r="E188" s="1">
        <f ca="1">D188+RANDBETWEEN(0,3)</f>
        <v>45126</v>
      </c>
      <c r="F188" t="str">
        <f ca="1">F185</f>
        <v>Maria Santos</v>
      </c>
      <c r="G188" t="s">
        <v>91</v>
      </c>
      <c r="H188">
        <f t="shared" ca="1" si="73"/>
        <v>0</v>
      </c>
      <c r="I188" t="str">
        <f t="shared" si="52"/>
        <v>1 - Serviços e Insumos</v>
      </c>
      <c r="J188" t="str">
        <f t="shared" si="75"/>
        <v>Melhoramento de plantas — parte 3</v>
      </c>
      <c r="K188" t="str">
        <f t="shared" ca="1" si="76"/>
        <v>Beatriz Silva</v>
      </c>
      <c r="L188" t="str">
        <f t="shared" ca="1" si="77"/>
        <v>CONCLUÍDA</v>
      </c>
    </row>
    <row r="189" spans="1:12" x14ac:dyDescent="0.3">
      <c r="A189" t="s">
        <v>232</v>
      </c>
      <c r="B189" t="str">
        <f t="shared" si="74"/>
        <v>AGR15</v>
      </c>
      <c r="C189" t="s">
        <v>17</v>
      </c>
      <c r="D189" s="1">
        <f ca="1">E188</f>
        <v>45126</v>
      </c>
      <c r="E189" s="1">
        <f ca="1">D189+RANDBETWEEN(1,5)</f>
        <v>45127</v>
      </c>
      <c r="F189" t="str">
        <f ca="1">VLOOKUP(RANDBETWEEN(1, 3), Planilha2!$B$5:$I$32, 6)</f>
        <v>Rafael Ferreira</v>
      </c>
      <c r="G189" t="s">
        <v>95</v>
      </c>
      <c r="H189">
        <f t="shared" ca="1" si="73"/>
        <v>1</v>
      </c>
      <c r="I189" t="str">
        <f t="shared" si="52"/>
        <v>1 - Serviços e Insumos</v>
      </c>
      <c r="J189" t="str">
        <f t="shared" si="75"/>
        <v>Melhoramento de plantas — parte 3</v>
      </c>
      <c r="K189" t="str">
        <f t="shared" ca="1" si="76"/>
        <v>Beatriz Silva</v>
      </c>
      <c r="L189" t="str">
        <f t="shared" ca="1" si="77"/>
        <v>CONCLUÍDA</v>
      </c>
    </row>
    <row r="190" spans="1:12" x14ac:dyDescent="0.3">
      <c r="A190" t="s">
        <v>232</v>
      </c>
      <c r="B190" t="str">
        <f t="shared" si="74"/>
        <v>AGR15</v>
      </c>
      <c r="C190" t="s">
        <v>18</v>
      </c>
      <c r="D190" s="1">
        <f ca="1">E184+RANDBETWEEN(3,14)</f>
        <v>45122</v>
      </c>
      <c r="E190" s="1">
        <f ca="1">D190</f>
        <v>45122</v>
      </c>
      <c r="F190" t="str">
        <f ca="1">VLOOKUP(RANDBETWEEN(1, 2), Planilha2!$B$5:$I$32, 7)</f>
        <v>Gabriela Lima</v>
      </c>
      <c r="G190" t="s">
        <v>96</v>
      </c>
      <c r="H190">
        <f t="shared" ca="1" si="73"/>
        <v>0</v>
      </c>
      <c r="I190" t="str">
        <f t="shared" si="52"/>
        <v>1 - Serviços e Insumos</v>
      </c>
      <c r="J190" t="str">
        <f t="shared" si="75"/>
        <v>Melhoramento de plantas — parte 3</v>
      </c>
      <c r="K190" t="str">
        <f t="shared" ca="1" si="76"/>
        <v>Beatriz Silva</v>
      </c>
      <c r="L190" t="str">
        <f t="shared" ca="1" si="77"/>
        <v>CONCLUÍDA</v>
      </c>
    </row>
    <row r="191" spans="1:12" x14ac:dyDescent="0.3">
      <c r="A191" t="s">
        <v>232</v>
      </c>
      <c r="B191" t="str">
        <f t="shared" si="74"/>
        <v>AGR15</v>
      </c>
      <c r="C191" t="s">
        <v>19</v>
      </c>
      <c r="D191" s="1">
        <f ca="1">E190+RANDBETWEEN(7,21)</f>
        <v>45130</v>
      </c>
      <c r="E191" s="1">
        <f ca="1">D191+RANDBETWEEN(1,3)</f>
        <v>45131</v>
      </c>
      <c r="F191" t="str">
        <f ca="1">VLOOKUP(RANDBETWEEN(1, 3), Planilha2!$B$5:$I$32, 8)</f>
        <v>Eduardo Carvalho</v>
      </c>
      <c r="G191" t="s">
        <v>94</v>
      </c>
      <c r="H191">
        <f t="shared" ca="1" si="73"/>
        <v>1</v>
      </c>
      <c r="I191" t="str">
        <f t="shared" si="52"/>
        <v>1 - Serviços e Insumos</v>
      </c>
      <c r="J191" t="str">
        <f t="shared" si="75"/>
        <v>Melhoramento de plantas — parte 3</v>
      </c>
      <c r="K191" t="str">
        <f t="shared" ca="1" si="76"/>
        <v>Beatriz Silva</v>
      </c>
      <c r="L191" t="str">
        <f t="shared" ca="1" si="77"/>
        <v>CONCLUÍDA</v>
      </c>
    </row>
    <row r="192" spans="1:12" x14ac:dyDescent="0.3">
      <c r="A192" t="s">
        <v>232</v>
      </c>
      <c r="B192" t="str">
        <f t="shared" si="74"/>
        <v>AGR15</v>
      </c>
      <c r="C192" t="s">
        <v>20</v>
      </c>
      <c r="D192" s="1">
        <f ca="1">E191</f>
        <v>45131</v>
      </c>
      <c r="E192" s="1">
        <f ca="1">D192+RANDBETWEEN(1,3)</f>
        <v>45133</v>
      </c>
      <c r="F192" t="str">
        <f ca="1">F188</f>
        <v>Maria Santos</v>
      </c>
      <c r="G192" t="s">
        <v>91</v>
      </c>
      <c r="H192">
        <f t="shared" ca="1" si="73"/>
        <v>2</v>
      </c>
      <c r="I192" t="str">
        <f t="shared" si="52"/>
        <v>1 - Serviços e Insumos</v>
      </c>
      <c r="J192" t="str">
        <f t="shared" si="75"/>
        <v>Melhoramento de plantas — parte 3</v>
      </c>
      <c r="K192" t="str">
        <f t="shared" ca="1" si="76"/>
        <v>Beatriz Silva</v>
      </c>
      <c r="L192" t="str">
        <f t="shared" ca="1" si="77"/>
        <v>CONCLUÍDA</v>
      </c>
    </row>
    <row r="193" spans="1:12" x14ac:dyDescent="0.3">
      <c r="A193" t="s">
        <v>232</v>
      </c>
      <c r="B193" t="str">
        <f t="shared" si="74"/>
        <v>AGR15</v>
      </c>
      <c r="C193" t="s">
        <v>21</v>
      </c>
      <c r="D193" s="1">
        <f ca="1">E192</f>
        <v>45133</v>
      </c>
      <c r="E193" s="1">
        <f ca="1">D193+RANDBETWEEN(0,3)</f>
        <v>45136</v>
      </c>
      <c r="F193" t="str">
        <f ca="1">F191</f>
        <v>Eduardo Carvalho</v>
      </c>
      <c r="G193" t="s">
        <v>94</v>
      </c>
      <c r="H193">
        <f t="shared" ca="1" si="73"/>
        <v>3</v>
      </c>
      <c r="I193" t="str">
        <f t="shared" si="52"/>
        <v>1 - Serviços e Insumos</v>
      </c>
      <c r="J193" t="str">
        <f t="shared" si="75"/>
        <v>Melhoramento de plantas — parte 3</v>
      </c>
      <c r="K193" t="str">
        <f t="shared" ca="1" si="76"/>
        <v>Beatriz Silva</v>
      </c>
      <c r="L193" t="str">
        <f t="shared" ca="1" si="77"/>
        <v>CONCLUÍDA</v>
      </c>
    </row>
    <row r="194" spans="1:12" x14ac:dyDescent="0.3">
      <c r="A194" t="s">
        <v>232</v>
      </c>
      <c r="B194" t="str">
        <f t="shared" si="74"/>
        <v>AGR15</v>
      </c>
      <c r="C194" t="s">
        <v>22</v>
      </c>
      <c r="D194" s="1">
        <f ca="1">E193</f>
        <v>45136</v>
      </c>
      <c r="E194" s="1">
        <f ca="1">D194+RANDBETWEEN(0,3)</f>
        <v>45138</v>
      </c>
      <c r="F194" t="str">
        <f ca="1">F192</f>
        <v>Maria Santos</v>
      </c>
      <c r="G194" t="s">
        <v>91</v>
      </c>
      <c r="H194">
        <f t="shared" ca="1" si="73"/>
        <v>2</v>
      </c>
      <c r="I194" t="str">
        <f t="shared" si="52"/>
        <v>1 - Serviços e Insumos</v>
      </c>
      <c r="J194" t="str">
        <f t="shared" si="75"/>
        <v>Melhoramento de plantas — parte 3</v>
      </c>
      <c r="K194" t="str">
        <f t="shared" ca="1" si="76"/>
        <v>Beatriz Silva</v>
      </c>
      <c r="L194" t="str">
        <f t="shared" ca="1" si="77"/>
        <v>CONCLUÍDA</v>
      </c>
    </row>
    <row r="195" spans="1:12" x14ac:dyDescent="0.3">
      <c r="A195" t="s">
        <v>232</v>
      </c>
      <c r="B195" t="str">
        <f t="shared" si="74"/>
        <v>AGR15</v>
      </c>
      <c r="C195" t="s">
        <v>23</v>
      </c>
      <c r="D195" s="1">
        <f ca="1">E194</f>
        <v>45138</v>
      </c>
      <c r="E195" s="1">
        <f ca="1">D195+RANDBETWEEN(1,3)</f>
        <v>45139</v>
      </c>
      <c r="F195" t="str">
        <f ca="1">F189</f>
        <v>Rafael Ferreira</v>
      </c>
      <c r="G195" t="s">
        <v>95</v>
      </c>
      <c r="H195">
        <f t="shared" ca="1" si="73"/>
        <v>1</v>
      </c>
      <c r="I195" t="str">
        <f t="shared" si="52"/>
        <v>1 - Serviços e Insumos</v>
      </c>
      <c r="J195" t="str">
        <f t="shared" si="75"/>
        <v>Melhoramento de plantas — parte 3</v>
      </c>
      <c r="K195" t="str">
        <f t="shared" ca="1" si="76"/>
        <v>Beatriz Silva</v>
      </c>
      <c r="L195" t="str">
        <f t="shared" ca="1" si="77"/>
        <v>CONCLUÍDA</v>
      </c>
    </row>
    <row r="196" spans="1:12" x14ac:dyDescent="0.3">
      <c r="A196" t="s">
        <v>232</v>
      </c>
      <c r="B196" t="str">
        <f t="shared" si="74"/>
        <v>AGR15</v>
      </c>
      <c r="C196" t="s">
        <v>24</v>
      </c>
      <c r="D196" s="1">
        <f ca="1">E195</f>
        <v>45139</v>
      </c>
      <c r="E196" s="1">
        <f ca="1">D196+RANDBETWEEN(0,3)</f>
        <v>45141</v>
      </c>
      <c r="F196" t="str">
        <f ca="1">F194</f>
        <v>Maria Santos</v>
      </c>
      <c r="G196" t="s">
        <v>91</v>
      </c>
      <c r="H196">
        <f t="shared" ca="1" si="73"/>
        <v>2</v>
      </c>
      <c r="I196" t="str">
        <f t="shared" ref="I196:I235" si="78">I195</f>
        <v>1 - Serviços e Insumos</v>
      </c>
      <c r="J196" t="str">
        <f t="shared" si="75"/>
        <v>Melhoramento de plantas — parte 3</v>
      </c>
      <c r="K196" t="str">
        <f t="shared" ca="1" si="76"/>
        <v>Beatriz Silva</v>
      </c>
      <c r="L196" t="str">
        <f t="shared" ca="1" si="77"/>
        <v>CONCLUÍDA</v>
      </c>
    </row>
    <row r="197" spans="1:12" x14ac:dyDescent="0.3">
      <c r="A197" t="s">
        <v>232</v>
      </c>
      <c r="B197" t="s">
        <v>228</v>
      </c>
      <c r="C197" t="s">
        <v>12</v>
      </c>
      <c r="D197" s="1">
        <v>45068</v>
      </c>
      <c r="E197" s="1">
        <f ca="1">D197+RANDBETWEEN(7,14)</f>
        <v>45079</v>
      </c>
      <c r="F197" t="str">
        <f ca="1">VLOOKUP(RANDBETWEEN(1, 28), Planilha2!$B$5:$I$18, 2)</f>
        <v>Beatriz Silva</v>
      </c>
      <c r="G197" t="s">
        <v>8</v>
      </c>
      <c r="H197">
        <f ca="1">E197-D197</f>
        <v>11</v>
      </c>
      <c r="I197" t="str">
        <f t="shared" si="78"/>
        <v>1 - Serviços e Insumos</v>
      </c>
      <c r="J197" t="s">
        <v>146</v>
      </c>
      <c r="K197" t="str">
        <f ca="1">F197</f>
        <v>Beatriz Silva</v>
      </c>
      <c r="L197" t="str" cm="1">
        <f t="array" aca="1" ref="L197" ca="1">_xlfn.IFS(COUNTBLANK(E197:E209)=13,"PENDENTE", COUNTBLANK(E197:E209)&gt;0,"EM ANDAMENTO", COUNTBLANK(E197:E209)=0,"CONCLUÍDA")</f>
        <v>CONCLUÍDA</v>
      </c>
    </row>
    <row r="198" spans="1:12" x14ac:dyDescent="0.3">
      <c r="A198" t="s">
        <v>232</v>
      </c>
      <c r="B198" t="str">
        <f>B197</f>
        <v>AGR16</v>
      </c>
      <c r="C198" t="s">
        <v>13</v>
      </c>
      <c r="D198" s="1">
        <f ca="1">E197</f>
        <v>45079</v>
      </c>
      <c r="E198" s="1">
        <f ca="1">D198+RANDBETWEEN(1,4)</f>
        <v>45082</v>
      </c>
      <c r="F198" t="str">
        <f ca="1">F185</f>
        <v>Maria Santos</v>
      </c>
      <c r="G198" t="s">
        <v>91</v>
      </c>
      <c r="H198">
        <f t="shared" ref="H198:H209" ca="1" si="79">E198-D198</f>
        <v>3</v>
      </c>
      <c r="I198" t="str">
        <f t="shared" si="78"/>
        <v>1 - Serviços e Insumos</v>
      </c>
      <c r="J198" t="str">
        <f>J197</f>
        <v>Sementes e mudas — parte 1</v>
      </c>
      <c r="K198" t="str">
        <f ca="1">K197</f>
        <v>Beatriz Silva</v>
      </c>
      <c r="L198" t="str">
        <f ca="1">L197</f>
        <v>CONCLUÍDA</v>
      </c>
    </row>
    <row r="199" spans="1:12" x14ac:dyDescent="0.3">
      <c r="A199" t="s">
        <v>232</v>
      </c>
      <c r="B199" t="str">
        <f t="shared" ref="B199:B209" si="80">B198</f>
        <v>AGR16</v>
      </c>
      <c r="C199" t="s">
        <v>14</v>
      </c>
      <c r="D199" s="1">
        <f ca="1">E198</f>
        <v>45082</v>
      </c>
      <c r="E199" s="1">
        <f ca="1">D199+RANDBETWEEN(0,3)</f>
        <v>45082</v>
      </c>
      <c r="F199" t="str">
        <f ca="1">VLOOKUP(RANDBETWEEN(1, 2), Planilha2!$B$5:$I$32, 4)</f>
        <v>Ana Souza</v>
      </c>
      <c r="G199" t="s">
        <v>92</v>
      </c>
      <c r="H199">
        <f t="shared" ca="1" si="79"/>
        <v>0</v>
      </c>
      <c r="I199" t="str">
        <f t="shared" si="78"/>
        <v>1 - Serviços e Insumos</v>
      </c>
      <c r="J199" t="str">
        <f t="shared" ref="J199:J209" si="81">J198</f>
        <v>Sementes e mudas — parte 1</v>
      </c>
      <c r="K199" t="str">
        <f t="shared" ref="K199:K209" ca="1" si="82">K198</f>
        <v>Beatriz Silva</v>
      </c>
      <c r="L199" t="str">
        <f t="shared" ref="L199:L209" ca="1" si="83">L198</f>
        <v>CONCLUÍDA</v>
      </c>
    </row>
    <row r="200" spans="1:12" x14ac:dyDescent="0.3">
      <c r="A200" t="s">
        <v>232</v>
      </c>
      <c r="B200" t="str">
        <f t="shared" si="80"/>
        <v>AGR16</v>
      </c>
      <c r="C200" t="s">
        <v>15</v>
      </c>
      <c r="D200" s="1">
        <f ca="1">E199</f>
        <v>45082</v>
      </c>
      <c r="E200" s="1">
        <f ca="1">D200+RANDBETWEEN(3,7)</f>
        <v>45085</v>
      </c>
      <c r="F200" t="str">
        <f ca="1">VLOOKUP(RANDBETWEEN(1, 3), Planilha2!$B$5:$I$32, 5)</f>
        <v>Gustavo Pereira</v>
      </c>
      <c r="G200" t="s">
        <v>93</v>
      </c>
      <c r="H200">
        <f t="shared" ca="1" si="79"/>
        <v>3</v>
      </c>
      <c r="I200" t="str">
        <f t="shared" si="78"/>
        <v>1 - Serviços e Insumos</v>
      </c>
      <c r="J200" t="str">
        <f t="shared" si="81"/>
        <v>Sementes e mudas — parte 1</v>
      </c>
      <c r="K200" t="str">
        <f t="shared" ca="1" si="82"/>
        <v>Beatriz Silva</v>
      </c>
      <c r="L200" t="str">
        <f t="shared" ca="1" si="83"/>
        <v>CONCLUÍDA</v>
      </c>
    </row>
    <row r="201" spans="1:12" x14ac:dyDescent="0.3">
      <c r="A201" t="s">
        <v>232</v>
      </c>
      <c r="B201" t="str">
        <f t="shared" si="80"/>
        <v>AGR16</v>
      </c>
      <c r="C201" t="s">
        <v>16</v>
      </c>
      <c r="D201" s="1">
        <f ca="1">E200</f>
        <v>45085</v>
      </c>
      <c r="E201" s="1">
        <f ca="1">D201+RANDBETWEEN(0,3)</f>
        <v>45088</v>
      </c>
      <c r="F201" t="str">
        <f ca="1">F198</f>
        <v>Maria Santos</v>
      </c>
      <c r="G201" t="s">
        <v>91</v>
      </c>
      <c r="H201">
        <f t="shared" ca="1" si="79"/>
        <v>3</v>
      </c>
      <c r="I201" t="str">
        <f t="shared" si="78"/>
        <v>1 - Serviços e Insumos</v>
      </c>
      <c r="J201" t="str">
        <f t="shared" si="81"/>
        <v>Sementes e mudas — parte 1</v>
      </c>
      <c r="K201" t="str">
        <f t="shared" ca="1" si="82"/>
        <v>Beatriz Silva</v>
      </c>
      <c r="L201" t="str">
        <f t="shared" ca="1" si="83"/>
        <v>CONCLUÍDA</v>
      </c>
    </row>
    <row r="202" spans="1:12" x14ac:dyDescent="0.3">
      <c r="A202" t="s">
        <v>232</v>
      </c>
      <c r="B202" t="str">
        <f t="shared" si="80"/>
        <v>AGR16</v>
      </c>
      <c r="C202" t="s">
        <v>17</v>
      </c>
      <c r="D202" s="1">
        <f ca="1">E201</f>
        <v>45088</v>
      </c>
      <c r="E202" s="1">
        <f ca="1">D202+RANDBETWEEN(1,5)</f>
        <v>45090</v>
      </c>
      <c r="F202" t="str">
        <f ca="1">VLOOKUP(RANDBETWEEN(1, 3), Planilha2!$B$5:$I$32, 6)</f>
        <v>Bruno Gomes</v>
      </c>
      <c r="G202" t="s">
        <v>95</v>
      </c>
      <c r="H202">
        <f t="shared" ca="1" si="79"/>
        <v>2</v>
      </c>
      <c r="I202" t="str">
        <f t="shared" si="78"/>
        <v>1 - Serviços e Insumos</v>
      </c>
      <c r="J202" t="str">
        <f t="shared" si="81"/>
        <v>Sementes e mudas — parte 1</v>
      </c>
      <c r="K202" t="str">
        <f t="shared" ca="1" si="82"/>
        <v>Beatriz Silva</v>
      </c>
      <c r="L202" t="str">
        <f t="shared" ca="1" si="83"/>
        <v>CONCLUÍDA</v>
      </c>
    </row>
    <row r="203" spans="1:12" x14ac:dyDescent="0.3">
      <c r="A203" t="s">
        <v>232</v>
      </c>
      <c r="B203" t="str">
        <f t="shared" si="80"/>
        <v>AGR16</v>
      </c>
      <c r="C203" t="s">
        <v>18</v>
      </c>
      <c r="D203" s="1">
        <f ca="1">E197+RANDBETWEEN(3,14)</f>
        <v>45089</v>
      </c>
      <c r="E203" s="1">
        <f ca="1">D203</f>
        <v>45089</v>
      </c>
      <c r="F203" t="str">
        <f ca="1">VLOOKUP(RANDBETWEEN(1, 2), Planilha2!$B$5:$I$32, 7)</f>
        <v>Gabriela Lima</v>
      </c>
      <c r="G203" t="s">
        <v>96</v>
      </c>
      <c r="H203">
        <f t="shared" ca="1" si="79"/>
        <v>0</v>
      </c>
      <c r="I203" t="str">
        <f t="shared" si="78"/>
        <v>1 - Serviços e Insumos</v>
      </c>
      <c r="J203" t="str">
        <f t="shared" si="81"/>
        <v>Sementes e mudas — parte 1</v>
      </c>
      <c r="K203" t="str">
        <f t="shared" ca="1" si="82"/>
        <v>Beatriz Silva</v>
      </c>
      <c r="L203" t="str">
        <f t="shared" ca="1" si="83"/>
        <v>CONCLUÍDA</v>
      </c>
    </row>
    <row r="204" spans="1:12" x14ac:dyDescent="0.3">
      <c r="A204" t="s">
        <v>232</v>
      </c>
      <c r="B204" t="str">
        <f t="shared" si="80"/>
        <v>AGR16</v>
      </c>
      <c r="C204" t="s">
        <v>19</v>
      </c>
      <c r="D204" s="1">
        <f ca="1">E203+RANDBETWEEN(7,21)</f>
        <v>45097</v>
      </c>
      <c r="E204" s="1">
        <f ca="1">D204+RANDBETWEEN(1,3)</f>
        <v>45098</v>
      </c>
      <c r="F204" t="str">
        <f ca="1">VLOOKUP(RANDBETWEEN(1, 3), Planilha2!$B$5:$I$32, 8)</f>
        <v>Larissa Martins</v>
      </c>
      <c r="G204" t="s">
        <v>94</v>
      </c>
      <c r="H204">
        <f t="shared" ca="1" si="79"/>
        <v>1</v>
      </c>
      <c r="I204" t="str">
        <f t="shared" si="78"/>
        <v>1 - Serviços e Insumos</v>
      </c>
      <c r="J204" t="str">
        <f t="shared" si="81"/>
        <v>Sementes e mudas — parte 1</v>
      </c>
      <c r="K204" t="str">
        <f t="shared" ca="1" si="82"/>
        <v>Beatriz Silva</v>
      </c>
      <c r="L204" t="str">
        <f t="shared" ca="1" si="83"/>
        <v>CONCLUÍDA</v>
      </c>
    </row>
    <row r="205" spans="1:12" x14ac:dyDescent="0.3">
      <c r="A205" t="s">
        <v>232</v>
      </c>
      <c r="B205" t="str">
        <f t="shared" si="80"/>
        <v>AGR16</v>
      </c>
      <c r="C205" t="s">
        <v>20</v>
      </c>
      <c r="D205" s="1">
        <f ca="1">E204</f>
        <v>45098</v>
      </c>
      <c r="E205" s="1">
        <f ca="1">D205+RANDBETWEEN(1,3)</f>
        <v>45100</v>
      </c>
      <c r="F205" t="str">
        <f ca="1">F201</f>
        <v>Maria Santos</v>
      </c>
      <c r="G205" t="s">
        <v>91</v>
      </c>
      <c r="H205">
        <f t="shared" ca="1" si="79"/>
        <v>2</v>
      </c>
      <c r="I205" t="str">
        <f t="shared" si="78"/>
        <v>1 - Serviços e Insumos</v>
      </c>
      <c r="J205" t="str">
        <f t="shared" si="81"/>
        <v>Sementes e mudas — parte 1</v>
      </c>
      <c r="K205" t="str">
        <f t="shared" ca="1" si="82"/>
        <v>Beatriz Silva</v>
      </c>
      <c r="L205" t="str">
        <f t="shared" ca="1" si="83"/>
        <v>CONCLUÍDA</v>
      </c>
    </row>
    <row r="206" spans="1:12" x14ac:dyDescent="0.3">
      <c r="A206" t="s">
        <v>232</v>
      </c>
      <c r="B206" t="str">
        <f t="shared" si="80"/>
        <v>AGR16</v>
      </c>
      <c r="C206" t="s">
        <v>21</v>
      </c>
      <c r="D206" s="1">
        <f ca="1">E205</f>
        <v>45100</v>
      </c>
      <c r="E206" s="1">
        <f ca="1">D206+RANDBETWEEN(0,3)</f>
        <v>45103</v>
      </c>
      <c r="F206" t="str">
        <f ca="1">F204</f>
        <v>Larissa Martins</v>
      </c>
      <c r="G206" t="s">
        <v>94</v>
      </c>
      <c r="H206">
        <f t="shared" ca="1" si="79"/>
        <v>3</v>
      </c>
      <c r="I206" t="str">
        <f t="shared" si="78"/>
        <v>1 - Serviços e Insumos</v>
      </c>
      <c r="J206" t="str">
        <f t="shared" si="81"/>
        <v>Sementes e mudas — parte 1</v>
      </c>
      <c r="K206" t="str">
        <f t="shared" ca="1" si="82"/>
        <v>Beatriz Silva</v>
      </c>
      <c r="L206" t="str">
        <f t="shared" ca="1" si="83"/>
        <v>CONCLUÍDA</v>
      </c>
    </row>
    <row r="207" spans="1:12" x14ac:dyDescent="0.3">
      <c r="A207" t="s">
        <v>232</v>
      </c>
      <c r="B207" t="str">
        <f t="shared" si="80"/>
        <v>AGR16</v>
      </c>
      <c r="C207" t="s">
        <v>22</v>
      </c>
      <c r="D207" s="1">
        <f ca="1">E206</f>
        <v>45103</v>
      </c>
      <c r="E207" s="1">
        <f ca="1">D207+RANDBETWEEN(0,3)</f>
        <v>45104</v>
      </c>
      <c r="F207" t="str">
        <f ca="1">F205</f>
        <v>Maria Santos</v>
      </c>
      <c r="G207" t="s">
        <v>91</v>
      </c>
      <c r="H207">
        <f t="shared" ca="1" si="79"/>
        <v>1</v>
      </c>
      <c r="I207" t="str">
        <f t="shared" si="78"/>
        <v>1 - Serviços e Insumos</v>
      </c>
      <c r="J207" t="str">
        <f t="shared" si="81"/>
        <v>Sementes e mudas — parte 1</v>
      </c>
      <c r="K207" t="str">
        <f t="shared" ca="1" si="82"/>
        <v>Beatriz Silva</v>
      </c>
      <c r="L207" t="str">
        <f t="shared" ca="1" si="83"/>
        <v>CONCLUÍDA</v>
      </c>
    </row>
    <row r="208" spans="1:12" x14ac:dyDescent="0.3">
      <c r="A208" t="s">
        <v>232</v>
      </c>
      <c r="B208" t="str">
        <f t="shared" si="80"/>
        <v>AGR16</v>
      </c>
      <c r="C208" t="s">
        <v>23</v>
      </c>
      <c r="D208" s="1">
        <f ca="1">E207</f>
        <v>45104</v>
      </c>
      <c r="E208" s="1">
        <f ca="1">D208+RANDBETWEEN(1,3)</f>
        <v>45106</v>
      </c>
      <c r="F208" t="str">
        <f ca="1">F202</f>
        <v>Bruno Gomes</v>
      </c>
      <c r="G208" t="s">
        <v>95</v>
      </c>
      <c r="H208">
        <f t="shared" ca="1" si="79"/>
        <v>2</v>
      </c>
      <c r="I208" t="str">
        <f t="shared" si="78"/>
        <v>1 - Serviços e Insumos</v>
      </c>
      <c r="J208" t="str">
        <f t="shared" si="81"/>
        <v>Sementes e mudas — parte 1</v>
      </c>
      <c r="K208" t="str">
        <f t="shared" ca="1" si="82"/>
        <v>Beatriz Silva</v>
      </c>
      <c r="L208" t="str">
        <f t="shared" ca="1" si="83"/>
        <v>CONCLUÍDA</v>
      </c>
    </row>
    <row r="209" spans="1:12" x14ac:dyDescent="0.3">
      <c r="A209" t="s">
        <v>232</v>
      </c>
      <c r="B209" t="str">
        <f t="shared" si="80"/>
        <v>AGR16</v>
      </c>
      <c r="C209" t="s">
        <v>24</v>
      </c>
      <c r="D209" s="1">
        <f ca="1">E208</f>
        <v>45106</v>
      </c>
      <c r="E209" s="1">
        <f ca="1">D209+RANDBETWEEN(0,3)</f>
        <v>45107</v>
      </c>
      <c r="F209" t="str">
        <f ca="1">F207</f>
        <v>Maria Santos</v>
      </c>
      <c r="G209" t="s">
        <v>91</v>
      </c>
      <c r="H209">
        <f t="shared" ca="1" si="79"/>
        <v>1</v>
      </c>
      <c r="I209" t="str">
        <f t="shared" si="78"/>
        <v>1 - Serviços e Insumos</v>
      </c>
      <c r="J209" t="str">
        <f t="shared" si="81"/>
        <v>Sementes e mudas — parte 1</v>
      </c>
      <c r="K209" t="str">
        <f t="shared" ca="1" si="82"/>
        <v>Beatriz Silva</v>
      </c>
      <c r="L209" t="str">
        <f t="shared" ca="1" si="83"/>
        <v>CONCLUÍDA</v>
      </c>
    </row>
    <row r="210" spans="1:12" x14ac:dyDescent="0.3">
      <c r="A210" t="s">
        <v>232</v>
      </c>
      <c r="B210" t="s">
        <v>229</v>
      </c>
      <c r="C210" t="s">
        <v>12</v>
      </c>
      <c r="D210" s="1">
        <f ca="1">E197+RANDBETWEEN(1,7)</f>
        <v>45085</v>
      </c>
      <c r="E210" s="1">
        <f ca="1">D210+RANDBETWEEN(7,14)</f>
        <v>45095</v>
      </c>
      <c r="F210" t="str">
        <f ca="1">F197</f>
        <v>Beatriz Silva</v>
      </c>
      <c r="G210" t="s">
        <v>8</v>
      </c>
      <c r="H210">
        <f ca="1">E210-D210</f>
        <v>10</v>
      </c>
      <c r="I210" t="str">
        <f t="shared" si="78"/>
        <v>1 - Serviços e Insumos</v>
      </c>
      <c r="J210" t="s">
        <v>147</v>
      </c>
      <c r="K210" t="str">
        <f ca="1">F210</f>
        <v>Beatriz Silva</v>
      </c>
      <c r="L210" t="str" cm="1">
        <f t="array" aca="1" ref="L210" ca="1">_xlfn.IFS(COUNTBLANK(E210:E222)=13,"PENDENTE", COUNTBLANK(E210:E222)&gt;0,"EM ANDAMENTO", COUNTBLANK(E210:E222)=0,"CONCLUÍDA")</f>
        <v>CONCLUÍDA</v>
      </c>
    </row>
    <row r="211" spans="1:12" x14ac:dyDescent="0.3">
      <c r="A211" t="s">
        <v>232</v>
      </c>
      <c r="B211" t="str">
        <f>B210</f>
        <v>AGR17</v>
      </c>
      <c r="C211" t="s">
        <v>13</v>
      </c>
      <c r="D211" s="1">
        <f ca="1">E210</f>
        <v>45095</v>
      </c>
      <c r="E211" s="1">
        <f ca="1">D211+RANDBETWEEN(1,4)</f>
        <v>45098</v>
      </c>
      <c r="F211" t="str">
        <f ca="1">F198</f>
        <v>Maria Santos</v>
      </c>
      <c r="G211" t="s">
        <v>91</v>
      </c>
      <c r="H211">
        <f t="shared" ref="H211:H222" ca="1" si="84">E211-D211</f>
        <v>3</v>
      </c>
      <c r="I211" t="str">
        <f t="shared" si="78"/>
        <v>1 - Serviços e Insumos</v>
      </c>
      <c r="J211" t="str">
        <f>J210</f>
        <v>Sementes e mudas — parte 2</v>
      </c>
      <c r="K211" t="str">
        <f ca="1">K210</f>
        <v>Beatriz Silva</v>
      </c>
      <c r="L211" t="str">
        <f ca="1">L210</f>
        <v>CONCLUÍDA</v>
      </c>
    </row>
    <row r="212" spans="1:12" x14ac:dyDescent="0.3">
      <c r="A212" t="s">
        <v>232</v>
      </c>
      <c r="B212" t="str">
        <f t="shared" ref="B212:B222" si="85">B211</f>
        <v>AGR17</v>
      </c>
      <c r="C212" t="s">
        <v>14</v>
      </c>
      <c r="D212" s="1">
        <f ca="1">E211</f>
        <v>45098</v>
      </c>
      <c r="E212" s="1">
        <f ca="1">D212+RANDBETWEEN(0,3)</f>
        <v>45099</v>
      </c>
      <c r="F212" t="str">
        <f ca="1">VLOOKUP(RANDBETWEEN(1, 2), Planilha2!$B$5:$I$32, 4)</f>
        <v>Pedro Rodrigues</v>
      </c>
      <c r="G212" t="s">
        <v>92</v>
      </c>
      <c r="H212">
        <f t="shared" ca="1" si="84"/>
        <v>1</v>
      </c>
      <c r="I212" t="str">
        <f t="shared" si="78"/>
        <v>1 - Serviços e Insumos</v>
      </c>
      <c r="J212" t="str">
        <f t="shared" ref="J212:J222" si="86">J211</f>
        <v>Sementes e mudas — parte 2</v>
      </c>
      <c r="K212" t="str">
        <f t="shared" ref="K212:K222" ca="1" si="87">K211</f>
        <v>Beatriz Silva</v>
      </c>
      <c r="L212" t="str">
        <f t="shared" ref="L212:L222" ca="1" si="88">L211</f>
        <v>CONCLUÍDA</v>
      </c>
    </row>
    <row r="213" spans="1:12" x14ac:dyDescent="0.3">
      <c r="A213" t="s">
        <v>232</v>
      </c>
      <c r="B213" t="str">
        <f t="shared" si="85"/>
        <v>AGR17</v>
      </c>
      <c r="C213" t="s">
        <v>15</v>
      </c>
      <c r="D213" s="1">
        <f ca="1">E212</f>
        <v>45099</v>
      </c>
      <c r="E213" s="1">
        <f ca="1">D213+RANDBETWEEN(3,7)</f>
        <v>45105</v>
      </c>
      <c r="F213" t="str">
        <f ca="1">VLOOKUP(RANDBETWEEN(1, 3), Planilha2!$B$5:$I$32, 5)</f>
        <v>Gustavo Pereira</v>
      </c>
      <c r="G213" t="s">
        <v>93</v>
      </c>
      <c r="H213">
        <f t="shared" ca="1" si="84"/>
        <v>6</v>
      </c>
      <c r="I213" t="str">
        <f t="shared" si="78"/>
        <v>1 - Serviços e Insumos</v>
      </c>
      <c r="J213" t="str">
        <f t="shared" si="86"/>
        <v>Sementes e mudas — parte 2</v>
      </c>
      <c r="K213" t="str">
        <f t="shared" ca="1" si="87"/>
        <v>Beatriz Silva</v>
      </c>
      <c r="L213" t="str">
        <f t="shared" ca="1" si="88"/>
        <v>CONCLUÍDA</v>
      </c>
    </row>
    <row r="214" spans="1:12" x14ac:dyDescent="0.3">
      <c r="A214" t="s">
        <v>232</v>
      </c>
      <c r="B214" t="str">
        <f t="shared" si="85"/>
        <v>AGR17</v>
      </c>
      <c r="C214" t="s">
        <v>16</v>
      </c>
      <c r="D214" s="1">
        <f ca="1">E213</f>
        <v>45105</v>
      </c>
      <c r="E214" s="1">
        <f ca="1">D214+RANDBETWEEN(0,3)</f>
        <v>45105</v>
      </c>
      <c r="F214" t="str">
        <f ca="1">F211</f>
        <v>Maria Santos</v>
      </c>
      <c r="G214" t="s">
        <v>91</v>
      </c>
      <c r="H214">
        <f t="shared" ca="1" si="84"/>
        <v>0</v>
      </c>
      <c r="I214" t="str">
        <f t="shared" si="78"/>
        <v>1 - Serviços e Insumos</v>
      </c>
      <c r="J214" t="str">
        <f t="shared" si="86"/>
        <v>Sementes e mudas — parte 2</v>
      </c>
      <c r="K214" t="str">
        <f t="shared" ca="1" si="87"/>
        <v>Beatriz Silva</v>
      </c>
      <c r="L214" t="str">
        <f t="shared" ca="1" si="88"/>
        <v>CONCLUÍDA</v>
      </c>
    </row>
    <row r="215" spans="1:12" x14ac:dyDescent="0.3">
      <c r="A215" t="s">
        <v>232</v>
      </c>
      <c r="B215" t="str">
        <f t="shared" si="85"/>
        <v>AGR17</v>
      </c>
      <c r="C215" t="s">
        <v>17</v>
      </c>
      <c r="D215" s="1">
        <f ca="1">E214</f>
        <v>45105</v>
      </c>
      <c r="E215" s="1">
        <f ca="1">D215+RANDBETWEEN(1,5)</f>
        <v>45107</v>
      </c>
      <c r="F215" t="str">
        <f ca="1">VLOOKUP(RANDBETWEEN(1, 3), Planilha2!$B$5:$I$32, 6)</f>
        <v>Rafael Ferreira</v>
      </c>
      <c r="G215" t="s">
        <v>95</v>
      </c>
      <c r="H215">
        <f t="shared" ca="1" si="84"/>
        <v>2</v>
      </c>
      <c r="I215" t="str">
        <f t="shared" si="78"/>
        <v>1 - Serviços e Insumos</v>
      </c>
      <c r="J215" t="str">
        <f t="shared" si="86"/>
        <v>Sementes e mudas — parte 2</v>
      </c>
      <c r="K215" t="str">
        <f t="shared" ca="1" si="87"/>
        <v>Beatriz Silva</v>
      </c>
      <c r="L215" t="str">
        <f t="shared" ca="1" si="88"/>
        <v>CONCLUÍDA</v>
      </c>
    </row>
    <row r="216" spans="1:12" x14ac:dyDescent="0.3">
      <c r="A216" t="s">
        <v>232</v>
      </c>
      <c r="B216" t="str">
        <f t="shared" si="85"/>
        <v>AGR17</v>
      </c>
      <c r="C216" t="s">
        <v>18</v>
      </c>
      <c r="D216" s="1">
        <f ca="1">E210+RANDBETWEEN(3,14)</f>
        <v>45100</v>
      </c>
      <c r="E216" s="1">
        <f ca="1">D216</f>
        <v>45100</v>
      </c>
      <c r="F216" t="str">
        <f ca="1">VLOOKUP(RANDBETWEEN(1, 2), Planilha2!$B$5:$I$32, 7)</f>
        <v>Felipe Ribeiro</v>
      </c>
      <c r="G216" t="s">
        <v>96</v>
      </c>
      <c r="H216">
        <f t="shared" ca="1" si="84"/>
        <v>0</v>
      </c>
      <c r="I216" t="str">
        <f t="shared" si="78"/>
        <v>1 - Serviços e Insumos</v>
      </c>
      <c r="J216" t="str">
        <f t="shared" si="86"/>
        <v>Sementes e mudas — parte 2</v>
      </c>
      <c r="K216" t="str">
        <f t="shared" ca="1" si="87"/>
        <v>Beatriz Silva</v>
      </c>
      <c r="L216" t="str">
        <f t="shared" ca="1" si="88"/>
        <v>CONCLUÍDA</v>
      </c>
    </row>
    <row r="217" spans="1:12" x14ac:dyDescent="0.3">
      <c r="A217" t="s">
        <v>232</v>
      </c>
      <c r="B217" t="str">
        <f t="shared" si="85"/>
        <v>AGR17</v>
      </c>
      <c r="C217" t="s">
        <v>19</v>
      </c>
      <c r="D217" s="1">
        <f ca="1">E216+RANDBETWEEN(7,21)</f>
        <v>45120</v>
      </c>
      <c r="E217" s="1">
        <f ca="1">D217+RANDBETWEEN(1,3)</f>
        <v>45121</v>
      </c>
      <c r="F217" t="str">
        <f ca="1">VLOOKUP(RANDBETWEEN(1, 3), Planilha2!$B$5:$I$32, 8)</f>
        <v>Eduardo Carvalho</v>
      </c>
      <c r="G217" t="s">
        <v>94</v>
      </c>
      <c r="H217">
        <f t="shared" ca="1" si="84"/>
        <v>1</v>
      </c>
      <c r="I217" t="str">
        <f t="shared" si="78"/>
        <v>1 - Serviços e Insumos</v>
      </c>
      <c r="J217" t="str">
        <f t="shared" si="86"/>
        <v>Sementes e mudas — parte 2</v>
      </c>
      <c r="K217" t="str">
        <f t="shared" ca="1" si="87"/>
        <v>Beatriz Silva</v>
      </c>
      <c r="L217" t="str">
        <f t="shared" ca="1" si="88"/>
        <v>CONCLUÍDA</v>
      </c>
    </row>
    <row r="218" spans="1:12" x14ac:dyDescent="0.3">
      <c r="A218" t="s">
        <v>232</v>
      </c>
      <c r="B218" t="str">
        <f t="shared" si="85"/>
        <v>AGR17</v>
      </c>
      <c r="C218" t="s">
        <v>20</v>
      </c>
      <c r="D218" s="1">
        <f ca="1">E217</f>
        <v>45121</v>
      </c>
      <c r="E218" s="1">
        <f ca="1">D218+RANDBETWEEN(1,3)</f>
        <v>45122</v>
      </c>
      <c r="F218" t="str">
        <f ca="1">F214</f>
        <v>Maria Santos</v>
      </c>
      <c r="G218" t="s">
        <v>91</v>
      </c>
      <c r="H218">
        <f t="shared" ca="1" si="84"/>
        <v>1</v>
      </c>
      <c r="I218" t="str">
        <f t="shared" si="78"/>
        <v>1 - Serviços e Insumos</v>
      </c>
      <c r="J218" t="str">
        <f t="shared" si="86"/>
        <v>Sementes e mudas — parte 2</v>
      </c>
      <c r="K218" t="str">
        <f t="shared" ca="1" si="87"/>
        <v>Beatriz Silva</v>
      </c>
      <c r="L218" t="str">
        <f t="shared" ca="1" si="88"/>
        <v>CONCLUÍDA</v>
      </c>
    </row>
    <row r="219" spans="1:12" x14ac:dyDescent="0.3">
      <c r="A219" t="s">
        <v>232</v>
      </c>
      <c r="B219" t="str">
        <f t="shared" si="85"/>
        <v>AGR17</v>
      </c>
      <c r="C219" t="s">
        <v>21</v>
      </c>
      <c r="D219" s="1">
        <f ca="1">E218</f>
        <v>45122</v>
      </c>
      <c r="E219" s="1">
        <f ca="1">D219+RANDBETWEEN(0,3)</f>
        <v>45125</v>
      </c>
      <c r="F219" t="str">
        <f ca="1">F217</f>
        <v>Eduardo Carvalho</v>
      </c>
      <c r="G219" t="s">
        <v>94</v>
      </c>
      <c r="H219">
        <f t="shared" ca="1" si="84"/>
        <v>3</v>
      </c>
      <c r="I219" t="str">
        <f t="shared" si="78"/>
        <v>1 - Serviços e Insumos</v>
      </c>
      <c r="J219" t="str">
        <f t="shared" si="86"/>
        <v>Sementes e mudas — parte 2</v>
      </c>
      <c r="K219" t="str">
        <f t="shared" ca="1" si="87"/>
        <v>Beatriz Silva</v>
      </c>
      <c r="L219" t="str">
        <f t="shared" ca="1" si="88"/>
        <v>CONCLUÍDA</v>
      </c>
    </row>
    <row r="220" spans="1:12" x14ac:dyDescent="0.3">
      <c r="A220" t="s">
        <v>232</v>
      </c>
      <c r="B220" t="str">
        <f t="shared" si="85"/>
        <v>AGR17</v>
      </c>
      <c r="C220" t="s">
        <v>22</v>
      </c>
      <c r="D220" s="1">
        <f ca="1">E219</f>
        <v>45125</v>
      </c>
      <c r="E220" s="1">
        <f ca="1">D220+RANDBETWEEN(0,3)</f>
        <v>45128</v>
      </c>
      <c r="F220" t="str">
        <f ca="1">F218</f>
        <v>Maria Santos</v>
      </c>
      <c r="G220" t="s">
        <v>91</v>
      </c>
      <c r="H220">
        <f t="shared" ca="1" si="84"/>
        <v>3</v>
      </c>
      <c r="I220" t="str">
        <f t="shared" si="78"/>
        <v>1 - Serviços e Insumos</v>
      </c>
      <c r="J220" t="str">
        <f t="shared" si="86"/>
        <v>Sementes e mudas — parte 2</v>
      </c>
      <c r="K220" t="str">
        <f t="shared" ca="1" si="87"/>
        <v>Beatriz Silva</v>
      </c>
      <c r="L220" t="str">
        <f t="shared" ca="1" si="88"/>
        <v>CONCLUÍDA</v>
      </c>
    </row>
    <row r="221" spans="1:12" x14ac:dyDescent="0.3">
      <c r="A221" t="s">
        <v>232</v>
      </c>
      <c r="B221" t="str">
        <f t="shared" si="85"/>
        <v>AGR17</v>
      </c>
      <c r="C221" t="s">
        <v>23</v>
      </c>
      <c r="D221" s="1">
        <f ca="1">E220</f>
        <v>45128</v>
      </c>
      <c r="E221" s="1">
        <f ca="1">D221+RANDBETWEEN(1,3)</f>
        <v>45131</v>
      </c>
      <c r="F221" t="str">
        <f ca="1">F215</f>
        <v>Rafael Ferreira</v>
      </c>
      <c r="G221" t="s">
        <v>95</v>
      </c>
      <c r="H221">
        <f t="shared" ca="1" si="84"/>
        <v>3</v>
      </c>
      <c r="I221" t="str">
        <f t="shared" si="78"/>
        <v>1 - Serviços e Insumos</v>
      </c>
      <c r="J221" t="str">
        <f t="shared" si="86"/>
        <v>Sementes e mudas — parte 2</v>
      </c>
      <c r="K221" t="str">
        <f t="shared" ca="1" si="87"/>
        <v>Beatriz Silva</v>
      </c>
      <c r="L221" t="str">
        <f t="shared" ca="1" si="88"/>
        <v>CONCLUÍDA</v>
      </c>
    </row>
    <row r="222" spans="1:12" x14ac:dyDescent="0.3">
      <c r="A222" t="s">
        <v>232</v>
      </c>
      <c r="B222" t="str">
        <f t="shared" si="85"/>
        <v>AGR17</v>
      </c>
      <c r="C222" t="s">
        <v>24</v>
      </c>
      <c r="D222" s="1">
        <f ca="1">E221</f>
        <v>45131</v>
      </c>
      <c r="E222" s="1">
        <f ca="1">D222+RANDBETWEEN(0,3)</f>
        <v>45133</v>
      </c>
      <c r="F222" t="str">
        <f ca="1">F220</f>
        <v>Maria Santos</v>
      </c>
      <c r="G222" t="s">
        <v>91</v>
      </c>
      <c r="H222">
        <f t="shared" ca="1" si="84"/>
        <v>2</v>
      </c>
      <c r="I222" t="str">
        <f t="shared" si="78"/>
        <v>1 - Serviços e Insumos</v>
      </c>
      <c r="J222" t="str">
        <f t="shared" si="86"/>
        <v>Sementes e mudas — parte 2</v>
      </c>
      <c r="K222" t="str">
        <f t="shared" ca="1" si="87"/>
        <v>Beatriz Silva</v>
      </c>
      <c r="L222" t="str">
        <f t="shared" ca="1" si="88"/>
        <v>CONCLUÍDA</v>
      </c>
    </row>
    <row r="223" spans="1:12" x14ac:dyDescent="0.3">
      <c r="A223" t="s">
        <v>232</v>
      </c>
      <c r="B223" t="s">
        <v>230</v>
      </c>
      <c r="C223" t="s">
        <v>12</v>
      </c>
      <c r="D223" s="1">
        <f ca="1">E210+1</f>
        <v>45096</v>
      </c>
      <c r="E223" s="1">
        <f ca="1">D223+RANDBETWEEN(7,14)</f>
        <v>45104</v>
      </c>
      <c r="F223" t="str">
        <f ca="1">F210</f>
        <v>Beatriz Silva</v>
      </c>
      <c r="G223" t="s">
        <v>8</v>
      </c>
      <c r="H223">
        <f ca="1">E223-D223</f>
        <v>8</v>
      </c>
      <c r="I223" t="str">
        <f t="shared" si="78"/>
        <v>1 - Serviços e Insumos</v>
      </c>
      <c r="J223" t="s">
        <v>148</v>
      </c>
      <c r="K223" t="str">
        <f ca="1">F223</f>
        <v>Beatriz Silva</v>
      </c>
      <c r="L223" t="str" cm="1">
        <f t="array" aca="1" ref="L223" ca="1">_xlfn.IFS(COUNTBLANK(E223:E235)=13,"PENDENTE", COUNTBLANK(E223:E235)&gt;0,"EM ANDAMENTO", COUNTBLANK(E223:E235)=0,"CONCLUÍDA")</f>
        <v>CONCLUÍDA</v>
      </c>
    </row>
    <row r="224" spans="1:12" x14ac:dyDescent="0.3">
      <c r="A224" t="s">
        <v>232</v>
      </c>
      <c r="B224" t="str">
        <f>B223</f>
        <v>AGR18</v>
      </c>
      <c r="C224" t="s">
        <v>13</v>
      </c>
      <c r="D224" s="1">
        <f ca="1">E223</f>
        <v>45104</v>
      </c>
      <c r="E224" s="1">
        <f ca="1">D224+RANDBETWEEN(1,4)</f>
        <v>45107</v>
      </c>
      <c r="F224" t="str">
        <f ca="1">F211</f>
        <v>Maria Santos</v>
      </c>
      <c r="G224" t="s">
        <v>91</v>
      </c>
      <c r="H224">
        <f t="shared" ref="H224:H235" ca="1" si="89">E224-D224</f>
        <v>3</v>
      </c>
      <c r="I224" t="str">
        <f t="shared" si="78"/>
        <v>1 - Serviços e Insumos</v>
      </c>
      <c r="J224" t="str">
        <f>J223</f>
        <v>Sementes e mudas — parte 3</v>
      </c>
      <c r="K224" t="str">
        <f ca="1">K223</f>
        <v>Beatriz Silva</v>
      </c>
      <c r="L224" t="str">
        <f ca="1">L223</f>
        <v>CONCLUÍDA</v>
      </c>
    </row>
    <row r="225" spans="1:12" x14ac:dyDescent="0.3">
      <c r="A225" t="s">
        <v>232</v>
      </c>
      <c r="B225" t="str">
        <f t="shared" ref="B225:B235" si="90">B224</f>
        <v>AGR18</v>
      </c>
      <c r="C225" t="s">
        <v>14</v>
      </c>
      <c r="D225" s="1">
        <f ca="1">E224</f>
        <v>45107</v>
      </c>
      <c r="E225" s="1">
        <f ca="1">D225+RANDBETWEEN(0,3)</f>
        <v>45107</v>
      </c>
      <c r="F225" t="str">
        <f ca="1">VLOOKUP(RANDBETWEEN(1, 2), Planilha2!$B$5:$I$32, 4)</f>
        <v>Pedro Rodrigues</v>
      </c>
      <c r="G225" t="s">
        <v>92</v>
      </c>
      <c r="H225">
        <f t="shared" ca="1" si="89"/>
        <v>0</v>
      </c>
      <c r="I225" t="str">
        <f t="shared" si="78"/>
        <v>1 - Serviços e Insumos</v>
      </c>
      <c r="J225" t="str">
        <f t="shared" ref="J225:J235" si="91">J224</f>
        <v>Sementes e mudas — parte 3</v>
      </c>
      <c r="K225" t="str">
        <f t="shared" ref="K225:K235" ca="1" si="92">K224</f>
        <v>Beatriz Silva</v>
      </c>
      <c r="L225" t="str">
        <f t="shared" ref="L225:L235" ca="1" si="93">L224</f>
        <v>CONCLUÍDA</v>
      </c>
    </row>
    <row r="226" spans="1:12" x14ac:dyDescent="0.3">
      <c r="A226" t="s">
        <v>232</v>
      </c>
      <c r="B226" t="str">
        <f t="shared" si="90"/>
        <v>AGR18</v>
      </c>
      <c r="C226" t="s">
        <v>15</v>
      </c>
      <c r="D226" s="1">
        <f ca="1">E225</f>
        <v>45107</v>
      </c>
      <c r="E226" s="1">
        <f ca="1">D226+RANDBETWEEN(3,7)</f>
        <v>45114</v>
      </c>
      <c r="F226" t="str">
        <f ca="1">VLOOKUP(RANDBETWEEN(1, 3), Planilha2!$B$5:$I$32, 5)</f>
        <v>Gustavo Pereira</v>
      </c>
      <c r="G226" t="s">
        <v>93</v>
      </c>
      <c r="H226">
        <f t="shared" ca="1" si="89"/>
        <v>7</v>
      </c>
      <c r="I226" t="str">
        <f t="shared" si="78"/>
        <v>1 - Serviços e Insumos</v>
      </c>
      <c r="J226" t="str">
        <f t="shared" si="91"/>
        <v>Sementes e mudas — parte 3</v>
      </c>
      <c r="K226" t="str">
        <f t="shared" ca="1" si="92"/>
        <v>Beatriz Silva</v>
      </c>
      <c r="L226" t="str">
        <f t="shared" ca="1" si="93"/>
        <v>CONCLUÍDA</v>
      </c>
    </row>
    <row r="227" spans="1:12" x14ac:dyDescent="0.3">
      <c r="A227" t="s">
        <v>232</v>
      </c>
      <c r="B227" t="str">
        <f t="shared" si="90"/>
        <v>AGR18</v>
      </c>
      <c r="C227" t="s">
        <v>16</v>
      </c>
      <c r="D227" s="1">
        <f ca="1">E226</f>
        <v>45114</v>
      </c>
      <c r="E227" s="1">
        <f ca="1">D227+RANDBETWEEN(0,3)</f>
        <v>45116</v>
      </c>
      <c r="F227" t="str">
        <f ca="1">F224</f>
        <v>Maria Santos</v>
      </c>
      <c r="G227" t="s">
        <v>91</v>
      </c>
      <c r="H227">
        <f t="shared" ca="1" si="89"/>
        <v>2</v>
      </c>
      <c r="I227" t="str">
        <f t="shared" si="78"/>
        <v>1 - Serviços e Insumos</v>
      </c>
      <c r="J227" t="str">
        <f t="shared" si="91"/>
        <v>Sementes e mudas — parte 3</v>
      </c>
      <c r="K227" t="str">
        <f t="shared" ca="1" si="92"/>
        <v>Beatriz Silva</v>
      </c>
      <c r="L227" t="str">
        <f t="shared" ca="1" si="93"/>
        <v>CONCLUÍDA</v>
      </c>
    </row>
    <row r="228" spans="1:12" x14ac:dyDescent="0.3">
      <c r="A228" t="s">
        <v>232</v>
      </c>
      <c r="B228" t="str">
        <f t="shared" si="90"/>
        <v>AGR18</v>
      </c>
      <c r="C228" t="s">
        <v>17</v>
      </c>
      <c r="D228" s="1">
        <f ca="1">E227</f>
        <v>45116</v>
      </c>
      <c r="E228" s="1">
        <f ca="1">D228+RANDBETWEEN(1,5)</f>
        <v>45119</v>
      </c>
      <c r="F228" t="str">
        <f ca="1">VLOOKUP(RANDBETWEEN(1, 3), Planilha2!$B$5:$I$32, 6)</f>
        <v>Mariana Alves</v>
      </c>
      <c r="G228" t="s">
        <v>95</v>
      </c>
      <c r="H228">
        <f t="shared" ca="1" si="89"/>
        <v>3</v>
      </c>
      <c r="I228" t="str">
        <f t="shared" si="78"/>
        <v>1 - Serviços e Insumos</v>
      </c>
      <c r="J228" t="str">
        <f t="shared" si="91"/>
        <v>Sementes e mudas — parte 3</v>
      </c>
      <c r="K228" t="str">
        <f t="shared" ca="1" si="92"/>
        <v>Beatriz Silva</v>
      </c>
      <c r="L228" t="str">
        <f t="shared" ca="1" si="93"/>
        <v>CONCLUÍDA</v>
      </c>
    </row>
    <row r="229" spans="1:12" x14ac:dyDescent="0.3">
      <c r="A229" t="s">
        <v>232</v>
      </c>
      <c r="B229" t="str">
        <f t="shared" si="90"/>
        <v>AGR18</v>
      </c>
      <c r="C229" t="s">
        <v>18</v>
      </c>
      <c r="D229" s="1">
        <f ca="1">E223+RANDBETWEEN(3,14)</f>
        <v>45112</v>
      </c>
      <c r="E229" s="1">
        <f ca="1">D229</f>
        <v>45112</v>
      </c>
      <c r="F229" t="str">
        <f ca="1">VLOOKUP(RANDBETWEEN(1, 2), Planilha2!$B$5:$I$32, 7)</f>
        <v>Felipe Ribeiro</v>
      </c>
      <c r="G229" t="s">
        <v>96</v>
      </c>
      <c r="H229">
        <f t="shared" ca="1" si="89"/>
        <v>0</v>
      </c>
      <c r="I229" t="str">
        <f t="shared" si="78"/>
        <v>1 - Serviços e Insumos</v>
      </c>
      <c r="J229" t="str">
        <f t="shared" si="91"/>
        <v>Sementes e mudas — parte 3</v>
      </c>
      <c r="K229" t="str">
        <f t="shared" ca="1" si="92"/>
        <v>Beatriz Silva</v>
      </c>
      <c r="L229" t="str">
        <f t="shared" ca="1" si="93"/>
        <v>CONCLUÍDA</v>
      </c>
    </row>
    <row r="230" spans="1:12" x14ac:dyDescent="0.3">
      <c r="A230" t="s">
        <v>232</v>
      </c>
      <c r="B230" t="str">
        <f t="shared" si="90"/>
        <v>AGR18</v>
      </c>
      <c r="C230" t="s">
        <v>19</v>
      </c>
      <c r="D230" s="1">
        <f ca="1">E229+RANDBETWEEN(7,21)</f>
        <v>45128</v>
      </c>
      <c r="E230" s="1">
        <f ca="1">D230+RANDBETWEEN(1,3)</f>
        <v>45131</v>
      </c>
      <c r="F230" t="str">
        <f ca="1">VLOOKUP(RANDBETWEEN(1, 3), Planilha2!$B$5:$I$32, 8)</f>
        <v>Larissa Martins</v>
      </c>
      <c r="G230" t="s">
        <v>94</v>
      </c>
      <c r="H230">
        <f t="shared" ca="1" si="89"/>
        <v>3</v>
      </c>
      <c r="I230" t="str">
        <f t="shared" si="78"/>
        <v>1 - Serviços e Insumos</v>
      </c>
      <c r="J230" t="str">
        <f t="shared" si="91"/>
        <v>Sementes e mudas — parte 3</v>
      </c>
      <c r="K230" t="str">
        <f t="shared" ca="1" si="92"/>
        <v>Beatriz Silva</v>
      </c>
      <c r="L230" t="str">
        <f t="shared" ca="1" si="93"/>
        <v>CONCLUÍDA</v>
      </c>
    </row>
    <row r="231" spans="1:12" x14ac:dyDescent="0.3">
      <c r="A231" t="s">
        <v>232</v>
      </c>
      <c r="B231" t="str">
        <f t="shared" si="90"/>
        <v>AGR18</v>
      </c>
      <c r="C231" t="s">
        <v>20</v>
      </c>
      <c r="D231" s="1">
        <f ca="1">E230</f>
        <v>45131</v>
      </c>
      <c r="E231" s="1">
        <f ca="1">D231+RANDBETWEEN(1,3)</f>
        <v>45132</v>
      </c>
      <c r="F231" t="str">
        <f ca="1">F227</f>
        <v>Maria Santos</v>
      </c>
      <c r="G231" t="s">
        <v>91</v>
      </c>
      <c r="H231">
        <f t="shared" ca="1" si="89"/>
        <v>1</v>
      </c>
      <c r="I231" t="str">
        <f t="shared" si="78"/>
        <v>1 - Serviços e Insumos</v>
      </c>
      <c r="J231" t="str">
        <f t="shared" si="91"/>
        <v>Sementes e mudas — parte 3</v>
      </c>
      <c r="K231" t="str">
        <f t="shared" ca="1" si="92"/>
        <v>Beatriz Silva</v>
      </c>
      <c r="L231" t="str">
        <f t="shared" ca="1" si="93"/>
        <v>CONCLUÍDA</v>
      </c>
    </row>
    <row r="232" spans="1:12" x14ac:dyDescent="0.3">
      <c r="A232" t="s">
        <v>232</v>
      </c>
      <c r="B232" t="str">
        <f t="shared" si="90"/>
        <v>AGR18</v>
      </c>
      <c r="C232" t="s">
        <v>21</v>
      </c>
      <c r="D232" s="1">
        <f ca="1">E231</f>
        <v>45132</v>
      </c>
      <c r="E232" s="1">
        <f ca="1">D232+RANDBETWEEN(0,3)</f>
        <v>45133</v>
      </c>
      <c r="F232" t="str">
        <f ca="1">F230</f>
        <v>Larissa Martins</v>
      </c>
      <c r="G232" t="s">
        <v>94</v>
      </c>
      <c r="H232">
        <f t="shared" ca="1" si="89"/>
        <v>1</v>
      </c>
      <c r="I232" t="str">
        <f t="shared" si="78"/>
        <v>1 - Serviços e Insumos</v>
      </c>
      <c r="J232" t="str">
        <f t="shared" si="91"/>
        <v>Sementes e mudas — parte 3</v>
      </c>
      <c r="K232" t="str">
        <f t="shared" ca="1" si="92"/>
        <v>Beatriz Silva</v>
      </c>
      <c r="L232" t="str">
        <f t="shared" ca="1" si="93"/>
        <v>CONCLUÍDA</v>
      </c>
    </row>
    <row r="233" spans="1:12" x14ac:dyDescent="0.3">
      <c r="A233" t="s">
        <v>232</v>
      </c>
      <c r="B233" t="str">
        <f t="shared" si="90"/>
        <v>AGR18</v>
      </c>
      <c r="C233" t="s">
        <v>22</v>
      </c>
      <c r="D233" s="1">
        <f ca="1">E232</f>
        <v>45133</v>
      </c>
      <c r="E233" s="1">
        <f ca="1">D233+RANDBETWEEN(0,3)</f>
        <v>45136</v>
      </c>
      <c r="F233" t="str">
        <f ca="1">F231</f>
        <v>Maria Santos</v>
      </c>
      <c r="G233" t="s">
        <v>91</v>
      </c>
      <c r="H233">
        <f t="shared" ca="1" si="89"/>
        <v>3</v>
      </c>
      <c r="I233" t="str">
        <f t="shared" si="78"/>
        <v>1 - Serviços e Insumos</v>
      </c>
      <c r="J233" t="str">
        <f t="shared" si="91"/>
        <v>Sementes e mudas — parte 3</v>
      </c>
      <c r="K233" t="str">
        <f t="shared" ca="1" si="92"/>
        <v>Beatriz Silva</v>
      </c>
      <c r="L233" t="str">
        <f t="shared" ca="1" si="93"/>
        <v>CONCLUÍDA</v>
      </c>
    </row>
    <row r="234" spans="1:12" x14ac:dyDescent="0.3">
      <c r="A234" t="s">
        <v>232</v>
      </c>
      <c r="B234" t="str">
        <f t="shared" si="90"/>
        <v>AGR18</v>
      </c>
      <c r="C234" t="s">
        <v>23</v>
      </c>
      <c r="D234" s="1">
        <f ca="1">E233</f>
        <v>45136</v>
      </c>
      <c r="E234" s="1">
        <f ca="1">D234+RANDBETWEEN(1,3)</f>
        <v>45137</v>
      </c>
      <c r="F234" t="str">
        <f ca="1">F228</f>
        <v>Mariana Alves</v>
      </c>
      <c r="G234" t="s">
        <v>95</v>
      </c>
      <c r="H234">
        <f t="shared" ca="1" si="89"/>
        <v>1</v>
      </c>
      <c r="I234" t="str">
        <f t="shared" si="78"/>
        <v>1 - Serviços e Insumos</v>
      </c>
      <c r="J234" t="str">
        <f t="shared" si="91"/>
        <v>Sementes e mudas — parte 3</v>
      </c>
      <c r="K234" t="str">
        <f t="shared" ca="1" si="92"/>
        <v>Beatriz Silva</v>
      </c>
      <c r="L234" t="str">
        <f t="shared" ca="1" si="93"/>
        <v>CONCLUÍDA</v>
      </c>
    </row>
    <row r="235" spans="1:12" x14ac:dyDescent="0.3">
      <c r="A235" t="s">
        <v>232</v>
      </c>
      <c r="B235" t="str">
        <f t="shared" si="90"/>
        <v>AGR18</v>
      </c>
      <c r="C235" t="s">
        <v>24</v>
      </c>
      <c r="D235" s="1">
        <f ca="1">E234</f>
        <v>45137</v>
      </c>
      <c r="E235" s="1">
        <f ca="1">D235+RANDBETWEEN(0,3)</f>
        <v>45140</v>
      </c>
      <c r="F235" t="str">
        <f ca="1">F233</f>
        <v>Maria Santos</v>
      </c>
      <c r="G235" t="s">
        <v>91</v>
      </c>
      <c r="H235">
        <f t="shared" ca="1" si="89"/>
        <v>3</v>
      </c>
      <c r="I235" t="str">
        <f t="shared" si="78"/>
        <v>1 - Serviços e Insumos</v>
      </c>
      <c r="J235" t="str">
        <f t="shared" si="91"/>
        <v>Sementes e mudas — parte 3</v>
      </c>
      <c r="K235" t="str">
        <f t="shared" ca="1" si="92"/>
        <v>Beatriz Silva</v>
      </c>
      <c r="L235" t="str">
        <f t="shared" ca="1" si="93"/>
        <v>CONCLUÍDA</v>
      </c>
    </row>
    <row r="236" spans="1:12" x14ac:dyDescent="0.3">
      <c r="A236" t="s">
        <v>232</v>
      </c>
      <c r="B236" t="s">
        <v>237</v>
      </c>
      <c r="C236" t="s">
        <v>12</v>
      </c>
      <c r="D236" s="1">
        <v>45110</v>
      </c>
      <c r="E236" s="1">
        <f ca="1">D236+RANDBETWEEN(7,14)</f>
        <v>45123</v>
      </c>
      <c r="F236" t="str">
        <f ca="1">VLOOKUP(RANDBETWEEN(1, 28), Planilha2!$B$5:$I$18, 2)</f>
        <v>Beatriz Silva</v>
      </c>
      <c r="G236" t="s">
        <v>8</v>
      </c>
      <c r="H236">
        <f ca="1">E236-D236</f>
        <v>13</v>
      </c>
      <c r="I236" t="s">
        <v>246</v>
      </c>
      <c r="J236" t="s">
        <v>234</v>
      </c>
      <c r="K236" t="str">
        <f ca="1">F236</f>
        <v>Beatriz Silva</v>
      </c>
      <c r="L236" t="str" cm="1">
        <f t="array" aca="1" ref="L236" ca="1">_xlfn.IFS(COUNTBLANK(E236:E248)=13,"PENDENTE", COUNTBLANK(E236:E248)&gt;0,"EM ANDAMENTO", COUNTBLANK(E236:E248)=0,"CONCLUÍDA")</f>
        <v>CONCLUÍDA</v>
      </c>
    </row>
    <row r="237" spans="1:12" x14ac:dyDescent="0.3">
      <c r="A237" t="s">
        <v>232</v>
      </c>
      <c r="B237" t="str">
        <f>B236</f>
        <v>AGR19</v>
      </c>
      <c r="C237" t="s">
        <v>13</v>
      </c>
      <c r="D237" s="1">
        <f ca="1">E236</f>
        <v>45123</v>
      </c>
      <c r="E237" s="1">
        <f ca="1">D237+RANDBETWEEN(1,4)</f>
        <v>45125</v>
      </c>
      <c r="F237" t="str">
        <f ca="1">VLOOKUP(RANDBETWEEN(1, 3), Planilha2!$B$5:$I$32, 3)</f>
        <v>Carlos Pereira</v>
      </c>
      <c r="G237" t="s">
        <v>91</v>
      </c>
      <c r="H237">
        <f t="shared" ref="H237:H248" ca="1" si="94">E237-D237</f>
        <v>2</v>
      </c>
      <c r="I237" t="str">
        <f>I236</f>
        <v>2 - Cadeia Produtiva</v>
      </c>
      <c r="J237" t="str">
        <f>J236</f>
        <v>Culturas — parte 1</v>
      </c>
      <c r="K237" t="str">
        <f ca="1">K236</f>
        <v>Beatriz Silva</v>
      </c>
      <c r="L237" t="str">
        <f ca="1">L236</f>
        <v>CONCLUÍDA</v>
      </c>
    </row>
    <row r="238" spans="1:12" x14ac:dyDescent="0.3">
      <c r="A238" t="s">
        <v>232</v>
      </c>
      <c r="B238" t="str">
        <f t="shared" ref="B238:B248" si="95">B237</f>
        <v>AGR19</v>
      </c>
      <c r="C238" t="s">
        <v>14</v>
      </c>
      <c r="D238" s="1">
        <f ca="1">E237</f>
        <v>45125</v>
      </c>
      <c r="E238" s="1">
        <f ca="1">D238+RANDBETWEEN(0,3)</f>
        <v>45125</v>
      </c>
      <c r="F238" t="str">
        <f ca="1">VLOOKUP(RANDBETWEEN(1, 2), Planilha2!$B$5:$I$32, 4)</f>
        <v>Pedro Rodrigues</v>
      </c>
      <c r="G238" t="s">
        <v>92</v>
      </c>
      <c r="H238">
        <f t="shared" ca="1" si="94"/>
        <v>0</v>
      </c>
      <c r="I238" t="str">
        <f t="shared" ref="I238:L248" si="96">I237</f>
        <v>2 - Cadeia Produtiva</v>
      </c>
      <c r="J238" t="str">
        <f t="shared" si="96"/>
        <v>Culturas — parte 1</v>
      </c>
      <c r="K238" t="str">
        <f t="shared" ca="1" si="96"/>
        <v>Beatriz Silva</v>
      </c>
      <c r="L238" t="str">
        <f t="shared" ca="1" si="96"/>
        <v>CONCLUÍDA</v>
      </c>
    </row>
    <row r="239" spans="1:12" x14ac:dyDescent="0.3">
      <c r="A239" t="s">
        <v>232</v>
      </c>
      <c r="B239" t="str">
        <f t="shared" si="95"/>
        <v>AGR19</v>
      </c>
      <c r="C239" t="s">
        <v>15</v>
      </c>
      <c r="D239" s="1">
        <f ca="1">E238</f>
        <v>45125</v>
      </c>
      <c r="E239" s="1">
        <f ca="1">D239+RANDBETWEEN(3,7)</f>
        <v>45128</v>
      </c>
      <c r="F239" t="str">
        <f ca="1">VLOOKUP(RANDBETWEEN(1, 3), Planilha2!$B$5:$I$32, 5)</f>
        <v>Fernanda Almeida</v>
      </c>
      <c r="G239" t="s">
        <v>93</v>
      </c>
      <c r="H239">
        <f t="shared" ca="1" si="94"/>
        <v>3</v>
      </c>
      <c r="I239" t="str">
        <f t="shared" si="96"/>
        <v>2 - Cadeia Produtiva</v>
      </c>
      <c r="J239" t="str">
        <f t="shared" si="96"/>
        <v>Culturas — parte 1</v>
      </c>
      <c r="K239" t="str">
        <f t="shared" ca="1" si="96"/>
        <v>Beatriz Silva</v>
      </c>
      <c r="L239" t="str">
        <f t="shared" ca="1" si="96"/>
        <v>CONCLUÍDA</v>
      </c>
    </row>
    <row r="240" spans="1:12" x14ac:dyDescent="0.3">
      <c r="A240" t="s">
        <v>232</v>
      </c>
      <c r="B240" t="str">
        <f t="shared" si="95"/>
        <v>AGR19</v>
      </c>
      <c r="C240" t="s">
        <v>16</v>
      </c>
      <c r="D240" s="1">
        <f ca="1">E239</f>
        <v>45128</v>
      </c>
      <c r="E240" s="1">
        <f ca="1">D240+RANDBETWEEN(0,3)</f>
        <v>45130</v>
      </c>
      <c r="F240" t="str">
        <f ca="1">F237</f>
        <v>Carlos Pereira</v>
      </c>
      <c r="G240" t="s">
        <v>91</v>
      </c>
      <c r="H240">
        <f t="shared" ca="1" si="94"/>
        <v>2</v>
      </c>
      <c r="I240" t="str">
        <f t="shared" si="96"/>
        <v>2 - Cadeia Produtiva</v>
      </c>
      <c r="J240" t="str">
        <f t="shared" si="96"/>
        <v>Culturas — parte 1</v>
      </c>
      <c r="K240" t="str">
        <f t="shared" ca="1" si="96"/>
        <v>Beatriz Silva</v>
      </c>
      <c r="L240" t="str">
        <f t="shared" ca="1" si="96"/>
        <v>CONCLUÍDA</v>
      </c>
    </row>
    <row r="241" spans="1:12" x14ac:dyDescent="0.3">
      <c r="A241" t="s">
        <v>232</v>
      </c>
      <c r="B241" t="str">
        <f t="shared" si="95"/>
        <v>AGR19</v>
      </c>
      <c r="C241" t="s">
        <v>17</v>
      </c>
      <c r="D241" s="1">
        <f ca="1">E240</f>
        <v>45130</v>
      </c>
      <c r="E241" s="1">
        <f ca="1">D241+RANDBETWEEN(1,5)</f>
        <v>45135</v>
      </c>
      <c r="F241" t="str">
        <f ca="1">VLOOKUP(RANDBETWEEN(1, 3), Planilha2!$B$5:$I$32, 6)</f>
        <v>Rafael Ferreira</v>
      </c>
      <c r="G241" t="s">
        <v>95</v>
      </c>
      <c r="H241">
        <f t="shared" ca="1" si="94"/>
        <v>5</v>
      </c>
      <c r="I241" t="str">
        <f t="shared" si="96"/>
        <v>2 - Cadeia Produtiva</v>
      </c>
      <c r="J241" t="str">
        <f t="shared" si="96"/>
        <v>Culturas — parte 1</v>
      </c>
      <c r="K241" t="str">
        <f t="shared" ca="1" si="96"/>
        <v>Beatriz Silva</v>
      </c>
      <c r="L241" t="str">
        <f t="shared" ca="1" si="96"/>
        <v>CONCLUÍDA</v>
      </c>
    </row>
    <row r="242" spans="1:12" x14ac:dyDescent="0.3">
      <c r="A242" t="s">
        <v>232</v>
      </c>
      <c r="B242" t="str">
        <f t="shared" si="95"/>
        <v>AGR19</v>
      </c>
      <c r="C242" t="s">
        <v>18</v>
      </c>
      <c r="D242" s="1">
        <f ca="1">E236+RANDBETWEEN(3,14)</f>
        <v>45128</v>
      </c>
      <c r="E242" s="1">
        <f ca="1">D242</f>
        <v>45128</v>
      </c>
      <c r="F242" t="str">
        <f ca="1">VLOOKUP(RANDBETWEEN(1, 2), Planilha2!$B$5:$I$32, 7)</f>
        <v>Gabriela Lima</v>
      </c>
      <c r="G242" t="s">
        <v>96</v>
      </c>
      <c r="H242">
        <f t="shared" ca="1" si="94"/>
        <v>0</v>
      </c>
      <c r="I242" t="str">
        <f t="shared" si="96"/>
        <v>2 - Cadeia Produtiva</v>
      </c>
      <c r="J242" t="str">
        <f t="shared" si="96"/>
        <v>Culturas — parte 1</v>
      </c>
      <c r="K242" t="str">
        <f t="shared" ca="1" si="96"/>
        <v>Beatriz Silva</v>
      </c>
      <c r="L242" t="str">
        <f t="shared" ca="1" si="96"/>
        <v>CONCLUÍDA</v>
      </c>
    </row>
    <row r="243" spans="1:12" x14ac:dyDescent="0.3">
      <c r="A243" t="s">
        <v>232</v>
      </c>
      <c r="B243" t="str">
        <f t="shared" si="95"/>
        <v>AGR19</v>
      </c>
      <c r="C243" t="s">
        <v>19</v>
      </c>
      <c r="D243" s="1">
        <f ca="1">E242+RANDBETWEEN(7,21)</f>
        <v>45147</v>
      </c>
      <c r="E243" s="1">
        <f ca="1">D243+RANDBETWEEN(1,3)</f>
        <v>45150</v>
      </c>
      <c r="F243" t="str">
        <f ca="1">VLOOKUP(RANDBETWEEN(1, 3), Planilha2!$B$5:$I$32, 8)</f>
        <v>Larissa Martins</v>
      </c>
      <c r="G243" t="s">
        <v>94</v>
      </c>
      <c r="H243">
        <f t="shared" ca="1" si="94"/>
        <v>3</v>
      </c>
      <c r="I243" t="str">
        <f t="shared" si="96"/>
        <v>2 - Cadeia Produtiva</v>
      </c>
      <c r="J243" t="str">
        <f t="shared" si="96"/>
        <v>Culturas — parte 1</v>
      </c>
      <c r="K243" t="str">
        <f t="shared" ca="1" si="96"/>
        <v>Beatriz Silva</v>
      </c>
      <c r="L243" t="str">
        <f t="shared" ca="1" si="96"/>
        <v>CONCLUÍDA</v>
      </c>
    </row>
    <row r="244" spans="1:12" x14ac:dyDescent="0.3">
      <c r="A244" t="s">
        <v>232</v>
      </c>
      <c r="B244" t="str">
        <f t="shared" si="95"/>
        <v>AGR19</v>
      </c>
      <c r="C244" t="s">
        <v>20</v>
      </c>
      <c r="D244" s="1">
        <f ca="1">E243</f>
        <v>45150</v>
      </c>
      <c r="E244" s="1">
        <f ca="1">D244+RANDBETWEEN(1,3)</f>
        <v>45152</v>
      </c>
      <c r="F244" t="str">
        <f ca="1">F240</f>
        <v>Carlos Pereira</v>
      </c>
      <c r="G244" t="s">
        <v>91</v>
      </c>
      <c r="H244">
        <f t="shared" ca="1" si="94"/>
        <v>2</v>
      </c>
      <c r="I244" t="str">
        <f t="shared" si="96"/>
        <v>2 - Cadeia Produtiva</v>
      </c>
      <c r="J244" t="str">
        <f t="shared" si="96"/>
        <v>Culturas — parte 1</v>
      </c>
      <c r="K244" t="str">
        <f t="shared" ca="1" si="96"/>
        <v>Beatriz Silva</v>
      </c>
      <c r="L244" t="str">
        <f t="shared" ca="1" si="96"/>
        <v>CONCLUÍDA</v>
      </c>
    </row>
    <row r="245" spans="1:12" x14ac:dyDescent="0.3">
      <c r="A245" t="s">
        <v>232</v>
      </c>
      <c r="B245" t="str">
        <f t="shared" si="95"/>
        <v>AGR19</v>
      </c>
      <c r="C245" t="s">
        <v>21</v>
      </c>
      <c r="D245" s="1">
        <f ca="1">E244</f>
        <v>45152</v>
      </c>
      <c r="E245" s="1">
        <f ca="1">D245+RANDBETWEEN(0,3)</f>
        <v>45153</v>
      </c>
      <c r="F245" t="str">
        <f ca="1">F243</f>
        <v>Larissa Martins</v>
      </c>
      <c r="G245" t="s">
        <v>94</v>
      </c>
      <c r="H245">
        <f t="shared" ca="1" si="94"/>
        <v>1</v>
      </c>
      <c r="I245" t="str">
        <f t="shared" si="96"/>
        <v>2 - Cadeia Produtiva</v>
      </c>
      <c r="J245" t="str">
        <f t="shared" si="96"/>
        <v>Culturas — parte 1</v>
      </c>
      <c r="K245" t="str">
        <f t="shared" ca="1" si="96"/>
        <v>Beatriz Silva</v>
      </c>
      <c r="L245" t="str">
        <f t="shared" ca="1" si="96"/>
        <v>CONCLUÍDA</v>
      </c>
    </row>
    <row r="246" spans="1:12" x14ac:dyDescent="0.3">
      <c r="A246" t="s">
        <v>232</v>
      </c>
      <c r="B246" t="str">
        <f t="shared" si="95"/>
        <v>AGR19</v>
      </c>
      <c r="C246" t="s">
        <v>22</v>
      </c>
      <c r="D246" s="1">
        <f ca="1">E245</f>
        <v>45153</v>
      </c>
      <c r="E246" s="1">
        <f ca="1">D246+RANDBETWEEN(0,3)</f>
        <v>45156</v>
      </c>
      <c r="F246" t="str">
        <f ca="1">F244</f>
        <v>Carlos Pereira</v>
      </c>
      <c r="G246" t="s">
        <v>91</v>
      </c>
      <c r="H246">
        <f t="shared" ca="1" si="94"/>
        <v>3</v>
      </c>
      <c r="I246" t="str">
        <f t="shared" si="96"/>
        <v>2 - Cadeia Produtiva</v>
      </c>
      <c r="J246" t="str">
        <f t="shared" si="96"/>
        <v>Culturas — parte 1</v>
      </c>
      <c r="K246" t="str">
        <f t="shared" ca="1" si="96"/>
        <v>Beatriz Silva</v>
      </c>
      <c r="L246" t="str">
        <f t="shared" ca="1" si="96"/>
        <v>CONCLUÍDA</v>
      </c>
    </row>
    <row r="247" spans="1:12" x14ac:dyDescent="0.3">
      <c r="A247" t="s">
        <v>232</v>
      </c>
      <c r="B247" t="str">
        <f t="shared" si="95"/>
        <v>AGR19</v>
      </c>
      <c r="C247" t="s">
        <v>23</v>
      </c>
      <c r="D247" s="1">
        <f ca="1">E246</f>
        <v>45156</v>
      </c>
      <c r="E247" s="1">
        <f ca="1">D247+RANDBETWEEN(1,3)</f>
        <v>45157</v>
      </c>
      <c r="F247" t="str">
        <f ca="1">F241</f>
        <v>Rafael Ferreira</v>
      </c>
      <c r="G247" t="s">
        <v>95</v>
      </c>
      <c r="H247">
        <f t="shared" ca="1" si="94"/>
        <v>1</v>
      </c>
      <c r="I247" t="str">
        <f t="shared" si="96"/>
        <v>2 - Cadeia Produtiva</v>
      </c>
      <c r="J247" t="str">
        <f t="shared" si="96"/>
        <v>Culturas — parte 1</v>
      </c>
      <c r="K247" t="str">
        <f t="shared" ca="1" si="96"/>
        <v>Beatriz Silva</v>
      </c>
      <c r="L247" t="str">
        <f t="shared" ca="1" si="96"/>
        <v>CONCLUÍDA</v>
      </c>
    </row>
    <row r="248" spans="1:12" x14ac:dyDescent="0.3">
      <c r="A248" t="s">
        <v>232</v>
      </c>
      <c r="B248" t="str">
        <f t="shared" si="95"/>
        <v>AGR19</v>
      </c>
      <c r="C248" t="s">
        <v>24</v>
      </c>
      <c r="D248" s="1">
        <f ca="1">E247</f>
        <v>45157</v>
      </c>
      <c r="E248" s="1">
        <f ca="1">D248+RANDBETWEEN(0,3)</f>
        <v>45160</v>
      </c>
      <c r="F248" t="str">
        <f ca="1">F246</f>
        <v>Carlos Pereira</v>
      </c>
      <c r="G248" t="s">
        <v>91</v>
      </c>
      <c r="H248">
        <f t="shared" ca="1" si="94"/>
        <v>3</v>
      </c>
      <c r="I248" t="str">
        <f t="shared" si="96"/>
        <v>2 - Cadeia Produtiva</v>
      </c>
      <c r="J248" t="str">
        <f t="shared" si="96"/>
        <v>Culturas — parte 1</v>
      </c>
      <c r="K248" t="str">
        <f t="shared" ca="1" si="96"/>
        <v>Beatriz Silva</v>
      </c>
      <c r="L248" t="str">
        <f t="shared" ca="1" si="96"/>
        <v>CONCLUÍDA</v>
      </c>
    </row>
    <row r="249" spans="1:12" x14ac:dyDescent="0.3">
      <c r="A249" t="s">
        <v>232</v>
      </c>
      <c r="B249" t="s">
        <v>238</v>
      </c>
      <c r="C249" t="s">
        <v>12</v>
      </c>
      <c r="D249" s="1">
        <f ca="1">E236+14</f>
        <v>45137</v>
      </c>
      <c r="E249" s="1">
        <f ca="1">D249+RANDBETWEEN(7,14)</f>
        <v>45144</v>
      </c>
      <c r="F249" t="str">
        <f ca="1">F236</f>
        <v>Beatriz Silva</v>
      </c>
      <c r="G249" t="s">
        <v>8</v>
      </c>
      <c r="H249">
        <f ca="1">E249-D249</f>
        <v>7</v>
      </c>
      <c r="I249" t="str">
        <f t="shared" ref="I249" si="97">I248</f>
        <v>2 - Cadeia Produtiva</v>
      </c>
      <c r="J249" t="s">
        <v>235</v>
      </c>
      <c r="K249" t="str">
        <f ca="1">F249</f>
        <v>Beatriz Silva</v>
      </c>
      <c r="L249" t="str" cm="1">
        <f t="array" aca="1" ref="L249" ca="1">_xlfn.IFS(COUNTBLANK(E249:E261)=13,"PENDENTE", COUNTBLANK(E249:E261)&gt;0,"EM ANDAMENTO", COUNTBLANK(E249:E261)=0,"CONCLUÍDA")</f>
        <v>CONCLUÍDA</v>
      </c>
    </row>
    <row r="250" spans="1:12" x14ac:dyDescent="0.3">
      <c r="A250" t="s">
        <v>232</v>
      </c>
      <c r="B250" t="str">
        <f>B249</f>
        <v>AGR20</v>
      </c>
      <c r="C250" t="s">
        <v>13</v>
      </c>
      <c r="D250" s="1">
        <f ca="1">E249</f>
        <v>45144</v>
      </c>
      <c r="E250" s="1">
        <f ca="1">D250+RANDBETWEEN(1,4)</f>
        <v>45148</v>
      </c>
      <c r="F250" t="str">
        <f ca="1">F237</f>
        <v>Carlos Pereira</v>
      </c>
      <c r="G250" t="s">
        <v>91</v>
      </c>
      <c r="H250">
        <f t="shared" ref="H250:H261" ca="1" si="98">E250-D250</f>
        <v>4</v>
      </c>
      <c r="I250" t="str">
        <f t="shared" ref="I250" si="99">I249</f>
        <v>2 - Cadeia Produtiva</v>
      </c>
      <c r="J250" t="str">
        <f>J249</f>
        <v>Culturas — parte 2</v>
      </c>
      <c r="K250" t="str">
        <f ca="1">K249</f>
        <v>Beatriz Silva</v>
      </c>
      <c r="L250" t="str">
        <f ca="1">L249</f>
        <v>CONCLUÍDA</v>
      </c>
    </row>
    <row r="251" spans="1:12" x14ac:dyDescent="0.3">
      <c r="A251" t="s">
        <v>232</v>
      </c>
      <c r="B251" t="str">
        <f t="shared" ref="B251:B261" si="100">B250</f>
        <v>AGR20</v>
      </c>
      <c r="C251" t="s">
        <v>14</v>
      </c>
      <c r="D251" s="1">
        <f ca="1">E250</f>
        <v>45148</v>
      </c>
      <c r="E251" s="1">
        <f ca="1">D251+RANDBETWEEN(0,3)</f>
        <v>45149</v>
      </c>
      <c r="F251" t="str">
        <f ca="1">VLOOKUP(RANDBETWEEN(1, 2), Planilha2!$B$5:$I$32, 4)</f>
        <v>Ana Souza</v>
      </c>
      <c r="G251" t="s">
        <v>92</v>
      </c>
      <c r="H251">
        <f t="shared" ca="1" si="98"/>
        <v>1</v>
      </c>
      <c r="I251" t="str">
        <f t="shared" ref="I251:J251" si="101">I250</f>
        <v>2 - Cadeia Produtiva</v>
      </c>
      <c r="J251" t="str">
        <f t="shared" si="101"/>
        <v>Culturas — parte 2</v>
      </c>
      <c r="K251" t="str">
        <f t="shared" ref="K251:L261" ca="1" si="102">K250</f>
        <v>Beatriz Silva</v>
      </c>
      <c r="L251" t="str">
        <f t="shared" ca="1" si="102"/>
        <v>CONCLUÍDA</v>
      </c>
    </row>
    <row r="252" spans="1:12" x14ac:dyDescent="0.3">
      <c r="A252" t="s">
        <v>232</v>
      </c>
      <c r="B252" t="str">
        <f t="shared" si="100"/>
        <v>AGR20</v>
      </c>
      <c r="C252" t="s">
        <v>15</v>
      </c>
      <c r="D252" s="1">
        <f ca="1">E251</f>
        <v>45149</v>
      </c>
      <c r="E252" s="1">
        <f ca="1">D252+RANDBETWEEN(3,7)</f>
        <v>45153</v>
      </c>
      <c r="F252" t="str">
        <f ca="1">VLOOKUP(RANDBETWEEN(1, 3), Planilha2!$B$5:$I$32, 5)</f>
        <v>Gustavo Pereira</v>
      </c>
      <c r="G252" t="s">
        <v>93</v>
      </c>
      <c r="H252">
        <f t="shared" ca="1" si="98"/>
        <v>4</v>
      </c>
      <c r="I252" t="str">
        <f t="shared" ref="I252:J252" si="103">I251</f>
        <v>2 - Cadeia Produtiva</v>
      </c>
      <c r="J252" t="str">
        <f t="shared" si="103"/>
        <v>Culturas — parte 2</v>
      </c>
      <c r="K252" t="str">
        <f t="shared" ca="1" si="102"/>
        <v>Beatriz Silva</v>
      </c>
      <c r="L252" t="str">
        <f t="shared" ca="1" si="102"/>
        <v>CONCLUÍDA</v>
      </c>
    </row>
    <row r="253" spans="1:12" x14ac:dyDescent="0.3">
      <c r="A253" t="s">
        <v>232</v>
      </c>
      <c r="B253" t="str">
        <f t="shared" si="100"/>
        <v>AGR20</v>
      </c>
      <c r="C253" t="s">
        <v>16</v>
      </c>
      <c r="D253" s="1">
        <f ca="1">E252</f>
        <v>45153</v>
      </c>
      <c r="E253" s="1">
        <f ca="1">D253+RANDBETWEEN(0,3)</f>
        <v>45153</v>
      </c>
      <c r="F253" t="str">
        <f ca="1">F250</f>
        <v>Carlos Pereira</v>
      </c>
      <c r="G253" t="s">
        <v>91</v>
      </c>
      <c r="H253">
        <f t="shared" ca="1" si="98"/>
        <v>0</v>
      </c>
      <c r="I253" t="str">
        <f t="shared" ref="I253:J253" si="104">I252</f>
        <v>2 - Cadeia Produtiva</v>
      </c>
      <c r="J253" t="str">
        <f t="shared" si="104"/>
        <v>Culturas — parte 2</v>
      </c>
      <c r="K253" t="str">
        <f t="shared" ca="1" si="102"/>
        <v>Beatriz Silva</v>
      </c>
      <c r="L253" t="str">
        <f t="shared" ca="1" si="102"/>
        <v>CONCLUÍDA</v>
      </c>
    </row>
    <row r="254" spans="1:12" x14ac:dyDescent="0.3">
      <c r="A254" t="s">
        <v>232</v>
      </c>
      <c r="B254" t="str">
        <f t="shared" si="100"/>
        <v>AGR20</v>
      </c>
      <c r="C254" t="s">
        <v>17</v>
      </c>
      <c r="D254" s="1">
        <f ca="1">E253</f>
        <v>45153</v>
      </c>
      <c r="E254" s="1">
        <f ca="1">D254+RANDBETWEEN(1,5)</f>
        <v>45158</v>
      </c>
      <c r="F254" t="str">
        <f ca="1">VLOOKUP(RANDBETWEEN(1, 3), Planilha2!$B$5:$I$32, 6)</f>
        <v>Bruno Gomes</v>
      </c>
      <c r="G254" t="s">
        <v>95</v>
      </c>
      <c r="H254">
        <f t="shared" ca="1" si="98"/>
        <v>5</v>
      </c>
      <c r="I254" t="str">
        <f t="shared" ref="I254:J254" si="105">I253</f>
        <v>2 - Cadeia Produtiva</v>
      </c>
      <c r="J254" t="str">
        <f t="shared" si="105"/>
        <v>Culturas — parte 2</v>
      </c>
      <c r="K254" t="str">
        <f t="shared" ca="1" si="102"/>
        <v>Beatriz Silva</v>
      </c>
      <c r="L254" t="str">
        <f t="shared" ca="1" si="102"/>
        <v>CONCLUÍDA</v>
      </c>
    </row>
    <row r="255" spans="1:12" x14ac:dyDescent="0.3">
      <c r="A255" t="s">
        <v>232</v>
      </c>
      <c r="B255" t="str">
        <f t="shared" si="100"/>
        <v>AGR20</v>
      </c>
      <c r="C255" t="s">
        <v>18</v>
      </c>
      <c r="D255" s="1">
        <f ca="1">E249+RANDBETWEEN(3,14)</f>
        <v>45157</v>
      </c>
      <c r="E255" s="1">
        <f ca="1">D255</f>
        <v>45157</v>
      </c>
      <c r="F255" t="str">
        <f ca="1">VLOOKUP(RANDBETWEEN(1, 2), Planilha2!$B$5:$I$32, 7)</f>
        <v>Gabriela Lima</v>
      </c>
      <c r="G255" t="s">
        <v>96</v>
      </c>
      <c r="H255">
        <f t="shared" ca="1" si="98"/>
        <v>0</v>
      </c>
      <c r="I255" t="str">
        <f t="shared" ref="I255:J255" si="106">I254</f>
        <v>2 - Cadeia Produtiva</v>
      </c>
      <c r="J255" t="str">
        <f t="shared" si="106"/>
        <v>Culturas — parte 2</v>
      </c>
      <c r="K255" t="str">
        <f t="shared" ca="1" si="102"/>
        <v>Beatriz Silva</v>
      </c>
      <c r="L255" t="str">
        <f t="shared" ca="1" si="102"/>
        <v>CONCLUÍDA</v>
      </c>
    </row>
    <row r="256" spans="1:12" x14ac:dyDescent="0.3">
      <c r="A256" t="s">
        <v>232</v>
      </c>
      <c r="B256" t="str">
        <f t="shared" si="100"/>
        <v>AGR20</v>
      </c>
      <c r="C256" t="s">
        <v>19</v>
      </c>
      <c r="D256" s="1">
        <f ca="1">E255+RANDBETWEEN(7,21)</f>
        <v>45176</v>
      </c>
      <c r="E256" s="1">
        <f ca="1">D256+RANDBETWEEN(1,3)</f>
        <v>45179</v>
      </c>
      <c r="F256" t="str">
        <f ca="1">VLOOKUP(RANDBETWEEN(1, 3), Planilha2!$B$5:$I$32, 8)</f>
        <v>Larissa Martins</v>
      </c>
      <c r="G256" t="s">
        <v>94</v>
      </c>
      <c r="H256">
        <f t="shared" ca="1" si="98"/>
        <v>3</v>
      </c>
      <c r="I256" t="str">
        <f t="shared" ref="I256:J256" si="107">I255</f>
        <v>2 - Cadeia Produtiva</v>
      </c>
      <c r="J256" t="str">
        <f t="shared" si="107"/>
        <v>Culturas — parte 2</v>
      </c>
      <c r="K256" t="str">
        <f t="shared" ca="1" si="102"/>
        <v>Beatriz Silva</v>
      </c>
      <c r="L256" t="str">
        <f t="shared" ca="1" si="102"/>
        <v>CONCLUÍDA</v>
      </c>
    </row>
    <row r="257" spans="1:12" x14ac:dyDescent="0.3">
      <c r="A257" t="s">
        <v>232</v>
      </c>
      <c r="B257" t="str">
        <f t="shared" si="100"/>
        <v>AGR20</v>
      </c>
      <c r="C257" t="s">
        <v>20</v>
      </c>
      <c r="D257" s="1">
        <f ca="1">E256</f>
        <v>45179</v>
      </c>
      <c r="E257" s="1">
        <f ca="1">D257+RANDBETWEEN(1,3)</f>
        <v>45182</v>
      </c>
      <c r="F257" t="str">
        <f ca="1">F253</f>
        <v>Carlos Pereira</v>
      </c>
      <c r="G257" t="s">
        <v>91</v>
      </c>
      <c r="H257">
        <f t="shared" ca="1" si="98"/>
        <v>3</v>
      </c>
      <c r="I257" t="str">
        <f t="shared" ref="I257:J257" si="108">I256</f>
        <v>2 - Cadeia Produtiva</v>
      </c>
      <c r="J257" t="str">
        <f t="shared" si="108"/>
        <v>Culturas — parte 2</v>
      </c>
      <c r="K257" t="str">
        <f t="shared" ca="1" si="102"/>
        <v>Beatriz Silva</v>
      </c>
      <c r="L257" t="str">
        <f t="shared" ca="1" si="102"/>
        <v>CONCLUÍDA</v>
      </c>
    </row>
    <row r="258" spans="1:12" x14ac:dyDescent="0.3">
      <c r="A258" t="s">
        <v>232</v>
      </c>
      <c r="B258" t="str">
        <f t="shared" si="100"/>
        <v>AGR20</v>
      </c>
      <c r="C258" t="s">
        <v>21</v>
      </c>
      <c r="D258" s="1">
        <f ca="1">E257</f>
        <v>45182</v>
      </c>
      <c r="E258" s="1">
        <f ca="1">D258+RANDBETWEEN(0,3)</f>
        <v>45183</v>
      </c>
      <c r="F258" t="str">
        <f ca="1">F256</f>
        <v>Larissa Martins</v>
      </c>
      <c r="G258" t="s">
        <v>94</v>
      </c>
      <c r="H258">
        <f t="shared" ca="1" si="98"/>
        <v>1</v>
      </c>
      <c r="I258" t="str">
        <f t="shared" ref="I258:J258" si="109">I257</f>
        <v>2 - Cadeia Produtiva</v>
      </c>
      <c r="J258" t="str">
        <f t="shared" si="109"/>
        <v>Culturas — parte 2</v>
      </c>
      <c r="K258" t="str">
        <f t="shared" ca="1" si="102"/>
        <v>Beatriz Silva</v>
      </c>
      <c r="L258" t="str">
        <f t="shared" ca="1" si="102"/>
        <v>CONCLUÍDA</v>
      </c>
    </row>
    <row r="259" spans="1:12" x14ac:dyDescent="0.3">
      <c r="A259" t="s">
        <v>232</v>
      </c>
      <c r="B259" t="str">
        <f t="shared" si="100"/>
        <v>AGR20</v>
      </c>
      <c r="C259" t="s">
        <v>22</v>
      </c>
      <c r="D259" s="1">
        <f ca="1">E258</f>
        <v>45183</v>
      </c>
      <c r="E259" s="1">
        <f ca="1">D259+RANDBETWEEN(0,3)</f>
        <v>45183</v>
      </c>
      <c r="F259" t="str">
        <f ca="1">F257</f>
        <v>Carlos Pereira</v>
      </c>
      <c r="G259" t="s">
        <v>91</v>
      </c>
      <c r="H259">
        <f t="shared" ca="1" si="98"/>
        <v>0</v>
      </c>
      <c r="I259" t="str">
        <f t="shared" ref="I259:J259" si="110">I258</f>
        <v>2 - Cadeia Produtiva</v>
      </c>
      <c r="J259" t="str">
        <f t="shared" si="110"/>
        <v>Culturas — parte 2</v>
      </c>
      <c r="K259" t="str">
        <f t="shared" ca="1" si="102"/>
        <v>Beatriz Silva</v>
      </c>
      <c r="L259" t="str">
        <f t="shared" ca="1" si="102"/>
        <v>CONCLUÍDA</v>
      </c>
    </row>
    <row r="260" spans="1:12" x14ac:dyDescent="0.3">
      <c r="A260" t="s">
        <v>232</v>
      </c>
      <c r="B260" t="str">
        <f t="shared" si="100"/>
        <v>AGR20</v>
      </c>
      <c r="C260" t="s">
        <v>23</v>
      </c>
      <c r="D260" s="1">
        <f ca="1">E259</f>
        <v>45183</v>
      </c>
      <c r="E260" s="1">
        <f ca="1">D260+RANDBETWEEN(1,3)</f>
        <v>45185</v>
      </c>
      <c r="F260" t="str">
        <f ca="1">F254</f>
        <v>Bruno Gomes</v>
      </c>
      <c r="G260" t="s">
        <v>95</v>
      </c>
      <c r="H260">
        <f t="shared" ca="1" si="98"/>
        <v>2</v>
      </c>
      <c r="I260" t="str">
        <f t="shared" ref="I260:J260" si="111">I259</f>
        <v>2 - Cadeia Produtiva</v>
      </c>
      <c r="J260" t="str">
        <f t="shared" si="111"/>
        <v>Culturas — parte 2</v>
      </c>
      <c r="K260" t="str">
        <f t="shared" ca="1" si="102"/>
        <v>Beatriz Silva</v>
      </c>
      <c r="L260" t="str">
        <f t="shared" ca="1" si="102"/>
        <v>CONCLUÍDA</v>
      </c>
    </row>
    <row r="261" spans="1:12" x14ac:dyDescent="0.3">
      <c r="A261" t="s">
        <v>232</v>
      </c>
      <c r="B261" t="str">
        <f t="shared" si="100"/>
        <v>AGR20</v>
      </c>
      <c r="C261" t="s">
        <v>24</v>
      </c>
      <c r="D261" s="1">
        <f ca="1">E260</f>
        <v>45185</v>
      </c>
      <c r="E261" s="1">
        <f ca="1">D261+RANDBETWEEN(0,3)</f>
        <v>45188</v>
      </c>
      <c r="F261" t="str">
        <f ca="1">F259</f>
        <v>Carlos Pereira</v>
      </c>
      <c r="G261" t="s">
        <v>91</v>
      </c>
      <c r="H261">
        <f t="shared" ca="1" si="98"/>
        <v>3</v>
      </c>
      <c r="I261" t="str">
        <f t="shared" ref="I261:J261" si="112">I260</f>
        <v>2 - Cadeia Produtiva</v>
      </c>
      <c r="J261" t="str">
        <f t="shared" si="112"/>
        <v>Culturas — parte 2</v>
      </c>
      <c r="K261" t="str">
        <f t="shared" ca="1" si="102"/>
        <v>Beatriz Silva</v>
      </c>
      <c r="L261" t="str">
        <f t="shared" ca="1" si="102"/>
        <v>CONCLUÍDA</v>
      </c>
    </row>
    <row r="262" spans="1:12" x14ac:dyDescent="0.3">
      <c r="A262" t="s">
        <v>232</v>
      </c>
      <c r="B262" t="s">
        <v>239</v>
      </c>
      <c r="C262" t="s">
        <v>12</v>
      </c>
      <c r="D262" s="1">
        <f ca="1">E249+1</f>
        <v>45145</v>
      </c>
      <c r="E262" s="1">
        <f ca="1">D262+RANDBETWEEN(7,14)</f>
        <v>45159</v>
      </c>
      <c r="F262" t="str">
        <f ca="1">F249</f>
        <v>Beatriz Silva</v>
      </c>
      <c r="G262" t="s">
        <v>8</v>
      </c>
      <c r="H262">
        <f ca="1">E262-D262</f>
        <v>14</v>
      </c>
      <c r="I262" t="str">
        <f t="shared" ref="I262" si="113">I261</f>
        <v>2 - Cadeia Produtiva</v>
      </c>
      <c r="J262" t="s">
        <v>236</v>
      </c>
      <c r="K262" t="str">
        <f ca="1">F262</f>
        <v>Beatriz Silva</v>
      </c>
      <c r="L262" t="str" cm="1">
        <f t="array" aca="1" ref="L262" ca="1">_xlfn.IFS(COUNTBLANK(E262:E274)=13,"PENDENTE", COUNTBLANK(E262:E274)&gt;0,"EM ANDAMENTO", COUNTBLANK(E262:E274)=0,"CONCLUÍDA")</f>
        <v>CONCLUÍDA</v>
      </c>
    </row>
    <row r="263" spans="1:12" x14ac:dyDescent="0.3">
      <c r="A263" t="s">
        <v>232</v>
      </c>
      <c r="B263" t="str">
        <f>B262</f>
        <v>AGR21</v>
      </c>
      <c r="C263" t="s">
        <v>13</v>
      </c>
      <c r="D263" s="1">
        <f ca="1">E262</f>
        <v>45159</v>
      </c>
      <c r="E263" s="1">
        <f ca="1">D263+RANDBETWEEN(1,4)</f>
        <v>45160</v>
      </c>
      <c r="F263" t="str">
        <f ca="1">F250</f>
        <v>Carlos Pereira</v>
      </c>
      <c r="G263" t="s">
        <v>91</v>
      </c>
      <c r="H263">
        <f t="shared" ref="H263:H274" ca="1" si="114">E263-D263</f>
        <v>1</v>
      </c>
      <c r="I263" t="str">
        <f t="shared" ref="I263" si="115">I262</f>
        <v>2 - Cadeia Produtiva</v>
      </c>
      <c r="J263" t="str">
        <f>J262</f>
        <v>Culturas — parte 3</v>
      </c>
      <c r="K263" t="str">
        <f ca="1">K262</f>
        <v>Beatriz Silva</v>
      </c>
      <c r="L263" t="str">
        <f ca="1">L262</f>
        <v>CONCLUÍDA</v>
      </c>
    </row>
    <row r="264" spans="1:12" x14ac:dyDescent="0.3">
      <c r="A264" t="s">
        <v>232</v>
      </c>
      <c r="B264" t="str">
        <f t="shared" ref="B264:B274" si="116">B263</f>
        <v>AGR21</v>
      </c>
      <c r="C264" t="s">
        <v>14</v>
      </c>
      <c r="D264" s="1">
        <f ca="1">E263</f>
        <v>45160</v>
      </c>
      <c r="E264" s="1">
        <f ca="1">D264+RANDBETWEEN(0,3)</f>
        <v>45160</v>
      </c>
      <c r="F264" t="str">
        <f ca="1">VLOOKUP(RANDBETWEEN(1, 2), Planilha2!$B$5:$I$32, 4)</f>
        <v>Pedro Rodrigues</v>
      </c>
      <c r="G264" t="s">
        <v>92</v>
      </c>
      <c r="H264">
        <f t="shared" ca="1" si="114"/>
        <v>0</v>
      </c>
      <c r="I264" t="str">
        <f t="shared" ref="I264" si="117">I263</f>
        <v>2 - Cadeia Produtiva</v>
      </c>
      <c r="J264" t="str">
        <f t="shared" ref="J264:L274" si="118">J263</f>
        <v>Culturas — parte 3</v>
      </c>
      <c r="K264" t="str">
        <f t="shared" ca="1" si="118"/>
        <v>Beatriz Silva</v>
      </c>
      <c r="L264" t="str">
        <f t="shared" ca="1" si="118"/>
        <v>CONCLUÍDA</v>
      </c>
    </row>
    <row r="265" spans="1:12" x14ac:dyDescent="0.3">
      <c r="A265" t="s">
        <v>232</v>
      </c>
      <c r="B265" t="str">
        <f t="shared" si="116"/>
        <v>AGR21</v>
      </c>
      <c r="C265" t="s">
        <v>15</v>
      </c>
      <c r="D265" s="1">
        <f ca="1">E264</f>
        <v>45160</v>
      </c>
      <c r="E265" s="1">
        <f ca="1">D265+RANDBETWEEN(3,7)</f>
        <v>45167</v>
      </c>
      <c r="F265" t="str">
        <f ca="1">VLOOKUP(RANDBETWEEN(1, 3), Planilha2!$B$5:$I$32, 5)</f>
        <v>Fernanda Almeida</v>
      </c>
      <c r="G265" t="s">
        <v>93</v>
      </c>
      <c r="H265">
        <f t="shared" ca="1" si="114"/>
        <v>7</v>
      </c>
      <c r="I265" t="str">
        <f t="shared" ref="I265" si="119">I264</f>
        <v>2 - Cadeia Produtiva</v>
      </c>
      <c r="J265" t="str">
        <f t="shared" si="118"/>
        <v>Culturas — parte 3</v>
      </c>
      <c r="K265" t="str">
        <f t="shared" ca="1" si="118"/>
        <v>Beatriz Silva</v>
      </c>
      <c r="L265" t="str">
        <f t="shared" ca="1" si="118"/>
        <v>CONCLUÍDA</v>
      </c>
    </row>
    <row r="266" spans="1:12" x14ac:dyDescent="0.3">
      <c r="A266" t="s">
        <v>232</v>
      </c>
      <c r="B266" t="str">
        <f t="shared" si="116"/>
        <v>AGR21</v>
      </c>
      <c r="C266" t="s">
        <v>16</v>
      </c>
      <c r="D266" s="1">
        <f ca="1">E265</f>
        <v>45167</v>
      </c>
      <c r="E266" s="1">
        <f ca="1">D266+RANDBETWEEN(0,3)</f>
        <v>45168</v>
      </c>
      <c r="F266" t="str">
        <f ca="1">F263</f>
        <v>Carlos Pereira</v>
      </c>
      <c r="G266" t="s">
        <v>91</v>
      </c>
      <c r="H266">
        <f t="shared" ca="1" si="114"/>
        <v>1</v>
      </c>
      <c r="I266" t="str">
        <f t="shared" ref="I266" si="120">I265</f>
        <v>2 - Cadeia Produtiva</v>
      </c>
      <c r="J266" t="str">
        <f t="shared" si="118"/>
        <v>Culturas — parte 3</v>
      </c>
      <c r="K266" t="str">
        <f t="shared" ca="1" si="118"/>
        <v>Beatriz Silva</v>
      </c>
      <c r="L266" t="str">
        <f t="shared" ca="1" si="118"/>
        <v>CONCLUÍDA</v>
      </c>
    </row>
    <row r="267" spans="1:12" x14ac:dyDescent="0.3">
      <c r="A267" t="s">
        <v>232</v>
      </c>
      <c r="B267" t="str">
        <f t="shared" si="116"/>
        <v>AGR21</v>
      </c>
      <c r="C267" t="s">
        <v>17</v>
      </c>
      <c r="D267" s="1">
        <f ca="1">E266</f>
        <v>45168</v>
      </c>
      <c r="E267" s="1">
        <f ca="1">D267+RANDBETWEEN(1,5)</f>
        <v>45171</v>
      </c>
      <c r="F267" t="str">
        <f ca="1">VLOOKUP(RANDBETWEEN(1, 3), Planilha2!$B$5:$I$32, 6)</f>
        <v>Bruno Gomes</v>
      </c>
      <c r="G267" t="s">
        <v>95</v>
      </c>
      <c r="H267">
        <f t="shared" ca="1" si="114"/>
        <v>3</v>
      </c>
      <c r="I267" t="str">
        <f t="shared" ref="I267" si="121">I266</f>
        <v>2 - Cadeia Produtiva</v>
      </c>
      <c r="J267" t="str">
        <f t="shared" si="118"/>
        <v>Culturas — parte 3</v>
      </c>
      <c r="K267" t="str">
        <f t="shared" ca="1" si="118"/>
        <v>Beatriz Silva</v>
      </c>
      <c r="L267" t="str">
        <f t="shared" ca="1" si="118"/>
        <v>CONCLUÍDA</v>
      </c>
    </row>
    <row r="268" spans="1:12" x14ac:dyDescent="0.3">
      <c r="A268" t="s">
        <v>232</v>
      </c>
      <c r="B268" t="str">
        <f t="shared" si="116"/>
        <v>AGR21</v>
      </c>
      <c r="C268" t="s">
        <v>18</v>
      </c>
      <c r="D268" s="1">
        <f ca="1">E262+RANDBETWEEN(3,14)</f>
        <v>45162</v>
      </c>
      <c r="E268" s="1">
        <f ca="1">D268</f>
        <v>45162</v>
      </c>
      <c r="F268" t="str">
        <f ca="1">VLOOKUP(RANDBETWEEN(1, 2), Planilha2!$B$5:$I$32, 7)</f>
        <v>Gabriela Lima</v>
      </c>
      <c r="G268" t="s">
        <v>96</v>
      </c>
      <c r="H268">
        <f t="shared" ca="1" si="114"/>
        <v>0</v>
      </c>
      <c r="I268" t="str">
        <f t="shared" ref="I268" si="122">I267</f>
        <v>2 - Cadeia Produtiva</v>
      </c>
      <c r="J268" t="str">
        <f t="shared" si="118"/>
        <v>Culturas — parte 3</v>
      </c>
      <c r="K268" t="str">
        <f t="shared" ca="1" si="118"/>
        <v>Beatriz Silva</v>
      </c>
      <c r="L268" t="str">
        <f t="shared" ca="1" si="118"/>
        <v>CONCLUÍDA</v>
      </c>
    </row>
    <row r="269" spans="1:12" x14ac:dyDescent="0.3">
      <c r="A269" t="s">
        <v>232</v>
      </c>
      <c r="B269" t="str">
        <f t="shared" si="116"/>
        <v>AGR21</v>
      </c>
      <c r="C269" t="s">
        <v>19</v>
      </c>
      <c r="D269" s="1">
        <f ca="1">E268+RANDBETWEEN(7,21)</f>
        <v>45170</v>
      </c>
      <c r="E269" s="1">
        <f ca="1">D269+RANDBETWEEN(1,3)</f>
        <v>45172</v>
      </c>
      <c r="F269" t="str">
        <f ca="1">VLOOKUP(RANDBETWEEN(1, 3), Planilha2!$B$5:$I$32, 8)</f>
        <v>Eduardo Carvalho</v>
      </c>
      <c r="G269" t="s">
        <v>94</v>
      </c>
      <c r="H269">
        <f t="shared" ca="1" si="114"/>
        <v>2</v>
      </c>
      <c r="I269" t="str">
        <f t="shared" ref="I269" si="123">I268</f>
        <v>2 - Cadeia Produtiva</v>
      </c>
      <c r="J269" t="str">
        <f t="shared" si="118"/>
        <v>Culturas — parte 3</v>
      </c>
      <c r="K269" t="str">
        <f t="shared" ca="1" si="118"/>
        <v>Beatriz Silva</v>
      </c>
      <c r="L269" t="str">
        <f t="shared" ca="1" si="118"/>
        <v>CONCLUÍDA</v>
      </c>
    </row>
    <row r="270" spans="1:12" x14ac:dyDescent="0.3">
      <c r="A270" t="s">
        <v>232</v>
      </c>
      <c r="B270" t="str">
        <f t="shared" si="116"/>
        <v>AGR21</v>
      </c>
      <c r="C270" t="s">
        <v>20</v>
      </c>
      <c r="D270" s="1">
        <f ca="1">E269</f>
        <v>45172</v>
      </c>
      <c r="E270" s="1">
        <f ca="1">D270+RANDBETWEEN(1,3)</f>
        <v>45173</v>
      </c>
      <c r="F270" t="str">
        <f ca="1">F266</f>
        <v>Carlos Pereira</v>
      </c>
      <c r="G270" t="s">
        <v>91</v>
      </c>
      <c r="H270">
        <f t="shared" ca="1" si="114"/>
        <v>1</v>
      </c>
      <c r="I270" t="str">
        <f t="shared" ref="I270" si="124">I269</f>
        <v>2 - Cadeia Produtiva</v>
      </c>
      <c r="J270" t="str">
        <f t="shared" si="118"/>
        <v>Culturas — parte 3</v>
      </c>
      <c r="K270" t="str">
        <f t="shared" ca="1" si="118"/>
        <v>Beatriz Silva</v>
      </c>
      <c r="L270" t="str">
        <f t="shared" ca="1" si="118"/>
        <v>CONCLUÍDA</v>
      </c>
    </row>
    <row r="271" spans="1:12" x14ac:dyDescent="0.3">
      <c r="A271" t="s">
        <v>232</v>
      </c>
      <c r="B271" t="str">
        <f t="shared" si="116"/>
        <v>AGR21</v>
      </c>
      <c r="C271" t="s">
        <v>21</v>
      </c>
      <c r="D271" s="1">
        <f ca="1">E270</f>
        <v>45173</v>
      </c>
      <c r="E271" s="1">
        <f ca="1">D271+RANDBETWEEN(0,3)</f>
        <v>45176</v>
      </c>
      <c r="F271" t="str">
        <f ca="1">F269</f>
        <v>Eduardo Carvalho</v>
      </c>
      <c r="G271" t="s">
        <v>94</v>
      </c>
      <c r="H271">
        <f t="shared" ca="1" si="114"/>
        <v>3</v>
      </c>
      <c r="I271" t="str">
        <f t="shared" ref="I271" si="125">I270</f>
        <v>2 - Cadeia Produtiva</v>
      </c>
      <c r="J271" t="str">
        <f t="shared" si="118"/>
        <v>Culturas — parte 3</v>
      </c>
      <c r="K271" t="str">
        <f t="shared" ca="1" si="118"/>
        <v>Beatriz Silva</v>
      </c>
      <c r="L271" t="str">
        <f t="shared" ca="1" si="118"/>
        <v>CONCLUÍDA</v>
      </c>
    </row>
    <row r="272" spans="1:12" x14ac:dyDescent="0.3">
      <c r="A272" t="s">
        <v>232</v>
      </c>
      <c r="B272" t="str">
        <f t="shared" si="116"/>
        <v>AGR21</v>
      </c>
      <c r="C272" t="s">
        <v>22</v>
      </c>
      <c r="D272" s="1">
        <f ca="1">E271</f>
        <v>45176</v>
      </c>
      <c r="E272" s="1">
        <f ca="1">D272+RANDBETWEEN(0,3)</f>
        <v>45179</v>
      </c>
      <c r="F272" t="str">
        <f ca="1">F270</f>
        <v>Carlos Pereira</v>
      </c>
      <c r="G272" t="s">
        <v>91</v>
      </c>
      <c r="H272">
        <f t="shared" ca="1" si="114"/>
        <v>3</v>
      </c>
      <c r="I272" t="str">
        <f t="shared" ref="I272" si="126">I271</f>
        <v>2 - Cadeia Produtiva</v>
      </c>
      <c r="J272" t="str">
        <f t="shared" si="118"/>
        <v>Culturas — parte 3</v>
      </c>
      <c r="K272" t="str">
        <f t="shared" ca="1" si="118"/>
        <v>Beatriz Silva</v>
      </c>
      <c r="L272" t="str">
        <f t="shared" ca="1" si="118"/>
        <v>CONCLUÍDA</v>
      </c>
    </row>
    <row r="273" spans="1:12" x14ac:dyDescent="0.3">
      <c r="A273" t="s">
        <v>232</v>
      </c>
      <c r="B273" t="str">
        <f t="shared" si="116"/>
        <v>AGR21</v>
      </c>
      <c r="C273" t="s">
        <v>23</v>
      </c>
      <c r="D273" s="1">
        <f ca="1">E272</f>
        <v>45179</v>
      </c>
      <c r="E273" s="1">
        <f ca="1">D273+RANDBETWEEN(1,3)</f>
        <v>45180</v>
      </c>
      <c r="F273" t="str">
        <f ca="1">F267</f>
        <v>Bruno Gomes</v>
      </c>
      <c r="G273" t="s">
        <v>95</v>
      </c>
      <c r="H273">
        <f t="shared" ca="1" si="114"/>
        <v>1</v>
      </c>
      <c r="I273" t="str">
        <f t="shared" ref="I273" si="127">I272</f>
        <v>2 - Cadeia Produtiva</v>
      </c>
      <c r="J273" t="str">
        <f t="shared" si="118"/>
        <v>Culturas — parte 3</v>
      </c>
      <c r="K273" t="str">
        <f t="shared" ca="1" si="118"/>
        <v>Beatriz Silva</v>
      </c>
      <c r="L273" t="str">
        <f t="shared" ca="1" si="118"/>
        <v>CONCLUÍDA</v>
      </c>
    </row>
    <row r="274" spans="1:12" x14ac:dyDescent="0.3">
      <c r="A274" t="s">
        <v>232</v>
      </c>
      <c r="B274" t="str">
        <f t="shared" si="116"/>
        <v>AGR21</v>
      </c>
      <c r="C274" t="s">
        <v>24</v>
      </c>
      <c r="D274" s="1">
        <f ca="1">E273</f>
        <v>45180</v>
      </c>
      <c r="E274" s="1">
        <f ca="1">D274+RANDBETWEEN(0,3)</f>
        <v>45182</v>
      </c>
      <c r="F274" t="str">
        <f ca="1">F272</f>
        <v>Carlos Pereira</v>
      </c>
      <c r="G274" t="s">
        <v>91</v>
      </c>
      <c r="H274">
        <f t="shared" ca="1" si="114"/>
        <v>2</v>
      </c>
      <c r="I274" t="str">
        <f t="shared" ref="I274" si="128">I273</f>
        <v>2 - Cadeia Produtiva</v>
      </c>
      <c r="J274" t="str">
        <f t="shared" si="118"/>
        <v>Culturas — parte 3</v>
      </c>
      <c r="K274" t="str">
        <f t="shared" ca="1" si="118"/>
        <v>Beatriz Silva</v>
      </c>
      <c r="L274" t="str">
        <f t="shared" ca="1" si="118"/>
        <v>CONCLUÍDA</v>
      </c>
    </row>
    <row r="275" spans="1:12" x14ac:dyDescent="0.3">
      <c r="A275" t="s">
        <v>232</v>
      </c>
      <c r="B275" t="s">
        <v>240</v>
      </c>
      <c r="C275" t="s">
        <v>12</v>
      </c>
      <c r="D275" s="1">
        <v>45117</v>
      </c>
      <c r="E275" s="1">
        <f ca="1">D275+RANDBETWEEN(7,14)</f>
        <v>45126</v>
      </c>
      <c r="F275" t="str">
        <f ca="1">VLOOKUP(RANDBETWEEN(1, 28), Planilha2!$B$5:$I$18, 2)</f>
        <v>Gustavo Barbosa</v>
      </c>
      <c r="G275" t="s">
        <v>8</v>
      </c>
      <c r="H275">
        <f ca="1">E275-D275</f>
        <v>9</v>
      </c>
      <c r="I275" t="s">
        <v>246</v>
      </c>
      <c r="J275" t="s">
        <v>243</v>
      </c>
      <c r="K275" t="str">
        <f ca="1">F275</f>
        <v>Gustavo Barbosa</v>
      </c>
      <c r="L275" t="str" cm="1">
        <f t="array" aca="1" ref="L275" ca="1">_xlfn.IFS(COUNTBLANK(E275:E287)=13,"PENDENTE", COUNTBLANK(E275:E287)&gt;0,"EM ANDAMENTO", COUNTBLANK(E275:E287)=0,"CONCLUÍDA")</f>
        <v>CONCLUÍDA</v>
      </c>
    </row>
    <row r="276" spans="1:12" x14ac:dyDescent="0.3">
      <c r="A276" t="s">
        <v>232</v>
      </c>
      <c r="B276" t="str">
        <f>B275</f>
        <v>AGR22</v>
      </c>
      <c r="C276" t="s">
        <v>13</v>
      </c>
      <c r="D276" s="1">
        <f ca="1">E275</f>
        <v>45126</v>
      </c>
      <c r="E276" s="1">
        <f ca="1">D276+RANDBETWEEN(1,4)</f>
        <v>45128</v>
      </c>
      <c r="F276" t="str">
        <f ca="1">VLOOKUP(RANDBETWEEN(1, 3), Planilha2!$B$5:$I$32, 3)</f>
        <v>Carlos Pereira</v>
      </c>
      <c r="G276" t="s">
        <v>91</v>
      </c>
      <c r="H276">
        <f t="shared" ref="H276:H287" ca="1" si="129">E276-D276</f>
        <v>2</v>
      </c>
      <c r="I276" t="str">
        <f>I275</f>
        <v>2 - Cadeia Produtiva</v>
      </c>
      <c r="J276" t="str">
        <f>J275</f>
        <v>Culturas — parte 4</v>
      </c>
      <c r="K276" t="str">
        <f ca="1">K275</f>
        <v>Gustavo Barbosa</v>
      </c>
      <c r="L276" t="str">
        <f ca="1">L275</f>
        <v>CONCLUÍDA</v>
      </c>
    </row>
    <row r="277" spans="1:12" x14ac:dyDescent="0.3">
      <c r="A277" t="s">
        <v>232</v>
      </c>
      <c r="B277" t="str">
        <f t="shared" ref="B277:B287" si="130">B276</f>
        <v>AGR22</v>
      </c>
      <c r="C277" t="s">
        <v>14</v>
      </c>
      <c r="D277" s="1">
        <f ca="1">E276</f>
        <v>45128</v>
      </c>
      <c r="E277" s="1">
        <f ca="1">D277+RANDBETWEEN(0,3)</f>
        <v>45128</v>
      </c>
      <c r="F277" t="str">
        <f ca="1">VLOOKUP(RANDBETWEEN(1, 2), Planilha2!$B$5:$I$32, 4)</f>
        <v>Ana Souza</v>
      </c>
      <c r="G277" t="s">
        <v>92</v>
      </c>
      <c r="H277">
        <f t="shared" ca="1" si="129"/>
        <v>0</v>
      </c>
      <c r="I277" t="str">
        <f t="shared" ref="I277:L277" si="131">I276</f>
        <v>2 - Cadeia Produtiva</v>
      </c>
      <c r="J277" t="str">
        <f t="shared" si="131"/>
        <v>Culturas — parte 4</v>
      </c>
      <c r="K277" t="str">
        <f t="shared" ca="1" si="131"/>
        <v>Gustavo Barbosa</v>
      </c>
      <c r="L277" t="str">
        <f t="shared" ca="1" si="131"/>
        <v>CONCLUÍDA</v>
      </c>
    </row>
    <row r="278" spans="1:12" x14ac:dyDescent="0.3">
      <c r="A278" t="s">
        <v>232</v>
      </c>
      <c r="B278" t="str">
        <f t="shared" si="130"/>
        <v>AGR22</v>
      </c>
      <c r="C278" t="s">
        <v>15</v>
      </c>
      <c r="D278" s="1">
        <f ca="1">E277</f>
        <v>45128</v>
      </c>
      <c r="E278" s="1">
        <f ca="1">D278+RANDBETWEEN(3,7)</f>
        <v>45132</v>
      </c>
      <c r="F278" t="str">
        <f ca="1">VLOOKUP(RANDBETWEEN(1, 3), Planilha2!$B$5:$I$32, 5)</f>
        <v>Isabela Costa</v>
      </c>
      <c r="G278" t="s">
        <v>93</v>
      </c>
      <c r="H278">
        <f t="shared" ca="1" si="129"/>
        <v>4</v>
      </c>
      <c r="I278" t="str">
        <f t="shared" ref="I278:L278" si="132">I277</f>
        <v>2 - Cadeia Produtiva</v>
      </c>
      <c r="J278" t="str">
        <f t="shared" si="132"/>
        <v>Culturas — parte 4</v>
      </c>
      <c r="K278" t="str">
        <f t="shared" ca="1" si="132"/>
        <v>Gustavo Barbosa</v>
      </c>
      <c r="L278" t="str">
        <f t="shared" ca="1" si="132"/>
        <v>CONCLUÍDA</v>
      </c>
    </row>
    <row r="279" spans="1:12" x14ac:dyDescent="0.3">
      <c r="A279" t="s">
        <v>232</v>
      </c>
      <c r="B279" t="str">
        <f t="shared" si="130"/>
        <v>AGR22</v>
      </c>
      <c r="C279" t="s">
        <v>16</v>
      </c>
      <c r="D279" s="1">
        <f ca="1">E278</f>
        <v>45132</v>
      </c>
      <c r="E279" s="1">
        <f ca="1">D279+RANDBETWEEN(0,3)</f>
        <v>45135</v>
      </c>
      <c r="F279" t="str">
        <f ca="1">F276</f>
        <v>Carlos Pereira</v>
      </c>
      <c r="G279" t="s">
        <v>91</v>
      </c>
      <c r="H279">
        <f t="shared" ca="1" si="129"/>
        <v>3</v>
      </c>
      <c r="I279" t="str">
        <f t="shared" ref="I279:L279" si="133">I278</f>
        <v>2 - Cadeia Produtiva</v>
      </c>
      <c r="J279" t="str">
        <f t="shared" si="133"/>
        <v>Culturas — parte 4</v>
      </c>
      <c r="K279" t="str">
        <f t="shared" ca="1" si="133"/>
        <v>Gustavo Barbosa</v>
      </c>
      <c r="L279" t="str">
        <f t="shared" ca="1" si="133"/>
        <v>CONCLUÍDA</v>
      </c>
    </row>
    <row r="280" spans="1:12" x14ac:dyDescent="0.3">
      <c r="A280" t="s">
        <v>232</v>
      </c>
      <c r="B280" t="str">
        <f t="shared" si="130"/>
        <v>AGR22</v>
      </c>
      <c r="C280" t="s">
        <v>17</v>
      </c>
      <c r="D280" s="1">
        <f ca="1">E279</f>
        <v>45135</v>
      </c>
      <c r="E280" s="1">
        <f ca="1">D280+RANDBETWEEN(1,5)</f>
        <v>45139</v>
      </c>
      <c r="F280" t="str">
        <f ca="1">VLOOKUP(RANDBETWEEN(1, 3), Planilha2!$B$5:$I$32, 6)</f>
        <v>Rafael Ferreira</v>
      </c>
      <c r="G280" t="s">
        <v>95</v>
      </c>
      <c r="H280">
        <f t="shared" ca="1" si="129"/>
        <v>4</v>
      </c>
      <c r="I280" t="str">
        <f t="shared" ref="I280:L280" si="134">I279</f>
        <v>2 - Cadeia Produtiva</v>
      </c>
      <c r="J280" t="str">
        <f t="shared" si="134"/>
        <v>Culturas — parte 4</v>
      </c>
      <c r="K280" t="str">
        <f t="shared" ca="1" si="134"/>
        <v>Gustavo Barbosa</v>
      </c>
      <c r="L280" t="str">
        <f t="shared" ca="1" si="134"/>
        <v>CONCLUÍDA</v>
      </c>
    </row>
    <row r="281" spans="1:12" x14ac:dyDescent="0.3">
      <c r="A281" t="s">
        <v>232</v>
      </c>
      <c r="B281" t="str">
        <f t="shared" si="130"/>
        <v>AGR22</v>
      </c>
      <c r="C281" t="s">
        <v>18</v>
      </c>
      <c r="D281" s="1">
        <f ca="1">E275+RANDBETWEEN(3,14)</f>
        <v>45136</v>
      </c>
      <c r="E281" s="1">
        <f ca="1">D281</f>
        <v>45136</v>
      </c>
      <c r="F281" t="str">
        <f ca="1">VLOOKUP(RANDBETWEEN(1, 2), Planilha2!$B$5:$I$32, 7)</f>
        <v>Gabriela Lima</v>
      </c>
      <c r="G281" t="s">
        <v>96</v>
      </c>
      <c r="H281">
        <f t="shared" ca="1" si="129"/>
        <v>0</v>
      </c>
      <c r="I281" t="str">
        <f t="shared" ref="I281:L281" si="135">I280</f>
        <v>2 - Cadeia Produtiva</v>
      </c>
      <c r="J281" t="str">
        <f t="shared" si="135"/>
        <v>Culturas — parte 4</v>
      </c>
      <c r="K281" t="str">
        <f t="shared" ca="1" si="135"/>
        <v>Gustavo Barbosa</v>
      </c>
      <c r="L281" t="str">
        <f t="shared" ca="1" si="135"/>
        <v>CONCLUÍDA</v>
      </c>
    </row>
    <row r="282" spans="1:12" x14ac:dyDescent="0.3">
      <c r="A282" t="s">
        <v>232</v>
      </c>
      <c r="B282" t="str">
        <f t="shared" si="130"/>
        <v>AGR22</v>
      </c>
      <c r="C282" t="s">
        <v>19</v>
      </c>
      <c r="D282" s="1">
        <f ca="1">E281+RANDBETWEEN(7,21)</f>
        <v>45149</v>
      </c>
      <c r="E282" s="1">
        <f ca="1">D282+RANDBETWEEN(1,3)</f>
        <v>45152</v>
      </c>
      <c r="F282" t="str">
        <f ca="1">VLOOKUP(RANDBETWEEN(1, 3), Planilha2!$B$5:$I$32, 8)</f>
        <v>Larissa Martins</v>
      </c>
      <c r="G282" t="s">
        <v>94</v>
      </c>
      <c r="H282">
        <f t="shared" ca="1" si="129"/>
        <v>3</v>
      </c>
      <c r="I282" t="str">
        <f t="shared" ref="I282:L282" si="136">I281</f>
        <v>2 - Cadeia Produtiva</v>
      </c>
      <c r="J282" t="str">
        <f t="shared" si="136"/>
        <v>Culturas — parte 4</v>
      </c>
      <c r="K282" t="str">
        <f t="shared" ca="1" si="136"/>
        <v>Gustavo Barbosa</v>
      </c>
      <c r="L282" t="str">
        <f t="shared" ca="1" si="136"/>
        <v>CONCLUÍDA</v>
      </c>
    </row>
    <row r="283" spans="1:12" x14ac:dyDescent="0.3">
      <c r="A283" t="s">
        <v>232</v>
      </c>
      <c r="B283" t="str">
        <f t="shared" si="130"/>
        <v>AGR22</v>
      </c>
      <c r="C283" t="s">
        <v>20</v>
      </c>
      <c r="D283" s="1">
        <f ca="1">E282</f>
        <v>45152</v>
      </c>
      <c r="E283" s="1">
        <f ca="1">D283+RANDBETWEEN(1,3)</f>
        <v>45154</v>
      </c>
      <c r="F283" t="str">
        <f ca="1">F279</f>
        <v>Carlos Pereira</v>
      </c>
      <c r="G283" t="s">
        <v>91</v>
      </c>
      <c r="H283">
        <f t="shared" ca="1" si="129"/>
        <v>2</v>
      </c>
      <c r="I283" t="str">
        <f t="shared" ref="I283:L283" si="137">I282</f>
        <v>2 - Cadeia Produtiva</v>
      </c>
      <c r="J283" t="str">
        <f t="shared" si="137"/>
        <v>Culturas — parte 4</v>
      </c>
      <c r="K283" t="str">
        <f t="shared" ca="1" si="137"/>
        <v>Gustavo Barbosa</v>
      </c>
      <c r="L283" t="str">
        <f t="shared" ca="1" si="137"/>
        <v>CONCLUÍDA</v>
      </c>
    </row>
    <row r="284" spans="1:12" x14ac:dyDescent="0.3">
      <c r="A284" t="s">
        <v>232</v>
      </c>
      <c r="B284" t="str">
        <f t="shared" si="130"/>
        <v>AGR22</v>
      </c>
      <c r="C284" t="s">
        <v>21</v>
      </c>
      <c r="D284" s="1">
        <f ca="1">E283</f>
        <v>45154</v>
      </c>
      <c r="E284" s="1">
        <f ca="1">D284+RANDBETWEEN(0,3)</f>
        <v>45157</v>
      </c>
      <c r="F284" t="str">
        <f ca="1">F282</f>
        <v>Larissa Martins</v>
      </c>
      <c r="G284" t="s">
        <v>94</v>
      </c>
      <c r="H284">
        <f t="shared" ca="1" si="129"/>
        <v>3</v>
      </c>
      <c r="I284" t="str">
        <f t="shared" ref="I284:L284" si="138">I283</f>
        <v>2 - Cadeia Produtiva</v>
      </c>
      <c r="J284" t="str">
        <f t="shared" si="138"/>
        <v>Culturas — parte 4</v>
      </c>
      <c r="K284" t="str">
        <f t="shared" ca="1" si="138"/>
        <v>Gustavo Barbosa</v>
      </c>
      <c r="L284" t="str">
        <f t="shared" ca="1" si="138"/>
        <v>CONCLUÍDA</v>
      </c>
    </row>
    <row r="285" spans="1:12" x14ac:dyDescent="0.3">
      <c r="A285" t="s">
        <v>232</v>
      </c>
      <c r="B285" t="str">
        <f t="shared" si="130"/>
        <v>AGR22</v>
      </c>
      <c r="C285" t="s">
        <v>22</v>
      </c>
      <c r="D285" s="1">
        <f ca="1">E284</f>
        <v>45157</v>
      </c>
      <c r="E285" s="1">
        <f ca="1">D285+RANDBETWEEN(0,3)</f>
        <v>45160</v>
      </c>
      <c r="F285" t="str">
        <f ca="1">F283</f>
        <v>Carlos Pereira</v>
      </c>
      <c r="G285" t="s">
        <v>91</v>
      </c>
      <c r="H285">
        <f t="shared" ca="1" si="129"/>
        <v>3</v>
      </c>
      <c r="I285" t="str">
        <f t="shared" ref="I285:L285" si="139">I284</f>
        <v>2 - Cadeia Produtiva</v>
      </c>
      <c r="J285" t="str">
        <f t="shared" si="139"/>
        <v>Culturas — parte 4</v>
      </c>
      <c r="K285" t="str">
        <f t="shared" ca="1" si="139"/>
        <v>Gustavo Barbosa</v>
      </c>
      <c r="L285" t="str">
        <f t="shared" ca="1" si="139"/>
        <v>CONCLUÍDA</v>
      </c>
    </row>
    <row r="286" spans="1:12" x14ac:dyDescent="0.3">
      <c r="A286" t="s">
        <v>232</v>
      </c>
      <c r="B286" t="str">
        <f t="shared" si="130"/>
        <v>AGR22</v>
      </c>
      <c r="C286" t="s">
        <v>23</v>
      </c>
      <c r="D286" s="1">
        <f ca="1">E285</f>
        <v>45160</v>
      </c>
      <c r="E286" s="1">
        <f ca="1">D286+RANDBETWEEN(1,3)</f>
        <v>45162</v>
      </c>
      <c r="F286" t="str">
        <f ca="1">F280</f>
        <v>Rafael Ferreira</v>
      </c>
      <c r="G286" t="s">
        <v>95</v>
      </c>
      <c r="H286">
        <f t="shared" ca="1" si="129"/>
        <v>2</v>
      </c>
      <c r="I286" t="str">
        <f t="shared" ref="I286:L286" si="140">I285</f>
        <v>2 - Cadeia Produtiva</v>
      </c>
      <c r="J286" t="str">
        <f t="shared" si="140"/>
        <v>Culturas — parte 4</v>
      </c>
      <c r="K286" t="str">
        <f t="shared" ca="1" si="140"/>
        <v>Gustavo Barbosa</v>
      </c>
      <c r="L286" t="str">
        <f t="shared" ca="1" si="140"/>
        <v>CONCLUÍDA</v>
      </c>
    </row>
    <row r="287" spans="1:12" x14ac:dyDescent="0.3">
      <c r="A287" t="s">
        <v>232</v>
      </c>
      <c r="B287" t="str">
        <f t="shared" si="130"/>
        <v>AGR22</v>
      </c>
      <c r="C287" t="s">
        <v>24</v>
      </c>
      <c r="D287" s="1">
        <f ca="1">E286</f>
        <v>45162</v>
      </c>
      <c r="E287" s="1">
        <f ca="1">D287+RANDBETWEEN(0,3)</f>
        <v>45165</v>
      </c>
      <c r="F287" t="str">
        <f ca="1">F285</f>
        <v>Carlos Pereira</v>
      </c>
      <c r="G287" t="s">
        <v>91</v>
      </c>
      <c r="H287">
        <f t="shared" ca="1" si="129"/>
        <v>3</v>
      </c>
      <c r="I287" t="str">
        <f t="shared" ref="I287:L289" si="141">I286</f>
        <v>2 - Cadeia Produtiva</v>
      </c>
      <c r="J287" t="str">
        <f t="shared" si="141"/>
        <v>Culturas — parte 4</v>
      </c>
      <c r="K287" t="str">
        <f t="shared" ca="1" si="141"/>
        <v>Gustavo Barbosa</v>
      </c>
      <c r="L287" t="str">
        <f t="shared" ca="1" si="141"/>
        <v>CONCLUÍDA</v>
      </c>
    </row>
    <row r="288" spans="1:12" x14ac:dyDescent="0.3">
      <c r="A288" t="s">
        <v>232</v>
      </c>
      <c r="B288" t="s">
        <v>241</v>
      </c>
      <c r="C288" t="s">
        <v>12</v>
      </c>
      <c r="D288" s="1">
        <f ca="1">E275+14</f>
        <v>45140</v>
      </c>
      <c r="E288" s="1">
        <f ca="1">D288+RANDBETWEEN(7,14)</f>
        <v>45154</v>
      </c>
      <c r="F288" t="str">
        <f ca="1">F275</f>
        <v>Gustavo Barbosa</v>
      </c>
      <c r="G288" t="s">
        <v>8</v>
      </c>
      <c r="H288">
        <f ca="1">E288-D288</f>
        <v>14</v>
      </c>
      <c r="I288" t="str">
        <f t="shared" si="141"/>
        <v>2 - Cadeia Produtiva</v>
      </c>
      <c r="J288" t="s">
        <v>245</v>
      </c>
      <c r="K288" t="str">
        <f ca="1">F288</f>
        <v>Gustavo Barbosa</v>
      </c>
      <c r="L288" t="str" cm="1">
        <f t="array" aca="1" ref="L288" ca="1">_xlfn.IFS(COUNTBLANK(E288:E300)=13,"PENDENTE", COUNTBLANK(E288:E300)&gt;0,"EM ANDAMENTO", COUNTBLANK(E288:E300)=0,"CONCLUÍDA")</f>
        <v>CONCLUÍDA</v>
      </c>
    </row>
    <row r="289" spans="1:12" x14ac:dyDescent="0.3">
      <c r="A289" t="s">
        <v>232</v>
      </c>
      <c r="B289" t="str">
        <f>B288</f>
        <v>AGR23</v>
      </c>
      <c r="C289" t="s">
        <v>13</v>
      </c>
      <c r="D289" s="1">
        <f ca="1">E288</f>
        <v>45154</v>
      </c>
      <c r="E289" s="1">
        <f ca="1">D289+RANDBETWEEN(1,4)</f>
        <v>45157</v>
      </c>
      <c r="F289" t="str">
        <f ca="1">F276</f>
        <v>Carlos Pereira</v>
      </c>
      <c r="G289" t="s">
        <v>91</v>
      </c>
      <c r="H289">
        <f t="shared" ref="H289:H300" ca="1" si="142">E289-D289</f>
        <v>3</v>
      </c>
      <c r="I289" t="str">
        <f t="shared" si="141"/>
        <v>2 - Cadeia Produtiva</v>
      </c>
      <c r="J289" t="str">
        <f>J288</f>
        <v>Culturas — parte 5</v>
      </c>
      <c r="K289" t="str">
        <f ca="1">K288</f>
        <v>Gustavo Barbosa</v>
      </c>
      <c r="L289" t="str">
        <f ca="1">L288</f>
        <v>CONCLUÍDA</v>
      </c>
    </row>
    <row r="290" spans="1:12" x14ac:dyDescent="0.3">
      <c r="A290" t="s">
        <v>232</v>
      </c>
      <c r="B290" t="str">
        <f t="shared" ref="B290:B300" si="143">B289</f>
        <v>AGR23</v>
      </c>
      <c r="C290" t="s">
        <v>14</v>
      </c>
      <c r="D290" s="1">
        <f ca="1">E289</f>
        <v>45157</v>
      </c>
      <c r="E290" s="1">
        <f ca="1">D290+RANDBETWEEN(0,3)</f>
        <v>45160</v>
      </c>
      <c r="F290" t="str">
        <f ca="1">VLOOKUP(RANDBETWEEN(1, 2), Planilha2!$B$5:$I$32, 4)</f>
        <v>Ana Souza</v>
      </c>
      <c r="G290" t="s">
        <v>92</v>
      </c>
      <c r="H290">
        <f t="shared" ca="1" si="142"/>
        <v>3</v>
      </c>
      <c r="I290" t="str">
        <f t="shared" ref="I290:L290" si="144">I289</f>
        <v>2 - Cadeia Produtiva</v>
      </c>
      <c r="J290" t="str">
        <f t="shared" si="144"/>
        <v>Culturas — parte 5</v>
      </c>
      <c r="K290" t="str">
        <f t="shared" ca="1" si="144"/>
        <v>Gustavo Barbosa</v>
      </c>
      <c r="L290" t="str">
        <f t="shared" ca="1" si="144"/>
        <v>CONCLUÍDA</v>
      </c>
    </row>
    <row r="291" spans="1:12" x14ac:dyDescent="0.3">
      <c r="A291" t="s">
        <v>232</v>
      </c>
      <c r="B291" t="str">
        <f t="shared" si="143"/>
        <v>AGR23</v>
      </c>
      <c r="C291" t="s">
        <v>15</v>
      </c>
      <c r="D291" s="1">
        <f ca="1">E290</f>
        <v>45160</v>
      </c>
      <c r="E291" s="1">
        <f ca="1">D291+RANDBETWEEN(3,7)</f>
        <v>45164</v>
      </c>
      <c r="F291" t="str">
        <f ca="1">VLOOKUP(RANDBETWEEN(1, 3), Planilha2!$B$5:$I$32, 5)</f>
        <v>Isabela Costa</v>
      </c>
      <c r="G291" t="s">
        <v>93</v>
      </c>
      <c r="H291">
        <f t="shared" ca="1" si="142"/>
        <v>4</v>
      </c>
      <c r="I291" t="str">
        <f t="shared" ref="I291:L291" si="145">I290</f>
        <v>2 - Cadeia Produtiva</v>
      </c>
      <c r="J291" t="str">
        <f t="shared" si="145"/>
        <v>Culturas — parte 5</v>
      </c>
      <c r="K291" t="str">
        <f t="shared" ca="1" si="145"/>
        <v>Gustavo Barbosa</v>
      </c>
      <c r="L291" t="str">
        <f t="shared" ca="1" si="145"/>
        <v>CONCLUÍDA</v>
      </c>
    </row>
    <row r="292" spans="1:12" x14ac:dyDescent="0.3">
      <c r="A292" t="s">
        <v>232</v>
      </c>
      <c r="B292" t="str">
        <f t="shared" si="143"/>
        <v>AGR23</v>
      </c>
      <c r="C292" t="s">
        <v>16</v>
      </c>
      <c r="D292" s="1">
        <f ca="1">E291</f>
        <v>45164</v>
      </c>
      <c r="E292" s="1">
        <f ca="1">D292+RANDBETWEEN(0,3)</f>
        <v>45164</v>
      </c>
      <c r="F292" t="str">
        <f ca="1">F289</f>
        <v>Carlos Pereira</v>
      </c>
      <c r="G292" t="s">
        <v>91</v>
      </c>
      <c r="H292">
        <f t="shared" ca="1" si="142"/>
        <v>0</v>
      </c>
      <c r="I292" t="str">
        <f t="shared" ref="I292:L292" si="146">I291</f>
        <v>2 - Cadeia Produtiva</v>
      </c>
      <c r="J292" t="str">
        <f t="shared" si="146"/>
        <v>Culturas — parte 5</v>
      </c>
      <c r="K292" t="str">
        <f t="shared" ca="1" si="146"/>
        <v>Gustavo Barbosa</v>
      </c>
      <c r="L292" t="str">
        <f t="shared" ca="1" si="146"/>
        <v>CONCLUÍDA</v>
      </c>
    </row>
    <row r="293" spans="1:12" x14ac:dyDescent="0.3">
      <c r="A293" t="s">
        <v>232</v>
      </c>
      <c r="B293" t="str">
        <f t="shared" si="143"/>
        <v>AGR23</v>
      </c>
      <c r="C293" t="s">
        <v>17</v>
      </c>
      <c r="D293" s="1">
        <f ca="1">E292</f>
        <v>45164</v>
      </c>
      <c r="E293" s="1">
        <f ca="1">D293+RANDBETWEEN(1,5)</f>
        <v>45169</v>
      </c>
      <c r="F293" t="str">
        <f ca="1">VLOOKUP(RANDBETWEEN(1, 3), Planilha2!$B$5:$I$32, 6)</f>
        <v>Mariana Alves</v>
      </c>
      <c r="G293" t="s">
        <v>95</v>
      </c>
      <c r="H293">
        <f t="shared" ca="1" si="142"/>
        <v>5</v>
      </c>
      <c r="I293" t="str">
        <f t="shared" ref="I293:L293" si="147">I292</f>
        <v>2 - Cadeia Produtiva</v>
      </c>
      <c r="J293" t="str">
        <f t="shared" si="147"/>
        <v>Culturas — parte 5</v>
      </c>
      <c r="K293" t="str">
        <f t="shared" ca="1" si="147"/>
        <v>Gustavo Barbosa</v>
      </c>
      <c r="L293" t="str">
        <f t="shared" ca="1" si="147"/>
        <v>CONCLUÍDA</v>
      </c>
    </row>
    <row r="294" spans="1:12" x14ac:dyDescent="0.3">
      <c r="A294" t="s">
        <v>232</v>
      </c>
      <c r="B294" t="str">
        <f t="shared" si="143"/>
        <v>AGR23</v>
      </c>
      <c r="C294" t="s">
        <v>18</v>
      </c>
      <c r="D294" s="1">
        <f ca="1">E288+RANDBETWEEN(3,14)</f>
        <v>45159</v>
      </c>
      <c r="E294" s="1">
        <f ca="1">D294</f>
        <v>45159</v>
      </c>
      <c r="F294" t="str">
        <f ca="1">VLOOKUP(RANDBETWEEN(1, 2), Planilha2!$B$5:$I$32, 7)</f>
        <v>Gabriela Lima</v>
      </c>
      <c r="G294" t="s">
        <v>96</v>
      </c>
      <c r="H294">
        <f t="shared" ca="1" si="142"/>
        <v>0</v>
      </c>
      <c r="I294" t="str">
        <f t="shared" ref="I294:L294" si="148">I293</f>
        <v>2 - Cadeia Produtiva</v>
      </c>
      <c r="J294" t="str">
        <f t="shared" si="148"/>
        <v>Culturas — parte 5</v>
      </c>
      <c r="K294" t="str">
        <f t="shared" ca="1" si="148"/>
        <v>Gustavo Barbosa</v>
      </c>
      <c r="L294" t="str">
        <f t="shared" ca="1" si="148"/>
        <v>CONCLUÍDA</v>
      </c>
    </row>
    <row r="295" spans="1:12" x14ac:dyDescent="0.3">
      <c r="A295" t="s">
        <v>232</v>
      </c>
      <c r="B295" t="str">
        <f t="shared" si="143"/>
        <v>AGR23</v>
      </c>
      <c r="C295" t="s">
        <v>19</v>
      </c>
      <c r="D295" s="1">
        <f ca="1">E294+RANDBETWEEN(7,21)</f>
        <v>45179</v>
      </c>
      <c r="E295" s="1">
        <f ca="1">D295+RANDBETWEEN(1,3)</f>
        <v>45182</v>
      </c>
      <c r="F295" t="str">
        <f ca="1">VLOOKUP(RANDBETWEEN(1, 3), Planilha2!$B$5:$I$32, 8)</f>
        <v>Luiza Andrade</v>
      </c>
      <c r="G295" t="s">
        <v>94</v>
      </c>
      <c r="H295">
        <f t="shared" ca="1" si="142"/>
        <v>3</v>
      </c>
      <c r="I295" t="str">
        <f t="shared" ref="I295:L295" si="149">I294</f>
        <v>2 - Cadeia Produtiva</v>
      </c>
      <c r="J295" t="str">
        <f t="shared" si="149"/>
        <v>Culturas — parte 5</v>
      </c>
      <c r="K295" t="str">
        <f t="shared" ca="1" si="149"/>
        <v>Gustavo Barbosa</v>
      </c>
      <c r="L295" t="str">
        <f t="shared" ca="1" si="149"/>
        <v>CONCLUÍDA</v>
      </c>
    </row>
    <row r="296" spans="1:12" x14ac:dyDescent="0.3">
      <c r="A296" t="s">
        <v>232</v>
      </c>
      <c r="B296" t="str">
        <f t="shared" si="143"/>
        <v>AGR23</v>
      </c>
      <c r="C296" t="s">
        <v>20</v>
      </c>
      <c r="D296" s="1">
        <f ca="1">E295</f>
        <v>45182</v>
      </c>
      <c r="E296" s="1">
        <f ca="1">D296+RANDBETWEEN(1,3)</f>
        <v>45185</v>
      </c>
      <c r="F296" t="str">
        <f ca="1">F292</f>
        <v>Carlos Pereira</v>
      </c>
      <c r="G296" t="s">
        <v>91</v>
      </c>
      <c r="H296">
        <f t="shared" ca="1" si="142"/>
        <v>3</v>
      </c>
      <c r="I296" t="str">
        <f t="shared" ref="I296:L296" si="150">I295</f>
        <v>2 - Cadeia Produtiva</v>
      </c>
      <c r="J296" t="str">
        <f t="shared" si="150"/>
        <v>Culturas — parte 5</v>
      </c>
      <c r="K296" t="str">
        <f t="shared" ca="1" si="150"/>
        <v>Gustavo Barbosa</v>
      </c>
      <c r="L296" t="str">
        <f t="shared" ca="1" si="150"/>
        <v>CONCLUÍDA</v>
      </c>
    </row>
    <row r="297" spans="1:12" x14ac:dyDescent="0.3">
      <c r="A297" t="s">
        <v>232</v>
      </c>
      <c r="B297" t="str">
        <f t="shared" si="143"/>
        <v>AGR23</v>
      </c>
      <c r="C297" t="s">
        <v>21</v>
      </c>
      <c r="D297" s="1">
        <f ca="1">E296</f>
        <v>45185</v>
      </c>
      <c r="E297" s="1">
        <f ca="1">D297+RANDBETWEEN(0,3)</f>
        <v>45188</v>
      </c>
      <c r="F297" t="str">
        <f ca="1">F295</f>
        <v>Luiza Andrade</v>
      </c>
      <c r="G297" t="s">
        <v>94</v>
      </c>
      <c r="H297">
        <f t="shared" ca="1" si="142"/>
        <v>3</v>
      </c>
      <c r="I297" t="str">
        <f t="shared" ref="I297:L297" si="151">I296</f>
        <v>2 - Cadeia Produtiva</v>
      </c>
      <c r="J297" t="str">
        <f t="shared" si="151"/>
        <v>Culturas — parte 5</v>
      </c>
      <c r="K297" t="str">
        <f t="shared" ca="1" si="151"/>
        <v>Gustavo Barbosa</v>
      </c>
      <c r="L297" t="str">
        <f t="shared" ca="1" si="151"/>
        <v>CONCLUÍDA</v>
      </c>
    </row>
    <row r="298" spans="1:12" x14ac:dyDescent="0.3">
      <c r="A298" t="s">
        <v>232</v>
      </c>
      <c r="B298" t="str">
        <f t="shared" si="143"/>
        <v>AGR23</v>
      </c>
      <c r="C298" t="s">
        <v>22</v>
      </c>
      <c r="D298" s="1">
        <f ca="1">E297</f>
        <v>45188</v>
      </c>
      <c r="E298" s="1">
        <f ca="1">D298+RANDBETWEEN(0,3)</f>
        <v>45188</v>
      </c>
      <c r="F298" t="str">
        <f ca="1">F296</f>
        <v>Carlos Pereira</v>
      </c>
      <c r="G298" t="s">
        <v>91</v>
      </c>
      <c r="H298">
        <f t="shared" ca="1" si="142"/>
        <v>0</v>
      </c>
      <c r="I298" t="str">
        <f t="shared" ref="I298:L298" si="152">I297</f>
        <v>2 - Cadeia Produtiva</v>
      </c>
      <c r="J298" t="str">
        <f t="shared" si="152"/>
        <v>Culturas — parte 5</v>
      </c>
      <c r="K298" t="str">
        <f t="shared" ca="1" si="152"/>
        <v>Gustavo Barbosa</v>
      </c>
      <c r="L298" t="str">
        <f t="shared" ca="1" si="152"/>
        <v>CONCLUÍDA</v>
      </c>
    </row>
    <row r="299" spans="1:12" x14ac:dyDescent="0.3">
      <c r="A299" t="s">
        <v>232</v>
      </c>
      <c r="B299" t="str">
        <f t="shared" si="143"/>
        <v>AGR23</v>
      </c>
      <c r="C299" t="s">
        <v>23</v>
      </c>
      <c r="D299" s="1">
        <f ca="1">E298</f>
        <v>45188</v>
      </c>
      <c r="E299" s="1">
        <f ca="1">D299+RANDBETWEEN(1,3)</f>
        <v>45190</v>
      </c>
      <c r="F299" t="str">
        <f ca="1">F293</f>
        <v>Mariana Alves</v>
      </c>
      <c r="G299" t="s">
        <v>95</v>
      </c>
      <c r="H299">
        <f t="shared" ca="1" si="142"/>
        <v>2</v>
      </c>
      <c r="I299" t="str">
        <f t="shared" ref="I299:L299" si="153">I298</f>
        <v>2 - Cadeia Produtiva</v>
      </c>
      <c r="J299" t="str">
        <f t="shared" si="153"/>
        <v>Culturas — parte 5</v>
      </c>
      <c r="K299" t="str">
        <f t="shared" ca="1" si="153"/>
        <v>Gustavo Barbosa</v>
      </c>
      <c r="L299" t="str">
        <f t="shared" ca="1" si="153"/>
        <v>CONCLUÍDA</v>
      </c>
    </row>
    <row r="300" spans="1:12" x14ac:dyDescent="0.3">
      <c r="A300" t="s">
        <v>232</v>
      </c>
      <c r="B300" t="str">
        <f t="shared" si="143"/>
        <v>AGR23</v>
      </c>
      <c r="C300" t="s">
        <v>24</v>
      </c>
      <c r="D300" s="1">
        <f ca="1">E299</f>
        <v>45190</v>
      </c>
      <c r="E300" s="1">
        <f ca="1">D300+RANDBETWEEN(0,3)</f>
        <v>45193</v>
      </c>
      <c r="F300" t="str">
        <f ca="1">F298</f>
        <v>Carlos Pereira</v>
      </c>
      <c r="G300" t="s">
        <v>91</v>
      </c>
      <c r="H300">
        <f t="shared" ca="1" si="142"/>
        <v>3</v>
      </c>
      <c r="I300" t="str">
        <f t="shared" ref="I300:L313" si="154">I299</f>
        <v>2 - Cadeia Produtiva</v>
      </c>
      <c r="J300" t="str">
        <f t="shared" si="154"/>
        <v>Culturas — parte 5</v>
      </c>
      <c r="K300" t="str">
        <f t="shared" ca="1" si="154"/>
        <v>Gustavo Barbosa</v>
      </c>
      <c r="L300" t="str">
        <f t="shared" ca="1" si="154"/>
        <v>CONCLUÍDA</v>
      </c>
    </row>
    <row r="301" spans="1:12" x14ac:dyDescent="0.3">
      <c r="A301" t="s">
        <v>232</v>
      </c>
      <c r="B301" t="s">
        <v>242</v>
      </c>
      <c r="C301" t="s">
        <v>12</v>
      </c>
      <c r="D301" s="1">
        <f ca="1">E288+1</f>
        <v>45155</v>
      </c>
      <c r="E301" s="1">
        <f ca="1">D301+RANDBETWEEN(7,14)</f>
        <v>45165</v>
      </c>
      <c r="F301" t="str">
        <f ca="1">F288</f>
        <v>Gustavo Barbosa</v>
      </c>
      <c r="G301" t="s">
        <v>8</v>
      </c>
      <c r="H301">
        <f ca="1">E301-D301</f>
        <v>10</v>
      </c>
      <c r="I301" t="str">
        <f t="shared" si="154"/>
        <v>2 - Cadeia Produtiva</v>
      </c>
      <c r="J301" t="s">
        <v>244</v>
      </c>
      <c r="K301" t="str">
        <f ca="1">F301</f>
        <v>Gustavo Barbosa</v>
      </c>
      <c r="L301" t="str" cm="1">
        <f t="array" aca="1" ref="L301" ca="1">_xlfn.IFS(COUNTBLANK(E301:E313)=13,"PENDENTE", COUNTBLANK(E301:E313)&gt;0,"EM ANDAMENTO", COUNTBLANK(E301:E313)=0,"CONCLUÍDA")</f>
        <v>CONCLUÍDA</v>
      </c>
    </row>
    <row r="302" spans="1:12" x14ac:dyDescent="0.3">
      <c r="A302" t="s">
        <v>232</v>
      </c>
      <c r="B302" t="str">
        <f>B301</f>
        <v>AGR24</v>
      </c>
      <c r="C302" t="s">
        <v>13</v>
      </c>
      <c r="D302" s="1">
        <f ca="1">E301</f>
        <v>45165</v>
      </c>
      <c r="E302" s="1">
        <f ca="1">D302+RANDBETWEEN(1,4)</f>
        <v>45166</v>
      </c>
      <c r="F302" t="str">
        <f ca="1">F289</f>
        <v>Carlos Pereira</v>
      </c>
      <c r="G302" t="s">
        <v>91</v>
      </c>
      <c r="H302">
        <f t="shared" ref="H302:H313" ca="1" si="155">E302-D302</f>
        <v>1</v>
      </c>
      <c r="I302" t="str">
        <f t="shared" si="154"/>
        <v>2 - Cadeia Produtiva</v>
      </c>
      <c r="J302" t="str">
        <f>J301</f>
        <v>Culturas — parte 6</v>
      </c>
      <c r="K302" t="str">
        <f ca="1">K301</f>
        <v>Gustavo Barbosa</v>
      </c>
      <c r="L302" t="str">
        <f ca="1">L301</f>
        <v>CONCLUÍDA</v>
      </c>
    </row>
    <row r="303" spans="1:12" x14ac:dyDescent="0.3">
      <c r="A303" t="s">
        <v>232</v>
      </c>
      <c r="B303" t="str">
        <f t="shared" ref="B303:B313" si="156">B302</f>
        <v>AGR24</v>
      </c>
      <c r="C303" t="s">
        <v>14</v>
      </c>
      <c r="D303" s="1">
        <f ca="1">E302</f>
        <v>45166</v>
      </c>
      <c r="E303" s="1">
        <f ca="1">D303+RANDBETWEEN(0,3)</f>
        <v>45167</v>
      </c>
      <c r="F303" t="str">
        <f ca="1">VLOOKUP(RANDBETWEEN(1, 2), Planilha2!$B$5:$I$32, 4)</f>
        <v>Ana Souza</v>
      </c>
      <c r="G303" t="s">
        <v>92</v>
      </c>
      <c r="H303">
        <f t="shared" ca="1" si="155"/>
        <v>1</v>
      </c>
      <c r="I303" t="str">
        <f t="shared" si="154"/>
        <v>2 - Cadeia Produtiva</v>
      </c>
      <c r="J303" t="str">
        <f t="shared" si="154"/>
        <v>Culturas — parte 6</v>
      </c>
      <c r="K303" t="str">
        <f t="shared" ca="1" si="154"/>
        <v>Gustavo Barbosa</v>
      </c>
      <c r="L303" t="str">
        <f t="shared" ca="1" si="154"/>
        <v>CONCLUÍDA</v>
      </c>
    </row>
    <row r="304" spans="1:12" x14ac:dyDescent="0.3">
      <c r="A304" t="s">
        <v>232</v>
      </c>
      <c r="B304" t="str">
        <f t="shared" si="156"/>
        <v>AGR24</v>
      </c>
      <c r="C304" t="s">
        <v>15</v>
      </c>
      <c r="D304" s="1">
        <f ca="1">E303</f>
        <v>45167</v>
      </c>
      <c r="E304" s="1">
        <f ca="1">D304+RANDBETWEEN(3,7)</f>
        <v>45172</v>
      </c>
      <c r="F304" t="str">
        <f ca="1">VLOOKUP(RANDBETWEEN(1, 3), Planilha2!$B$5:$I$32, 5)</f>
        <v>Gustavo Pereira</v>
      </c>
      <c r="G304" t="s">
        <v>93</v>
      </c>
      <c r="H304">
        <f t="shared" ca="1" si="155"/>
        <v>5</v>
      </c>
      <c r="I304" t="str">
        <f t="shared" si="154"/>
        <v>2 - Cadeia Produtiva</v>
      </c>
      <c r="J304" t="str">
        <f t="shared" si="154"/>
        <v>Culturas — parte 6</v>
      </c>
      <c r="K304" t="str">
        <f t="shared" ca="1" si="154"/>
        <v>Gustavo Barbosa</v>
      </c>
      <c r="L304" t="str">
        <f t="shared" ca="1" si="154"/>
        <v>CONCLUÍDA</v>
      </c>
    </row>
    <row r="305" spans="1:12" x14ac:dyDescent="0.3">
      <c r="A305" t="s">
        <v>232</v>
      </c>
      <c r="B305" t="str">
        <f t="shared" si="156"/>
        <v>AGR24</v>
      </c>
      <c r="C305" t="s">
        <v>16</v>
      </c>
      <c r="D305" s="1">
        <f ca="1">E304</f>
        <v>45172</v>
      </c>
      <c r="E305" s="1">
        <f ca="1">D305+RANDBETWEEN(0,3)</f>
        <v>45173</v>
      </c>
      <c r="F305" t="str">
        <f ca="1">F302</f>
        <v>Carlos Pereira</v>
      </c>
      <c r="G305" t="s">
        <v>91</v>
      </c>
      <c r="H305">
        <f t="shared" ca="1" si="155"/>
        <v>1</v>
      </c>
      <c r="I305" t="str">
        <f t="shared" si="154"/>
        <v>2 - Cadeia Produtiva</v>
      </c>
      <c r="J305" t="str">
        <f t="shared" si="154"/>
        <v>Culturas — parte 6</v>
      </c>
      <c r="K305" t="str">
        <f t="shared" ca="1" si="154"/>
        <v>Gustavo Barbosa</v>
      </c>
      <c r="L305" t="str">
        <f t="shared" ca="1" si="154"/>
        <v>CONCLUÍDA</v>
      </c>
    </row>
    <row r="306" spans="1:12" x14ac:dyDescent="0.3">
      <c r="A306" t="s">
        <v>232</v>
      </c>
      <c r="B306" t="str">
        <f t="shared" si="156"/>
        <v>AGR24</v>
      </c>
      <c r="C306" t="s">
        <v>17</v>
      </c>
      <c r="D306" s="1">
        <f ca="1">E305</f>
        <v>45173</v>
      </c>
      <c r="E306" s="1">
        <f ca="1">D306+RANDBETWEEN(1,5)</f>
        <v>45175</v>
      </c>
      <c r="F306" t="str">
        <f ca="1">VLOOKUP(RANDBETWEEN(1, 3), Planilha2!$B$5:$I$32, 6)</f>
        <v>Bruno Gomes</v>
      </c>
      <c r="G306" t="s">
        <v>95</v>
      </c>
      <c r="H306">
        <f t="shared" ca="1" si="155"/>
        <v>2</v>
      </c>
      <c r="I306" t="str">
        <f t="shared" si="154"/>
        <v>2 - Cadeia Produtiva</v>
      </c>
      <c r="J306" t="str">
        <f t="shared" si="154"/>
        <v>Culturas — parte 6</v>
      </c>
      <c r="K306" t="str">
        <f t="shared" ca="1" si="154"/>
        <v>Gustavo Barbosa</v>
      </c>
      <c r="L306" t="str">
        <f t="shared" ca="1" si="154"/>
        <v>CONCLUÍDA</v>
      </c>
    </row>
    <row r="307" spans="1:12" x14ac:dyDescent="0.3">
      <c r="A307" t="s">
        <v>232</v>
      </c>
      <c r="B307" t="str">
        <f t="shared" si="156"/>
        <v>AGR24</v>
      </c>
      <c r="C307" t="s">
        <v>18</v>
      </c>
      <c r="D307" s="1">
        <f ca="1">E301+RANDBETWEEN(3,14)</f>
        <v>45168</v>
      </c>
      <c r="E307" s="1">
        <f ca="1">D307</f>
        <v>45168</v>
      </c>
      <c r="F307" t="str">
        <f ca="1">VLOOKUP(RANDBETWEEN(1, 2), Planilha2!$B$5:$I$32, 7)</f>
        <v>Felipe Ribeiro</v>
      </c>
      <c r="G307" t="s">
        <v>96</v>
      </c>
      <c r="H307">
        <f t="shared" ca="1" si="155"/>
        <v>0</v>
      </c>
      <c r="I307" t="str">
        <f t="shared" si="154"/>
        <v>2 - Cadeia Produtiva</v>
      </c>
      <c r="J307" t="str">
        <f t="shared" si="154"/>
        <v>Culturas — parte 6</v>
      </c>
      <c r="K307" t="str">
        <f t="shared" ca="1" si="154"/>
        <v>Gustavo Barbosa</v>
      </c>
      <c r="L307" t="str">
        <f t="shared" ca="1" si="154"/>
        <v>CONCLUÍDA</v>
      </c>
    </row>
    <row r="308" spans="1:12" x14ac:dyDescent="0.3">
      <c r="A308" t="s">
        <v>232</v>
      </c>
      <c r="B308" t="str">
        <f t="shared" si="156"/>
        <v>AGR24</v>
      </c>
      <c r="C308" t="s">
        <v>19</v>
      </c>
      <c r="D308" s="1">
        <f ca="1">E307+RANDBETWEEN(7,21)</f>
        <v>45181</v>
      </c>
      <c r="E308" s="1">
        <f ca="1">D308+RANDBETWEEN(1,3)</f>
        <v>45184</v>
      </c>
      <c r="F308" t="str">
        <f ca="1">VLOOKUP(RANDBETWEEN(1, 3), Planilha2!$B$5:$I$32, 8)</f>
        <v>Eduardo Carvalho</v>
      </c>
      <c r="G308" t="s">
        <v>94</v>
      </c>
      <c r="H308">
        <f t="shared" ca="1" si="155"/>
        <v>3</v>
      </c>
      <c r="I308" t="str">
        <f t="shared" si="154"/>
        <v>2 - Cadeia Produtiva</v>
      </c>
      <c r="J308" t="str">
        <f t="shared" si="154"/>
        <v>Culturas — parte 6</v>
      </c>
      <c r="K308" t="str">
        <f t="shared" ca="1" si="154"/>
        <v>Gustavo Barbosa</v>
      </c>
      <c r="L308" t="str">
        <f t="shared" ca="1" si="154"/>
        <v>CONCLUÍDA</v>
      </c>
    </row>
    <row r="309" spans="1:12" x14ac:dyDescent="0.3">
      <c r="A309" t="s">
        <v>232</v>
      </c>
      <c r="B309" t="str">
        <f t="shared" si="156"/>
        <v>AGR24</v>
      </c>
      <c r="C309" t="s">
        <v>20</v>
      </c>
      <c r="D309" s="1">
        <f ca="1">E308</f>
        <v>45184</v>
      </c>
      <c r="E309" s="1">
        <f ca="1">D309+RANDBETWEEN(1,3)</f>
        <v>45185</v>
      </c>
      <c r="F309" t="str">
        <f ca="1">F305</f>
        <v>Carlos Pereira</v>
      </c>
      <c r="G309" t="s">
        <v>91</v>
      </c>
      <c r="H309">
        <f t="shared" ca="1" si="155"/>
        <v>1</v>
      </c>
      <c r="I309" t="str">
        <f t="shared" si="154"/>
        <v>2 - Cadeia Produtiva</v>
      </c>
      <c r="J309" t="str">
        <f t="shared" si="154"/>
        <v>Culturas — parte 6</v>
      </c>
      <c r="K309" t="str">
        <f t="shared" ca="1" si="154"/>
        <v>Gustavo Barbosa</v>
      </c>
      <c r="L309" t="str">
        <f t="shared" ca="1" si="154"/>
        <v>CONCLUÍDA</v>
      </c>
    </row>
    <row r="310" spans="1:12" x14ac:dyDescent="0.3">
      <c r="A310" t="s">
        <v>232</v>
      </c>
      <c r="B310" t="str">
        <f t="shared" si="156"/>
        <v>AGR24</v>
      </c>
      <c r="C310" t="s">
        <v>21</v>
      </c>
      <c r="D310" s="1">
        <f ca="1">E309</f>
        <v>45185</v>
      </c>
      <c r="E310" s="1">
        <f ca="1">D310+RANDBETWEEN(0,3)</f>
        <v>45185</v>
      </c>
      <c r="F310" t="str">
        <f ca="1">F308</f>
        <v>Eduardo Carvalho</v>
      </c>
      <c r="G310" t="s">
        <v>94</v>
      </c>
      <c r="H310">
        <f t="shared" ca="1" si="155"/>
        <v>0</v>
      </c>
      <c r="I310" t="str">
        <f t="shared" si="154"/>
        <v>2 - Cadeia Produtiva</v>
      </c>
      <c r="J310" t="str">
        <f t="shared" si="154"/>
        <v>Culturas — parte 6</v>
      </c>
      <c r="K310" t="str">
        <f t="shared" ca="1" si="154"/>
        <v>Gustavo Barbosa</v>
      </c>
      <c r="L310" t="str">
        <f t="shared" ca="1" si="154"/>
        <v>CONCLUÍDA</v>
      </c>
    </row>
    <row r="311" spans="1:12" x14ac:dyDescent="0.3">
      <c r="A311" t="s">
        <v>232</v>
      </c>
      <c r="B311" t="str">
        <f t="shared" si="156"/>
        <v>AGR24</v>
      </c>
      <c r="C311" t="s">
        <v>22</v>
      </c>
      <c r="D311" s="1">
        <f ca="1">E310</f>
        <v>45185</v>
      </c>
      <c r="E311" s="1">
        <f ca="1">D311+RANDBETWEEN(0,3)</f>
        <v>45187</v>
      </c>
      <c r="F311" t="str">
        <f ca="1">F309</f>
        <v>Carlos Pereira</v>
      </c>
      <c r="G311" t="s">
        <v>91</v>
      </c>
      <c r="H311">
        <f t="shared" ca="1" si="155"/>
        <v>2</v>
      </c>
      <c r="I311" t="str">
        <f t="shared" si="154"/>
        <v>2 - Cadeia Produtiva</v>
      </c>
      <c r="J311" t="str">
        <f t="shared" si="154"/>
        <v>Culturas — parte 6</v>
      </c>
      <c r="K311" t="str">
        <f t="shared" ca="1" si="154"/>
        <v>Gustavo Barbosa</v>
      </c>
      <c r="L311" t="str">
        <f t="shared" ca="1" si="154"/>
        <v>CONCLUÍDA</v>
      </c>
    </row>
    <row r="312" spans="1:12" x14ac:dyDescent="0.3">
      <c r="A312" t="s">
        <v>232</v>
      </c>
      <c r="B312" t="str">
        <f t="shared" si="156"/>
        <v>AGR24</v>
      </c>
      <c r="C312" t="s">
        <v>23</v>
      </c>
      <c r="D312" s="1">
        <f ca="1">E311</f>
        <v>45187</v>
      </c>
      <c r="E312" s="1">
        <f ca="1">D312+RANDBETWEEN(1,3)</f>
        <v>45188</v>
      </c>
      <c r="F312" t="str">
        <f ca="1">F306</f>
        <v>Bruno Gomes</v>
      </c>
      <c r="G312" t="s">
        <v>95</v>
      </c>
      <c r="H312">
        <f t="shared" ca="1" si="155"/>
        <v>1</v>
      </c>
      <c r="I312" t="str">
        <f t="shared" si="154"/>
        <v>2 - Cadeia Produtiva</v>
      </c>
      <c r="J312" t="str">
        <f t="shared" si="154"/>
        <v>Culturas — parte 6</v>
      </c>
      <c r="K312" t="str">
        <f t="shared" ca="1" si="154"/>
        <v>Gustavo Barbosa</v>
      </c>
      <c r="L312" t="str">
        <f t="shared" ca="1" si="154"/>
        <v>CONCLUÍDA</v>
      </c>
    </row>
    <row r="313" spans="1:12" x14ac:dyDescent="0.3">
      <c r="A313" t="s">
        <v>232</v>
      </c>
      <c r="B313" t="str">
        <f t="shared" si="156"/>
        <v>AGR24</v>
      </c>
      <c r="C313" t="s">
        <v>24</v>
      </c>
      <c r="D313" s="1">
        <f ca="1">E312</f>
        <v>45188</v>
      </c>
      <c r="E313" s="1">
        <f ca="1">D313+RANDBETWEEN(0,3)</f>
        <v>45189</v>
      </c>
      <c r="F313" t="str">
        <f ca="1">F311</f>
        <v>Carlos Pereira</v>
      </c>
      <c r="G313" t="s">
        <v>91</v>
      </c>
      <c r="H313">
        <f t="shared" ca="1" si="155"/>
        <v>1</v>
      </c>
      <c r="I313" t="str">
        <f t="shared" si="154"/>
        <v>2 - Cadeia Produtiva</v>
      </c>
      <c r="J313" t="str">
        <f t="shared" si="154"/>
        <v>Culturas — parte 6</v>
      </c>
      <c r="K313" t="str">
        <f t="shared" ca="1" si="154"/>
        <v>Gustavo Barbosa</v>
      </c>
      <c r="L313" t="str">
        <f t="shared" ca="1" si="154"/>
        <v>CONCLUÍDA</v>
      </c>
    </row>
    <row r="314" spans="1:12" x14ac:dyDescent="0.3">
      <c r="A314" t="s">
        <v>232</v>
      </c>
      <c r="B314" t="s">
        <v>247</v>
      </c>
      <c r="C314" t="s">
        <v>12</v>
      </c>
      <c r="D314" s="1">
        <v>45151</v>
      </c>
      <c r="E314" s="1">
        <f ca="1">D314+RANDBETWEEN(7,14)</f>
        <v>45161</v>
      </c>
      <c r="F314" t="str">
        <f ca="1">VLOOKUP(RANDBETWEEN(1, 28), Planilha2!$B$5:$I$18, 2)</f>
        <v>Laura Almeida</v>
      </c>
      <c r="G314" t="s">
        <v>8</v>
      </c>
      <c r="H314">
        <f ca="1">E314-D314</f>
        <v>10</v>
      </c>
      <c r="I314" t="s">
        <v>246</v>
      </c>
      <c r="J314" t="s">
        <v>158</v>
      </c>
      <c r="K314" t="str">
        <f ca="1">F314</f>
        <v>Laura Almeida</v>
      </c>
      <c r="L314" t="str" cm="1">
        <f t="array" aca="1" ref="L314" ca="1">_xlfn.IFS(COUNTBLANK(E314:E326)=13,"PENDENTE", COUNTBLANK(E314:E326)&gt;0,"EM ANDAMENTO", COUNTBLANK(E314:E326)=0,"CONCLUÍDA")</f>
        <v>CONCLUÍDA</v>
      </c>
    </row>
    <row r="315" spans="1:12" x14ac:dyDescent="0.3">
      <c r="A315" t="s">
        <v>232</v>
      </c>
      <c r="B315" t="str">
        <f>B314</f>
        <v>AGR25</v>
      </c>
      <c r="C315" t="s">
        <v>13</v>
      </c>
      <c r="D315" s="1">
        <f ca="1">E314</f>
        <v>45161</v>
      </c>
      <c r="E315" s="1">
        <f ca="1">D315+RANDBETWEEN(1,4)</f>
        <v>45163</v>
      </c>
      <c r="F315" t="str">
        <f ca="1">VLOOKUP(RANDBETWEEN(1, 3), Planilha2!$B$5:$I$32, 3)</f>
        <v>Carlos Pereira</v>
      </c>
      <c r="G315" t="s">
        <v>91</v>
      </c>
      <c r="H315">
        <f t="shared" ref="H315:H326" ca="1" si="157">E315-D315</f>
        <v>2</v>
      </c>
      <c r="I315" t="str">
        <f>I314</f>
        <v>2 - Cadeia Produtiva</v>
      </c>
      <c r="J315" t="str">
        <f>J314</f>
        <v>Agroindústria: processamento e beneficiamento — parte 1</v>
      </c>
      <c r="K315" t="str">
        <f ca="1">K314</f>
        <v>Laura Almeida</v>
      </c>
      <c r="L315" t="str">
        <f ca="1">L314</f>
        <v>CONCLUÍDA</v>
      </c>
    </row>
    <row r="316" spans="1:12" x14ac:dyDescent="0.3">
      <c r="A316" t="s">
        <v>232</v>
      </c>
      <c r="B316" t="str">
        <f t="shared" ref="B316:B326" si="158">B315</f>
        <v>AGR25</v>
      </c>
      <c r="C316" t="s">
        <v>14</v>
      </c>
      <c r="D316" s="1">
        <f ca="1">E315</f>
        <v>45163</v>
      </c>
      <c r="E316" s="1">
        <f ca="1">D316+RANDBETWEEN(0,3)</f>
        <v>45165</v>
      </c>
      <c r="F316" t="str">
        <f ca="1">VLOOKUP(RANDBETWEEN(1, 2), Planilha2!$B$5:$I$32, 4)</f>
        <v>Ana Souza</v>
      </c>
      <c r="G316" t="s">
        <v>92</v>
      </c>
      <c r="H316">
        <f t="shared" ca="1" si="157"/>
        <v>2</v>
      </c>
      <c r="I316" t="str">
        <f t="shared" ref="I316:L316" si="159">I315</f>
        <v>2 - Cadeia Produtiva</v>
      </c>
      <c r="J316" t="str">
        <f t="shared" si="159"/>
        <v>Agroindústria: processamento e beneficiamento — parte 1</v>
      </c>
      <c r="K316" t="str">
        <f t="shared" ca="1" si="159"/>
        <v>Laura Almeida</v>
      </c>
      <c r="L316" t="str">
        <f t="shared" ca="1" si="159"/>
        <v>CONCLUÍDA</v>
      </c>
    </row>
    <row r="317" spans="1:12" x14ac:dyDescent="0.3">
      <c r="A317" t="s">
        <v>232</v>
      </c>
      <c r="B317" t="str">
        <f t="shared" si="158"/>
        <v>AGR25</v>
      </c>
      <c r="C317" t="s">
        <v>15</v>
      </c>
      <c r="D317" s="1">
        <f ca="1">E316</f>
        <v>45165</v>
      </c>
      <c r="E317" s="1">
        <f ca="1">D317+RANDBETWEEN(3,7)</f>
        <v>45169</v>
      </c>
      <c r="F317" t="str">
        <f ca="1">VLOOKUP(RANDBETWEEN(1, 3), Planilha2!$B$5:$I$32, 5)</f>
        <v>Isabela Costa</v>
      </c>
      <c r="G317" t="s">
        <v>93</v>
      </c>
      <c r="H317">
        <f t="shared" ca="1" si="157"/>
        <v>4</v>
      </c>
      <c r="I317" t="str">
        <f t="shared" ref="I317:L317" si="160">I316</f>
        <v>2 - Cadeia Produtiva</v>
      </c>
      <c r="J317" t="str">
        <f t="shared" si="160"/>
        <v>Agroindústria: processamento e beneficiamento — parte 1</v>
      </c>
      <c r="K317" t="str">
        <f t="shared" ca="1" si="160"/>
        <v>Laura Almeida</v>
      </c>
      <c r="L317" t="str">
        <f t="shared" ca="1" si="160"/>
        <v>CONCLUÍDA</v>
      </c>
    </row>
    <row r="318" spans="1:12" x14ac:dyDescent="0.3">
      <c r="A318" t="s">
        <v>232</v>
      </c>
      <c r="B318" t="str">
        <f t="shared" si="158"/>
        <v>AGR25</v>
      </c>
      <c r="C318" t="s">
        <v>16</v>
      </c>
      <c r="D318" s="1">
        <f ca="1">E317</f>
        <v>45169</v>
      </c>
      <c r="E318" s="1">
        <f ca="1">D318+RANDBETWEEN(0,3)</f>
        <v>45169</v>
      </c>
      <c r="F318" t="str">
        <f ca="1">F315</f>
        <v>Carlos Pereira</v>
      </c>
      <c r="G318" t="s">
        <v>91</v>
      </c>
      <c r="H318">
        <f t="shared" ca="1" si="157"/>
        <v>0</v>
      </c>
      <c r="I318" t="str">
        <f t="shared" ref="I318:L318" si="161">I317</f>
        <v>2 - Cadeia Produtiva</v>
      </c>
      <c r="J318" t="str">
        <f t="shared" si="161"/>
        <v>Agroindústria: processamento e beneficiamento — parte 1</v>
      </c>
      <c r="K318" t="str">
        <f t="shared" ca="1" si="161"/>
        <v>Laura Almeida</v>
      </c>
      <c r="L318" t="str">
        <f t="shared" ca="1" si="161"/>
        <v>CONCLUÍDA</v>
      </c>
    </row>
    <row r="319" spans="1:12" x14ac:dyDescent="0.3">
      <c r="A319" t="s">
        <v>232</v>
      </c>
      <c r="B319" t="str">
        <f t="shared" si="158"/>
        <v>AGR25</v>
      </c>
      <c r="C319" t="s">
        <v>17</v>
      </c>
      <c r="D319" s="1">
        <f ca="1">E318</f>
        <v>45169</v>
      </c>
      <c r="E319" s="1">
        <f ca="1">D319+RANDBETWEEN(1,5)</f>
        <v>45173</v>
      </c>
      <c r="F319" t="str">
        <f ca="1">VLOOKUP(RANDBETWEEN(1, 3), Planilha2!$B$5:$I$32, 6)</f>
        <v>Bruno Gomes</v>
      </c>
      <c r="G319" t="s">
        <v>95</v>
      </c>
      <c r="H319">
        <f t="shared" ca="1" si="157"/>
        <v>4</v>
      </c>
      <c r="I319" t="str">
        <f t="shared" ref="I319:L319" si="162">I318</f>
        <v>2 - Cadeia Produtiva</v>
      </c>
      <c r="J319" t="str">
        <f t="shared" si="162"/>
        <v>Agroindústria: processamento e beneficiamento — parte 1</v>
      </c>
      <c r="K319" t="str">
        <f t="shared" ca="1" si="162"/>
        <v>Laura Almeida</v>
      </c>
      <c r="L319" t="str">
        <f t="shared" ca="1" si="162"/>
        <v>CONCLUÍDA</v>
      </c>
    </row>
    <row r="320" spans="1:12" x14ac:dyDescent="0.3">
      <c r="A320" t="s">
        <v>232</v>
      </c>
      <c r="B320" t="str">
        <f t="shared" si="158"/>
        <v>AGR25</v>
      </c>
      <c r="C320" t="s">
        <v>18</v>
      </c>
      <c r="D320" s="1">
        <f ca="1">E314+RANDBETWEEN(3,14)</f>
        <v>45173</v>
      </c>
      <c r="E320" s="1">
        <f ca="1">D320</f>
        <v>45173</v>
      </c>
      <c r="F320" t="str">
        <f ca="1">VLOOKUP(RANDBETWEEN(1, 2), Planilha2!$B$5:$I$32, 7)</f>
        <v>Gabriela Lima</v>
      </c>
      <c r="G320" t="s">
        <v>96</v>
      </c>
      <c r="H320">
        <f t="shared" ca="1" si="157"/>
        <v>0</v>
      </c>
      <c r="I320" t="str">
        <f t="shared" ref="I320:L320" si="163">I319</f>
        <v>2 - Cadeia Produtiva</v>
      </c>
      <c r="J320" t="str">
        <f t="shared" si="163"/>
        <v>Agroindústria: processamento e beneficiamento — parte 1</v>
      </c>
      <c r="K320" t="str">
        <f t="shared" ca="1" si="163"/>
        <v>Laura Almeida</v>
      </c>
      <c r="L320" t="str">
        <f t="shared" ca="1" si="163"/>
        <v>CONCLUÍDA</v>
      </c>
    </row>
    <row r="321" spans="1:12" x14ac:dyDescent="0.3">
      <c r="A321" t="s">
        <v>232</v>
      </c>
      <c r="B321" t="str">
        <f t="shared" si="158"/>
        <v>AGR25</v>
      </c>
      <c r="C321" t="s">
        <v>19</v>
      </c>
      <c r="D321" s="1">
        <f ca="1">E320+RANDBETWEEN(7,21)</f>
        <v>45191</v>
      </c>
      <c r="E321" s="1">
        <f ca="1">D321+RANDBETWEEN(1,3)</f>
        <v>45194</v>
      </c>
      <c r="F321" t="str">
        <f ca="1">VLOOKUP(RANDBETWEEN(1, 3), Planilha2!$B$5:$I$32, 8)</f>
        <v>Larissa Martins</v>
      </c>
      <c r="G321" t="s">
        <v>94</v>
      </c>
      <c r="H321">
        <f t="shared" ca="1" si="157"/>
        <v>3</v>
      </c>
      <c r="I321" t="str">
        <f t="shared" ref="I321:L321" si="164">I320</f>
        <v>2 - Cadeia Produtiva</v>
      </c>
      <c r="J321" t="str">
        <f t="shared" si="164"/>
        <v>Agroindústria: processamento e beneficiamento — parte 1</v>
      </c>
      <c r="K321" t="str">
        <f t="shared" ca="1" si="164"/>
        <v>Laura Almeida</v>
      </c>
      <c r="L321" t="str">
        <f t="shared" ca="1" si="164"/>
        <v>CONCLUÍDA</v>
      </c>
    </row>
    <row r="322" spans="1:12" x14ac:dyDescent="0.3">
      <c r="A322" t="s">
        <v>232</v>
      </c>
      <c r="B322" t="str">
        <f t="shared" si="158"/>
        <v>AGR25</v>
      </c>
      <c r="C322" t="s">
        <v>20</v>
      </c>
      <c r="D322" s="1">
        <f ca="1">E321</f>
        <v>45194</v>
      </c>
      <c r="E322" s="1">
        <f ca="1">D322+RANDBETWEEN(1,3)</f>
        <v>45195</v>
      </c>
      <c r="F322" t="str">
        <f ca="1">F318</f>
        <v>Carlos Pereira</v>
      </c>
      <c r="G322" t="s">
        <v>91</v>
      </c>
      <c r="H322">
        <f t="shared" ca="1" si="157"/>
        <v>1</v>
      </c>
      <c r="I322" t="str">
        <f t="shared" ref="I322:L322" si="165">I321</f>
        <v>2 - Cadeia Produtiva</v>
      </c>
      <c r="J322" t="str">
        <f t="shared" si="165"/>
        <v>Agroindústria: processamento e beneficiamento — parte 1</v>
      </c>
      <c r="K322" t="str">
        <f t="shared" ca="1" si="165"/>
        <v>Laura Almeida</v>
      </c>
      <c r="L322" t="str">
        <f t="shared" ca="1" si="165"/>
        <v>CONCLUÍDA</v>
      </c>
    </row>
    <row r="323" spans="1:12" x14ac:dyDescent="0.3">
      <c r="A323" t="s">
        <v>232</v>
      </c>
      <c r="B323" t="str">
        <f t="shared" si="158"/>
        <v>AGR25</v>
      </c>
      <c r="C323" t="s">
        <v>21</v>
      </c>
      <c r="D323" s="1">
        <f ca="1">E322</f>
        <v>45195</v>
      </c>
      <c r="E323" s="1">
        <f ca="1">D323+RANDBETWEEN(0,3)</f>
        <v>45195</v>
      </c>
      <c r="F323" t="str">
        <f ca="1">F321</f>
        <v>Larissa Martins</v>
      </c>
      <c r="G323" t="s">
        <v>94</v>
      </c>
      <c r="H323">
        <f t="shared" ca="1" si="157"/>
        <v>0</v>
      </c>
      <c r="I323" t="str">
        <f t="shared" ref="I323:L323" si="166">I322</f>
        <v>2 - Cadeia Produtiva</v>
      </c>
      <c r="J323" t="str">
        <f t="shared" si="166"/>
        <v>Agroindústria: processamento e beneficiamento — parte 1</v>
      </c>
      <c r="K323" t="str">
        <f t="shared" ca="1" si="166"/>
        <v>Laura Almeida</v>
      </c>
      <c r="L323" t="str">
        <f t="shared" ca="1" si="166"/>
        <v>CONCLUÍDA</v>
      </c>
    </row>
    <row r="324" spans="1:12" x14ac:dyDescent="0.3">
      <c r="A324" t="s">
        <v>232</v>
      </c>
      <c r="B324" t="str">
        <f t="shared" si="158"/>
        <v>AGR25</v>
      </c>
      <c r="C324" t="s">
        <v>22</v>
      </c>
      <c r="D324" s="1">
        <f ca="1">E323</f>
        <v>45195</v>
      </c>
      <c r="E324" s="1">
        <f ca="1">D324+RANDBETWEEN(0,3)</f>
        <v>45196</v>
      </c>
      <c r="F324" t="str">
        <f ca="1">F322</f>
        <v>Carlos Pereira</v>
      </c>
      <c r="G324" t="s">
        <v>91</v>
      </c>
      <c r="H324">
        <f t="shared" ca="1" si="157"/>
        <v>1</v>
      </c>
      <c r="I324" t="str">
        <f t="shared" ref="I324:L324" si="167">I323</f>
        <v>2 - Cadeia Produtiva</v>
      </c>
      <c r="J324" t="str">
        <f t="shared" si="167"/>
        <v>Agroindústria: processamento e beneficiamento — parte 1</v>
      </c>
      <c r="K324" t="str">
        <f t="shared" ca="1" si="167"/>
        <v>Laura Almeida</v>
      </c>
      <c r="L324" t="str">
        <f t="shared" ca="1" si="167"/>
        <v>CONCLUÍDA</v>
      </c>
    </row>
    <row r="325" spans="1:12" x14ac:dyDescent="0.3">
      <c r="A325" t="s">
        <v>232</v>
      </c>
      <c r="B325" t="str">
        <f t="shared" si="158"/>
        <v>AGR25</v>
      </c>
      <c r="C325" t="s">
        <v>23</v>
      </c>
      <c r="D325" s="1">
        <f ca="1">E324</f>
        <v>45196</v>
      </c>
      <c r="E325" s="1">
        <f ca="1">D325+RANDBETWEEN(1,3)</f>
        <v>45197</v>
      </c>
      <c r="F325" t="str">
        <f ca="1">F319</f>
        <v>Bruno Gomes</v>
      </c>
      <c r="G325" t="s">
        <v>95</v>
      </c>
      <c r="H325">
        <f t="shared" ca="1" si="157"/>
        <v>1</v>
      </c>
      <c r="I325" t="str">
        <f t="shared" ref="I325:L325" si="168">I324</f>
        <v>2 - Cadeia Produtiva</v>
      </c>
      <c r="J325" t="str">
        <f t="shared" si="168"/>
        <v>Agroindústria: processamento e beneficiamento — parte 1</v>
      </c>
      <c r="K325" t="str">
        <f t="shared" ca="1" si="168"/>
        <v>Laura Almeida</v>
      </c>
      <c r="L325" t="str">
        <f t="shared" ca="1" si="168"/>
        <v>CONCLUÍDA</v>
      </c>
    </row>
    <row r="326" spans="1:12" x14ac:dyDescent="0.3">
      <c r="A326" t="s">
        <v>232</v>
      </c>
      <c r="B326" t="str">
        <f t="shared" si="158"/>
        <v>AGR25</v>
      </c>
      <c r="C326" t="s">
        <v>24</v>
      </c>
      <c r="D326" s="1">
        <f ca="1">E325</f>
        <v>45197</v>
      </c>
      <c r="E326" s="1">
        <f ca="1">D326+RANDBETWEEN(0,3)</f>
        <v>45198</v>
      </c>
      <c r="F326" t="str">
        <f ca="1">F324</f>
        <v>Carlos Pereira</v>
      </c>
      <c r="G326" t="s">
        <v>91</v>
      </c>
      <c r="H326">
        <f t="shared" ca="1" si="157"/>
        <v>1</v>
      </c>
      <c r="I326" t="str">
        <f t="shared" ref="I326:L326" si="169">I325</f>
        <v>2 - Cadeia Produtiva</v>
      </c>
      <c r="J326" t="str">
        <f t="shared" si="169"/>
        <v>Agroindústria: processamento e beneficiamento — parte 1</v>
      </c>
      <c r="K326" t="str">
        <f t="shared" ca="1" si="169"/>
        <v>Laura Almeida</v>
      </c>
      <c r="L326" t="str">
        <f t="shared" ca="1" si="169"/>
        <v>CONCLUÍDA</v>
      </c>
    </row>
    <row r="327" spans="1:12" x14ac:dyDescent="0.3">
      <c r="A327" t="s">
        <v>232</v>
      </c>
      <c r="B327" t="s">
        <v>248</v>
      </c>
      <c r="C327" t="s">
        <v>12</v>
      </c>
      <c r="D327" s="1">
        <f ca="1">E314+14</f>
        <v>45175</v>
      </c>
      <c r="E327" s="1">
        <f ca="1">D327+RANDBETWEEN(7,14)</f>
        <v>45183</v>
      </c>
      <c r="F327" t="str">
        <f ca="1">F314</f>
        <v>Laura Almeida</v>
      </c>
      <c r="G327" t="s">
        <v>8</v>
      </c>
      <c r="H327">
        <f ca="1">E327-D327</f>
        <v>8</v>
      </c>
      <c r="I327" t="str">
        <f t="shared" ref="I327" si="170">I326</f>
        <v>2 - Cadeia Produtiva</v>
      </c>
      <c r="J327" t="s">
        <v>159</v>
      </c>
      <c r="K327" t="str">
        <f ca="1">F327</f>
        <v>Laura Almeida</v>
      </c>
      <c r="L327" t="str" cm="1">
        <f t="array" aca="1" ref="L327" ca="1">_xlfn.IFS(COUNTBLANK(E327:E339)=13,"PENDENTE", COUNTBLANK(E327:E339)&gt;0,"EM ANDAMENTO", COUNTBLANK(E327:E339)=0,"CONCLUÍDA")</f>
        <v>CONCLUÍDA</v>
      </c>
    </row>
    <row r="328" spans="1:12" x14ac:dyDescent="0.3">
      <c r="A328" t="s">
        <v>232</v>
      </c>
      <c r="B328" t="str">
        <f>B327</f>
        <v>AGR26</v>
      </c>
      <c r="C328" t="s">
        <v>13</v>
      </c>
      <c r="D328" s="1">
        <f ca="1">E327</f>
        <v>45183</v>
      </c>
      <c r="E328" s="1">
        <f ca="1">D328+RANDBETWEEN(1,4)</f>
        <v>45185</v>
      </c>
      <c r="F328" t="str">
        <f ca="1">F315</f>
        <v>Carlos Pereira</v>
      </c>
      <c r="G328" t="s">
        <v>91</v>
      </c>
      <c r="H328">
        <f t="shared" ref="H328:H339" ca="1" si="171">E328-D328</f>
        <v>2</v>
      </c>
      <c r="I328" t="str">
        <f t="shared" ref="I328" si="172">I327</f>
        <v>2 - Cadeia Produtiva</v>
      </c>
      <c r="J328" t="str">
        <f>J327</f>
        <v>Agroindústria: processamento e beneficiamento — parte 2</v>
      </c>
      <c r="K328" t="str">
        <f ca="1">K327</f>
        <v>Laura Almeida</v>
      </c>
      <c r="L328" t="str">
        <f ca="1">L327</f>
        <v>CONCLUÍDA</v>
      </c>
    </row>
    <row r="329" spans="1:12" x14ac:dyDescent="0.3">
      <c r="A329" t="s">
        <v>232</v>
      </c>
      <c r="B329" t="str">
        <f t="shared" ref="B329:B339" si="173">B328</f>
        <v>AGR26</v>
      </c>
      <c r="C329" t="s">
        <v>14</v>
      </c>
      <c r="D329" s="1">
        <f ca="1">E328</f>
        <v>45185</v>
      </c>
      <c r="E329" s="1">
        <f ca="1">D329+RANDBETWEEN(0,3)</f>
        <v>45187</v>
      </c>
      <c r="F329" t="str">
        <f ca="1">VLOOKUP(RANDBETWEEN(1, 2), Planilha2!$B$5:$I$32, 4)</f>
        <v>Ana Souza</v>
      </c>
      <c r="G329" t="s">
        <v>92</v>
      </c>
      <c r="H329">
        <f t="shared" ca="1" si="171"/>
        <v>2</v>
      </c>
      <c r="I329" t="str">
        <f t="shared" ref="I329:L329" si="174">I328</f>
        <v>2 - Cadeia Produtiva</v>
      </c>
      <c r="J329" t="str">
        <f t="shared" si="174"/>
        <v>Agroindústria: processamento e beneficiamento — parte 2</v>
      </c>
      <c r="K329" t="str">
        <f t="shared" ca="1" si="174"/>
        <v>Laura Almeida</v>
      </c>
      <c r="L329" t="str">
        <f t="shared" ca="1" si="174"/>
        <v>CONCLUÍDA</v>
      </c>
    </row>
    <row r="330" spans="1:12" x14ac:dyDescent="0.3">
      <c r="A330" t="s">
        <v>232</v>
      </c>
      <c r="B330" t="str">
        <f t="shared" si="173"/>
        <v>AGR26</v>
      </c>
      <c r="C330" t="s">
        <v>15</v>
      </c>
      <c r="D330" s="1">
        <f ca="1">E329</f>
        <v>45187</v>
      </c>
      <c r="E330" s="1">
        <f ca="1">D330+RANDBETWEEN(3,7)</f>
        <v>45192</v>
      </c>
      <c r="F330" t="str">
        <f ca="1">VLOOKUP(RANDBETWEEN(1, 3), Planilha2!$B$5:$I$32, 5)</f>
        <v>Isabela Costa</v>
      </c>
      <c r="G330" t="s">
        <v>93</v>
      </c>
      <c r="H330">
        <f t="shared" ca="1" si="171"/>
        <v>5</v>
      </c>
      <c r="I330" t="str">
        <f t="shared" ref="I330:L330" si="175">I329</f>
        <v>2 - Cadeia Produtiva</v>
      </c>
      <c r="J330" t="str">
        <f t="shared" si="175"/>
        <v>Agroindústria: processamento e beneficiamento — parte 2</v>
      </c>
      <c r="K330" t="str">
        <f t="shared" ca="1" si="175"/>
        <v>Laura Almeida</v>
      </c>
      <c r="L330" t="str">
        <f t="shared" ca="1" si="175"/>
        <v>CONCLUÍDA</v>
      </c>
    </row>
    <row r="331" spans="1:12" x14ac:dyDescent="0.3">
      <c r="A331" t="s">
        <v>232</v>
      </c>
      <c r="B331" t="str">
        <f t="shared" si="173"/>
        <v>AGR26</v>
      </c>
      <c r="C331" t="s">
        <v>16</v>
      </c>
      <c r="D331" s="1">
        <f ca="1">E330</f>
        <v>45192</v>
      </c>
      <c r="E331" s="1">
        <f ca="1">D331+RANDBETWEEN(0,3)</f>
        <v>45192</v>
      </c>
      <c r="F331" t="str">
        <f ca="1">F328</f>
        <v>Carlos Pereira</v>
      </c>
      <c r="G331" t="s">
        <v>91</v>
      </c>
      <c r="H331">
        <f t="shared" ca="1" si="171"/>
        <v>0</v>
      </c>
      <c r="I331" t="str">
        <f t="shared" ref="I331:L331" si="176">I330</f>
        <v>2 - Cadeia Produtiva</v>
      </c>
      <c r="J331" t="str">
        <f t="shared" si="176"/>
        <v>Agroindústria: processamento e beneficiamento — parte 2</v>
      </c>
      <c r="K331" t="str">
        <f t="shared" ca="1" si="176"/>
        <v>Laura Almeida</v>
      </c>
      <c r="L331" t="str">
        <f t="shared" ca="1" si="176"/>
        <v>CONCLUÍDA</v>
      </c>
    </row>
    <row r="332" spans="1:12" x14ac:dyDescent="0.3">
      <c r="A332" t="s">
        <v>232</v>
      </c>
      <c r="B332" t="str">
        <f t="shared" si="173"/>
        <v>AGR26</v>
      </c>
      <c r="C332" t="s">
        <v>17</v>
      </c>
      <c r="D332" s="1">
        <f ca="1">E331</f>
        <v>45192</v>
      </c>
      <c r="E332" s="1">
        <f ca="1">D332+RANDBETWEEN(1,5)</f>
        <v>45193</v>
      </c>
      <c r="F332" t="str">
        <f ca="1">VLOOKUP(RANDBETWEEN(1, 3), Planilha2!$B$5:$I$32, 6)</f>
        <v>Bruno Gomes</v>
      </c>
      <c r="G332" t="s">
        <v>95</v>
      </c>
      <c r="H332">
        <f t="shared" ca="1" si="171"/>
        <v>1</v>
      </c>
      <c r="I332" t="str">
        <f t="shared" ref="I332:L332" si="177">I331</f>
        <v>2 - Cadeia Produtiva</v>
      </c>
      <c r="J332" t="str">
        <f t="shared" si="177"/>
        <v>Agroindústria: processamento e beneficiamento — parte 2</v>
      </c>
      <c r="K332" t="str">
        <f t="shared" ca="1" si="177"/>
        <v>Laura Almeida</v>
      </c>
      <c r="L332" t="str">
        <f t="shared" ca="1" si="177"/>
        <v>CONCLUÍDA</v>
      </c>
    </row>
    <row r="333" spans="1:12" x14ac:dyDescent="0.3">
      <c r="A333" t="s">
        <v>232</v>
      </c>
      <c r="B333" t="str">
        <f t="shared" si="173"/>
        <v>AGR26</v>
      </c>
      <c r="C333" t="s">
        <v>18</v>
      </c>
      <c r="D333" s="1">
        <f ca="1">E327+RANDBETWEEN(3,14)</f>
        <v>45189</v>
      </c>
      <c r="E333" s="1">
        <f ca="1">D333</f>
        <v>45189</v>
      </c>
      <c r="F333" t="str">
        <f ca="1">VLOOKUP(RANDBETWEEN(1, 2), Planilha2!$B$5:$I$32, 7)</f>
        <v>Gabriela Lima</v>
      </c>
      <c r="G333" t="s">
        <v>96</v>
      </c>
      <c r="H333">
        <f t="shared" ca="1" si="171"/>
        <v>0</v>
      </c>
      <c r="I333" t="str">
        <f t="shared" ref="I333:L333" si="178">I332</f>
        <v>2 - Cadeia Produtiva</v>
      </c>
      <c r="J333" t="str">
        <f t="shared" si="178"/>
        <v>Agroindústria: processamento e beneficiamento — parte 2</v>
      </c>
      <c r="K333" t="str">
        <f t="shared" ca="1" si="178"/>
        <v>Laura Almeida</v>
      </c>
      <c r="L333" t="str">
        <f t="shared" ca="1" si="178"/>
        <v>CONCLUÍDA</v>
      </c>
    </row>
    <row r="334" spans="1:12" x14ac:dyDescent="0.3">
      <c r="A334" t="s">
        <v>232</v>
      </c>
      <c r="B334" t="str">
        <f t="shared" si="173"/>
        <v>AGR26</v>
      </c>
      <c r="C334" t="s">
        <v>19</v>
      </c>
      <c r="D334" s="1">
        <f ca="1">E333+RANDBETWEEN(7,21)</f>
        <v>45209</v>
      </c>
      <c r="E334" s="1">
        <f ca="1">D334+RANDBETWEEN(1,3)</f>
        <v>45210</v>
      </c>
      <c r="F334" t="str">
        <f ca="1">VLOOKUP(RANDBETWEEN(1, 3), Planilha2!$B$5:$I$32, 8)</f>
        <v>Larissa Martins</v>
      </c>
      <c r="G334" t="s">
        <v>94</v>
      </c>
      <c r="H334">
        <f t="shared" ca="1" si="171"/>
        <v>1</v>
      </c>
      <c r="I334" t="str">
        <f t="shared" ref="I334:L334" si="179">I333</f>
        <v>2 - Cadeia Produtiva</v>
      </c>
      <c r="J334" t="str">
        <f t="shared" si="179"/>
        <v>Agroindústria: processamento e beneficiamento — parte 2</v>
      </c>
      <c r="K334" t="str">
        <f t="shared" ca="1" si="179"/>
        <v>Laura Almeida</v>
      </c>
      <c r="L334" t="str">
        <f t="shared" ca="1" si="179"/>
        <v>CONCLUÍDA</v>
      </c>
    </row>
    <row r="335" spans="1:12" x14ac:dyDescent="0.3">
      <c r="A335" t="s">
        <v>232</v>
      </c>
      <c r="B335" t="str">
        <f t="shared" si="173"/>
        <v>AGR26</v>
      </c>
      <c r="C335" t="s">
        <v>20</v>
      </c>
      <c r="D335" s="1">
        <f ca="1">E334</f>
        <v>45210</v>
      </c>
      <c r="E335" s="1">
        <f ca="1">D335+RANDBETWEEN(1,3)</f>
        <v>45211</v>
      </c>
      <c r="F335" t="str">
        <f ca="1">F331</f>
        <v>Carlos Pereira</v>
      </c>
      <c r="G335" t="s">
        <v>91</v>
      </c>
      <c r="H335">
        <f t="shared" ca="1" si="171"/>
        <v>1</v>
      </c>
      <c r="I335" t="str">
        <f t="shared" ref="I335:L335" si="180">I334</f>
        <v>2 - Cadeia Produtiva</v>
      </c>
      <c r="J335" t="str">
        <f t="shared" si="180"/>
        <v>Agroindústria: processamento e beneficiamento — parte 2</v>
      </c>
      <c r="K335" t="str">
        <f t="shared" ca="1" si="180"/>
        <v>Laura Almeida</v>
      </c>
      <c r="L335" t="str">
        <f t="shared" ca="1" si="180"/>
        <v>CONCLUÍDA</v>
      </c>
    </row>
    <row r="336" spans="1:12" x14ac:dyDescent="0.3">
      <c r="A336" t="s">
        <v>232</v>
      </c>
      <c r="B336" t="str">
        <f t="shared" si="173"/>
        <v>AGR26</v>
      </c>
      <c r="C336" t="s">
        <v>21</v>
      </c>
      <c r="D336" s="1">
        <f ca="1">E335</f>
        <v>45211</v>
      </c>
      <c r="E336" s="1">
        <f ca="1">D336+RANDBETWEEN(0,3)</f>
        <v>45211</v>
      </c>
      <c r="F336" t="str">
        <f ca="1">F334</f>
        <v>Larissa Martins</v>
      </c>
      <c r="G336" t="s">
        <v>94</v>
      </c>
      <c r="H336">
        <f t="shared" ca="1" si="171"/>
        <v>0</v>
      </c>
      <c r="I336" t="str">
        <f t="shared" ref="I336:L336" si="181">I335</f>
        <v>2 - Cadeia Produtiva</v>
      </c>
      <c r="J336" t="str">
        <f t="shared" si="181"/>
        <v>Agroindústria: processamento e beneficiamento — parte 2</v>
      </c>
      <c r="K336" t="str">
        <f t="shared" ca="1" si="181"/>
        <v>Laura Almeida</v>
      </c>
      <c r="L336" t="str">
        <f t="shared" ca="1" si="181"/>
        <v>CONCLUÍDA</v>
      </c>
    </row>
    <row r="337" spans="1:12" x14ac:dyDescent="0.3">
      <c r="A337" t="s">
        <v>232</v>
      </c>
      <c r="B337" t="str">
        <f t="shared" si="173"/>
        <v>AGR26</v>
      </c>
      <c r="C337" t="s">
        <v>22</v>
      </c>
      <c r="D337" s="1">
        <f ca="1">E336</f>
        <v>45211</v>
      </c>
      <c r="E337" s="1">
        <f ca="1">D337+RANDBETWEEN(0,3)</f>
        <v>45214</v>
      </c>
      <c r="F337" t="str">
        <f ca="1">F335</f>
        <v>Carlos Pereira</v>
      </c>
      <c r="G337" t="s">
        <v>91</v>
      </c>
      <c r="H337">
        <f t="shared" ca="1" si="171"/>
        <v>3</v>
      </c>
      <c r="I337" t="str">
        <f t="shared" ref="I337:L337" si="182">I336</f>
        <v>2 - Cadeia Produtiva</v>
      </c>
      <c r="J337" t="str">
        <f t="shared" si="182"/>
        <v>Agroindústria: processamento e beneficiamento — parte 2</v>
      </c>
      <c r="K337" t="str">
        <f t="shared" ca="1" si="182"/>
        <v>Laura Almeida</v>
      </c>
      <c r="L337" t="str">
        <f t="shared" ca="1" si="182"/>
        <v>CONCLUÍDA</v>
      </c>
    </row>
    <row r="338" spans="1:12" x14ac:dyDescent="0.3">
      <c r="A338" t="s">
        <v>232</v>
      </c>
      <c r="B338" t="str">
        <f t="shared" si="173"/>
        <v>AGR26</v>
      </c>
      <c r="C338" t="s">
        <v>23</v>
      </c>
      <c r="D338" s="1">
        <f ca="1">E337</f>
        <v>45214</v>
      </c>
      <c r="E338" s="1">
        <f ca="1">D338+RANDBETWEEN(1,3)</f>
        <v>45217</v>
      </c>
      <c r="F338" t="str">
        <f ca="1">F332</f>
        <v>Bruno Gomes</v>
      </c>
      <c r="G338" t="s">
        <v>95</v>
      </c>
      <c r="H338">
        <f t="shared" ca="1" si="171"/>
        <v>3</v>
      </c>
      <c r="I338" t="str">
        <f t="shared" ref="I338:L338" si="183">I337</f>
        <v>2 - Cadeia Produtiva</v>
      </c>
      <c r="J338" t="str">
        <f t="shared" si="183"/>
        <v>Agroindústria: processamento e beneficiamento — parte 2</v>
      </c>
      <c r="K338" t="str">
        <f t="shared" ca="1" si="183"/>
        <v>Laura Almeida</v>
      </c>
      <c r="L338" t="str">
        <f t="shared" ca="1" si="183"/>
        <v>CONCLUÍDA</v>
      </c>
    </row>
    <row r="339" spans="1:12" x14ac:dyDescent="0.3">
      <c r="A339" t="s">
        <v>232</v>
      </c>
      <c r="B339" t="str">
        <f t="shared" si="173"/>
        <v>AGR26</v>
      </c>
      <c r="C339" t="s">
        <v>24</v>
      </c>
      <c r="D339" s="1">
        <f ca="1">E338</f>
        <v>45217</v>
      </c>
      <c r="E339" s="1">
        <f ca="1">D339+RANDBETWEEN(0,3)</f>
        <v>45217</v>
      </c>
      <c r="F339" t="str">
        <f ca="1">F337</f>
        <v>Carlos Pereira</v>
      </c>
      <c r="G339" t="s">
        <v>91</v>
      </c>
      <c r="H339">
        <f t="shared" ca="1" si="171"/>
        <v>0</v>
      </c>
      <c r="I339" t="str">
        <f t="shared" ref="I339:L339" si="184">I338</f>
        <v>2 - Cadeia Produtiva</v>
      </c>
      <c r="J339" t="str">
        <f t="shared" si="184"/>
        <v>Agroindústria: processamento e beneficiamento — parte 2</v>
      </c>
      <c r="K339" t="str">
        <f t="shared" ca="1" si="184"/>
        <v>Laura Almeida</v>
      </c>
      <c r="L339" t="str">
        <f t="shared" ca="1" si="184"/>
        <v>CONCLUÍDA</v>
      </c>
    </row>
    <row r="340" spans="1:12" x14ac:dyDescent="0.3">
      <c r="A340" t="s">
        <v>232</v>
      </c>
      <c r="B340" t="s">
        <v>249</v>
      </c>
      <c r="C340" t="s">
        <v>12</v>
      </c>
      <c r="D340" s="1">
        <f ca="1">E327+1</f>
        <v>45184</v>
      </c>
      <c r="E340" s="1">
        <f ca="1">D340+RANDBETWEEN(7,14)</f>
        <v>45194</v>
      </c>
      <c r="F340" t="str">
        <f ca="1">F327</f>
        <v>Laura Almeida</v>
      </c>
      <c r="G340" t="s">
        <v>8</v>
      </c>
      <c r="H340">
        <f ca="1">E340-D340</f>
        <v>10</v>
      </c>
      <c r="I340" t="str">
        <f t="shared" ref="I340" si="185">I339</f>
        <v>2 - Cadeia Produtiva</v>
      </c>
      <c r="J340" t="s">
        <v>160</v>
      </c>
      <c r="K340" t="str">
        <f ca="1">F340</f>
        <v>Laura Almeida</v>
      </c>
      <c r="L340" t="str" cm="1">
        <f t="array" aca="1" ref="L340" ca="1">_xlfn.IFS(COUNTBLANK(E340:E352)=13,"PENDENTE", COUNTBLANK(E340:E352)&gt;0,"EM ANDAMENTO", COUNTBLANK(E340:E352)=0,"CONCLUÍDA")</f>
        <v>CONCLUÍDA</v>
      </c>
    </row>
    <row r="341" spans="1:12" x14ac:dyDescent="0.3">
      <c r="A341" t="s">
        <v>232</v>
      </c>
      <c r="B341" t="str">
        <f>B340</f>
        <v>AGR27</v>
      </c>
      <c r="C341" t="s">
        <v>13</v>
      </c>
      <c r="D341" s="1">
        <f ca="1">E340</f>
        <v>45194</v>
      </c>
      <c r="E341" s="1">
        <f ca="1">D341+RANDBETWEEN(1,4)</f>
        <v>45197</v>
      </c>
      <c r="F341" t="str">
        <f ca="1">F328</f>
        <v>Carlos Pereira</v>
      </c>
      <c r="G341" t="s">
        <v>91</v>
      </c>
      <c r="H341">
        <f t="shared" ref="H341:H352" ca="1" si="186">E341-D341</f>
        <v>3</v>
      </c>
      <c r="I341" t="str">
        <f t="shared" ref="I341" si="187">I340</f>
        <v>2 - Cadeia Produtiva</v>
      </c>
      <c r="J341" t="str">
        <f>J340</f>
        <v>Agroindústria: processamento e beneficiamento — parte 3</v>
      </c>
      <c r="K341" t="str">
        <f ca="1">K340</f>
        <v>Laura Almeida</v>
      </c>
      <c r="L341" t="str">
        <f ca="1">L340</f>
        <v>CONCLUÍDA</v>
      </c>
    </row>
    <row r="342" spans="1:12" x14ac:dyDescent="0.3">
      <c r="A342" t="s">
        <v>232</v>
      </c>
      <c r="B342" t="str">
        <f t="shared" ref="B342:B352" si="188">B341</f>
        <v>AGR27</v>
      </c>
      <c r="C342" t="s">
        <v>14</v>
      </c>
      <c r="D342" s="1">
        <f ca="1">E341</f>
        <v>45197</v>
      </c>
      <c r="E342" s="1">
        <f ca="1">D342+RANDBETWEEN(0,3)</f>
        <v>45199</v>
      </c>
      <c r="F342" t="str">
        <f ca="1">VLOOKUP(RANDBETWEEN(1, 2), Planilha2!$B$5:$I$32, 4)</f>
        <v>Pedro Rodrigues</v>
      </c>
      <c r="G342" t="s">
        <v>92</v>
      </c>
      <c r="H342">
        <f t="shared" ca="1" si="186"/>
        <v>2</v>
      </c>
      <c r="I342" t="str">
        <f t="shared" ref="I342:L342" si="189">I341</f>
        <v>2 - Cadeia Produtiva</v>
      </c>
      <c r="J342" t="str">
        <f t="shared" si="189"/>
        <v>Agroindústria: processamento e beneficiamento — parte 3</v>
      </c>
      <c r="K342" t="str">
        <f t="shared" ca="1" si="189"/>
        <v>Laura Almeida</v>
      </c>
      <c r="L342" t="str">
        <f t="shared" ca="1" si="189"/>
        <v>CONCLUÍDA</v>
      </c>
    </row>
    <row r="343" spans="1:12" x14ac:dyDescent="0.3">
      <c r="A343" t="s">
        <v>232</v>
      </c>
      <c r="B343" t="str">
        <f t="shared" si="188"/>
        <v>AGR27</v>
      </c>
      <c r="C343" t="s">
        <v>15</v>
      </c>
      <c r="D343" s="1">
        <f ca="1">E342</f>
        <v>45199</v>
      </c>
      <c r="E343" s="1">
        <f ca="1">D343+RANDBETWEEN(3,7)</f>
        <v>45205</v>
      </c>
      <c r="F343" t="str">
        <f ca="1">VLOOKUP(RANDBETWEEN(1, 3), Planilha2!$B$5:$I$32, 5)</f>
        <v>Fernanda Almeida</v>
      </c>
      <c r="G343" t="s">
        <v>93</v>
      </c>
      <c r="H343">
        <f t="shared" ca="1" si="186"/>
        <v>6</v>
      </c>
      <c r="I343" t="str">
        <f t="shared" ref="I343:L343" si="190">I342</f>
        <v>2 - Cadeia Produtiva</v>
      </c>
      <c r="J343" t="str">
        <f t="shared" si="190"/>
        <v>Agroindústria: processamento e beneficiamento — parte 3</v>
      </c>
      <c r="K343" t="str">
        <f t="shared" ca="1" si="190"/>
        <v>Laura Almeida</v>
      </c>
      <c r="L343" t="str">
        <f t="shared" ca="1" si="190"/>
        <v>CONCLUÍDA</v>
      </c>
    </row>
    <row r="344" spans="1:12" x14ac:dyDescent="0.3">
      <c r="A344" t="s">
        <v>232</v>
      </c>
      <c r="B344" t="str">
        <f t="shared" si="188"/>
        <v>AGR27</v>
      </c>
      <c r="C344" t="s">
        <v>16</v>
      </c>
      <c r="D344" s="1">
        <f ca="1">E343</f>
        <v>45205</v>
      </c>
      <c r="E344" s="1">
        <f ca="1">D344+RANDBETWEEN(0,3)</f>
        <v>45207</v>
      </c>
      <c r="F344" t="str">
        <f ca="1">F341</f>
        <v>Carlos Pereira</v>
      </c>
      <c r="G344" t="s">
        <v>91</v>
      </c>
      <c r="H344">
        <f t="shared" ca="1" si="186"/>
        <v>2</v>
      </c>
      <c r="I344" t="str">
        <f t="shared" ref="I344:L344" si="191">I343</f>
        <v>2 - Cadeia Produtiva</v>
      </c>
      <c r="J344" t="str">
        <f t="shared" si="191"/>
        <v>Agroindústria: processamento e beneficiamento — parte 3</v>
      </c>
      <c r="K344" t="str">
        <f t="shared" ca="1" si="191"/>
        <v>Laura Almeida</v>
      </c>
      <c r="L344" t="str">
        <f t="shared" ca="1" si="191"/>
        <v>CONCLUÍDA</v>
      </c>
    </row>
    <row r="345" spans="1:12" x14ac:dyDescent="0.3">
      <c r="A345" t="s">
        <v>232</v>
      </c>
      <c r="B345" t="str">
        <f t="shared" si="188"/>
        <v>AGR27</v>
      </c>
      <c r="C345" t="s">
        <v>17</v>
      </c>
      <c r="D345" s="1">
        <f ca="1">E344</f>
        <v>45207</v>
      </c>
      <c r="E345" s="1">
        <f ca="1">D345+RANDBETWEEN(1,5)</f>
        <v>45212</v>
      </c>
      <c r="F345" t="str">
        <f ca="1">VLOOKUP(RANDBETWEEN(1, 3), Planilha2!$B$5:$I$32, 6)</f>
        <v>Mariana Alves</v>
      </c>
      <c r="G345" t="s">
        <v>95</v>
      </c>
      <c r="H345">
        <f t="shared" ca="1" si="186"/>
        <v>5</v>
      </c>
      <c r="I345" t="str">
        <f t="shared" ref="I345:L345" si="192">I344</f>
        <v>2 - Cadeia Produtiva</v>
      </c>
      <c r="J345" t="str">
        <f t="shared" si="192"/>
        <v>Agroindústria: processamento e beneficiamento — parte 3</v>
      </c>
      <c r="K345" t="str">
        <f t="shared" ca="1" si="192"/>
        <v>Laura Almeida</v>
      </c>
      <c r="L345" t="str">
        <f t="shared" ca="1" si="192"/>
        <v>CONCLUÍDA</v>
      </c>
    </row>
    <row r="346" spans="1:12" x14ac:dyDescent="0.3">
      <c r="A346" t="s">
        <v>232</v>
      </c>
      <c r="B346" t="str">
        <f t="shared" si="188"/>
        <v>AGR27</v>
      </c>
      <c r="C346" t="s">
        <v>18</v>
      </c>
      <c r="D346" s="1">
        <f ca="1">E340+RANDBETWEEN(3,14)</f>
        <v>45198</v>
      </c>
      <c r="E346" s="1">
        <f ca="1">D346</f>
        <v>45198</v>
      </c>
      <c r="F346" t="str">
        <f ca="1">VLOOKUP(RANDBETWEEN(1, 2), Planilha2!$B$5:$I$32, 7)</f>
        <v>Gabriela Lima</v>
      </c>
      <c r="G346" t="s">
        <v>96</v>
      </c>
      <c r="H346">
        <f t="shared" ca="1" si="186"/>
        <v>0</v>
      </c>
      <c r="I346" t="str">
        <f t="shared" ref="I346:L346" si="193">I345</f>
        <v>2 - Cadeia Produtiva</v>
      </c>
      <c r="J346" t="str">
        <f t="shared" si="193"/>
        <v>Agroindústria: processamento e beneficiamento — parte 3</v>
      </c>
      <c r="K346" t="str">
        <f t="shared" ca="1" si="193"/>
        <v>Laura Almeida</v>
      </c>
      <c r="L346" t="str">
        <f t="shared" ca="1" si="193"/>
        <v>CONCLUÍDA</v>
      </c>
    </row>
    <row r="347" spans="1:12" x14ac:dyDescent="0.3">
      <c r="A347" t="s">
        <v>232</v>
      </c>
      <c r="B347" t="str">
        <f t="shared" si="188"/>
        <v>AGR27</v>
      </c>
      <c r="C347" t="s">
        <v>19</v>
      </c>
      <c r="D347" s="1">
        <f ca="1">E346+RANDBETWEEN(7,21)</f>
        <v>45216</v>
      </c>
      <c r="E347" s="1">
        <f ca="1">D347+RANDBETWEEN(1,3)</f>
        <v>45219</v>
      </c>
      <c r="F347" t="str">
        <f ca="1">VLOOKUP(RANDBETWEEN(1, 3), Planilha2!$B$5:$I$32, 8)</f>
        <v>Larissa Martins</v>
      </c>
      <c r="G347" t="s">
        <v>94</v>
      </c>
      <c r="H347">
        <f t="shared" ca="1" si="186"/>
        <v>3</v>
      </c>
      <c r="I347" t="str">
        <f t="shared" ref="I347:L347" si="194">I346</f>
        <v>2 - Cadeia Produtiva</v>
      </c>
      <c r="J347" t="str">
        <f t="shared" si="194"/>
        <v>Agroindústria: processamento e beneficiamento — parte 3</v>
      </c>
      <c r="K347" t="str">
        <f t="shared" ca="1" si="194"/>
        <v>Laura Almeida</v>
      </c>
      <c r="L347" t="str">
        <f t="shared" ca="1" si="194"/>
        <v>CONCLUÍDA</v>
      </c>
    </row>
    <row r="348" spans="1:12" x14ac:dyDescent="0.3">
      <c r="A348" t="s">
        <v>232</v>
      </c>
      <c r="B348" t="str">
        <f t="shared" si="188"/>
        <v>AGR27</v>
      </c>
      <c r="C348" t="s">
        <v>20</v>
      </c>
      <c r="D348" s="1">
        <f ca="1">E347</f>
        <v>45219</v>
      </c>
      <c r="E348" s="1">
        <f ca="1">D348+RANDBETWEEN(1,3)</f>
        <v>45220</v>
      </c>
      <c r="F348" t="str">
        <f ca="1">F344</f>
        <v>Carlos Pereira</v>
      </c>
      <c r="G348" t="s">
        <v>91</v>
      </c>
      <c r="H348">
        <f t="shared" ca="1" si="186"/>
        <v>1</v>
      </c>
      <c r="I348" t="str">
        <f t="shared" ref="I348:L348" si="195">I347</f>
        <v>2 - Cadeia Produtiva</v>
      </c>
      <c r="J348" t="str">
        <f t="shared" si="195"/>
        <v>Agroindústria: processamento e beneficiamento — parte 3</v>
      </c>
      <c r="K348" t="str">
        <f t="shared" ca="1" si="195"/>
        <v>Laura Almeida</v>
      </c>
      <c r="L348" t="str">
        <f t="shared" ca="1" si="195"/>
        <v>CONCLUÍDA</v>
      </c>
    </row>
    <row r="349" spans="1:12" x14ac:dyDescent="0.3">
      <c r="A349" t="s">
        <v>232</v>
      </c>
      <c r="B349" t="str">
        <f t="shared" si="188"/>
        <v>AGR27</v>
      </c>
      <c r="C349" t="s">
        <v>21</v>
      </c>
      <c r="D349" s="1">
        <f ca="1">E348</f>
        <v>45220</v>
      </c>
      <c r="E349" s="1">
        <f ca="1">D349+RANDBETWEEN(0,3)</f>
        <v>45222</v>
      </c>
      <c r="F349" t="str">
        <f ca="1">F347</f>
        <v>Larissa Martins</v>
      </c>
      <c r="G349" t="s">
        <v>94</v>
      </c>
      <c r="H349">
        <f t="shared" ca="1" si="186"/>
        <v>2</v>
      </c>
      <c r="I349" t="str">
        <f t="shared" ref="I349:L349" si="196">I348</f>
        <v>2 - Cadeia Produtiva</v>
      </c>
      <c r="J349" t="str">
        <f t="shared" si="196"/>
        <v>Agroindústria: processamento e beneficiamento — parte 3</v>
      </c>
      <c r="K349" t="str">
        <f t="shared" ca="1" si="196"/>
        <v>Laura Almeida</v>
      </c>
      <c r="L349" t="str">
        <f t="shared" ca="1" si="196"/>
        <v>CONCLUÍDA</v>
      </c>
    </row>
    <row r="350" spans="1:12" x14ac:dyDescent="0.3">
      <c r="A350" t="s">
        <v>232</v>
      </c>
      <c r="B350" t="str">
        <f t="shared" si="188"/>
        <v>AGR27</v>
      </c>
      <c r="C350" t="s">
        <v>22</v>
      </c>
      <c r="D350" s="1">
        <f ca="1">E349</f>
        <v>45222</v>
      </c>
      <c r="E350" s="1">
        <f ca="1">D350+RANDBETWEEN(0,3)</f>
        <v>45225</v>
      </c>
      <c r="F350" t="str">
        <f ca="1">F348</f>
        <v>Carlos Pereira</v>
      </c>
      <c r="G350" t="s">
        <v>91</v>
      </c>
      <c r="H350">
        <f t="shared" ca="1" si="186"/>
        <v>3</v>
      </c>
      <c r="I350" t="str">
        <f t="shared" ref="I350:L350" si="197">I349</f>
        <v>2 - Cadeia Produtiva</v>
      </c>
      <c r="J350" t="str">
        <f t="shared" si="197"/>
        <v>Agroindústria: processamento e beneficiamento — parte 3</v>
      </c>
      <c r="K350" t="str">
        <f t="shared" ca="1" si="197"/>
        <v>Laura Almeida</v>
      </c>
      <c r="L350" t="str">
        <f t="shared" ca="1" si="197"/>
        <v>CONCLUÍDA</v>
      </c>
    </row>
    <row r="351" spans="1:12" x14ac:dyDescent="0.3">
      <c r="A351" t="s">
        <v>232</v>
      </c>
      <c r="B351" t="str">
        <f t="shared" si="188"/>
        <v>AGR27</v>
      </c>
      <c r="C351" t="s">
        <v>23</v>
      </c>
      <c r="D351" s="1">
        <f ca="1">E350</f>
        <v>45225</v>
      </c>
      <c r="E351" s="1">
        <f ca="1">D351+RANDBETWEEN(1,3)</f>
        <v>45226</v>
      </c>
      <c r="F351" t="str">
        <f ca="1">F345</f>
        <v>Mariana Alves</v>
      </c>
      <c r="G351" t="s">
        <v>95</v>
      </c>
      <c r="H351">
        <f t="shared" ca="1" si="186"/>
        <v>1</v>
      </c>
      <c r="I351" t="str">
        <f t="shared" ref="I351:L351" si="198">I350</f>
        <v>2 - Cadeia Produtiva</v>
      </c>
      <c r="J351" t="str">
        <f t="shared" si="198"/>
        <v>Agroindústria: processamento e beneficiamento — parte 3</v>
      </c>
      <c r="K351" t="str">
        <f t="shared" ca="1" si="198"/>
        <v>Laura Almeida</v>
      </c>
      <c r="L351" t="str">
        <f t="shared" ca="1" si="198"/>
        <v>CONCLUÍDA</v>
      </c>
    </row>
    <row r="352" spans="1:12" x14ac:dyDescent="0.3">
      <c r="A352" t="s">
        <v>232</v>
      </c>
      <c r="B352" t="str">
        <f t="shared" si="188"/>
        <v>AGR27</v>
      </c>
      <c r="C352" t="s">
        <v>24</v>
      </c>
      <c r="D352" s="1">
        <f ca="1">E351</f>
        <v>45226</v>
      </c>
      <c r="E352" s="1">
        <f ca="1">D352+RANDBETWEEN(0,3)</f>
        <v>45227</v>
      </c>
      <c r="F352" t="str">
        <f ca="1">F350</f>
        <v>Carlos Pereira</v>
      </c>
      <c r="G352" t="s">
        <v>91</v>
      </c>
      <c r="H352">
        <f t="shared" ca="1" si="186"/>
        <v>1</v>
      </c>
      <c r="I352" t="str">
        <f t="shared" ref="I352:L352" si="199">I351</f>
        <v>2 - Cadeia Produtiva</v>
      </c>
      <c r="J352" t="str">
        <f t="shared" si="199"/>
        <v>Agroindústria: processamento e beneficiamento — parte 3</v>
      </c>
      <c r="K352" t="str">
        <f t="shared" ca="1" si="199"/>
        <v>Laura Almeida</v>
      </c>
      <c r="L352" t="str">
        <f t="shared" ca="1" si="199"/>
        <v>CONCLUÍDA</v>
      </c>
    </row>
    <row r="353" spans="1:12" x14ac:dyDescent="0.3">
      <c r="A353" t="s">
        <v>232</v>
      </c>
      <c r="B353" t="s">
        <v>250</v>
      </c>
      <c r="C353" t="s">
        <v>12</v>
      </c>
      <c r="D353" s="1">
        <v>45181</v>
      </c>
      <c r="E353" s="1">
        <f ca="1">D353+RANDBETWEEN(7,14)</f>
        <v>45191</v>
      </c>
      <c r="F353" t="str">
        <f ca="1">VLOOKUP(RANDBETWEEN(1, 28), Planilha2!$B$5:$I$18, 2)</f>
        <v>João Pinto</v>
      </c>
      <c r="G353" t="s">
        <v>8</v>
      </c>
      <c r="H353">
        <f ca="1">E353-D353</f>
        <v>10</v>
      </c>
      <c r="I353" t="s">
        <v>246</v>
      </c>
      <c r="J353" t="s">
        <v>161</v>
      </c>
      <c r="K353" t="str">
        <f ca="1">F353</f>
        <v>João Pinto</v>
      </c>
      <c r="L353" t="str" cm="1">
        <f t="array" aca="1" ref="L353" ca="1">_xlfn.IFS(COUNTBLANK(E353:E365)=13,"PENDENTE", COUNTBLANK(E353:E365)&gt;0,"EM ANDAMENTO", COUNTBLANK(E353:E365)=0,"CONCLUÍDA")</f>
        <v>CONCLUÍDA</v>
      </c>
    </row>
    <row r="354" spans="1:12" x14ac:dyDescent="0.3">
      <c r="A354" t="s">
        <v>232</v>
      </c>
      <c r="B354" t="str">
        <f>B353</f>
        <v>AGR28</v>
      </c>
      <c r="C354" t="s">
        <v>13</v>
      </c>
      <c r="D354" s="1">
        <f ca="1">E353</f>
        <v>45191</v>
      </c>
      <c r="E354" s="1">
        <f ca="1">D354+RANDBETWEEN(1,4)</f>
        <v>45195</v>
      </c>
      <c r="F354" t="str">
        <f ca="1">VLOOKUP(RANDBETWEEN(1, 3), Planilha2!$B$5:$I$32, 3)</f>
        <v>Maria Santos</v>
      </c>
      <c r="G354" t="s">
        <v>91</v>
      </c>
      <c r="H354">
        <f t="shared" ref="H354:H365" ca="1" si="200">E354-D354</f>
        <v>4</v>
      </c>
      <c r="I354" t="str">
        <f>I353</f>
        <v>2 - Cadeia Produtiva</v>
      </c>
      <c r="J354" t="str">
        <f>J353</f>
        <v>Armazenamento e transporte — parte 1</v>
      </c>
      <c r="K354" t="str">
        <f ca="1">K353</f>
        <v>João Pinto</v>
      </c>
      <c r="L354" t="str">
        <f ca="1">L353</f>
        <v>CONCLUÍDA</v>
      </c>
    </row>
    <row r="355" spans="1:12" x14ac:dyDescent="0.3">
      <c r="A355" t="s">
        <v>232</v>
      </c>
      <c r="B355" t="str">
        <f t="shared" ref="B355:B365" si="201">B354</f>
        <v>AGR28</v>
      </c>
      <c r="C355" t="s">
        <v>14</v>
      </c>
      <c r="D355" s="1">
        <f ca="1">E354</f>
        <v>45195</v>
      </c>
      <c r="E355" s="1">
        <f ca="1">D355+RANDBETWEEN(0,3)</f>
        <v>45195</v>
      </c>
      <c r="F355" t="str">
        <f ca="1">VLOOKUP(RANDBETWEEN(1, 2), Planilha2!$B$5:$I$32, 4)</f>
        <v>Ana Souza</v>
      </c>
      <c r="G355" t="s">
        <v>92</v>
      </c>
      <c r="H355">
        <f t="shared" ca="1" si="200"/>
        <v>0</v>
      </c>
      <c r="I355" t="str">
        <f t="shared" ref="I355:L355" si="202">I354</f>
        <v>2 - Cadeia Produtiva</v>
      </c>
      <c r="J355" t="str">
        <f t="shared" si="202"/>
        <v>Armazenamento e transporte — parte 1</v>
      </c>
      <c r="K355" t="str">
        <f t="shared" ca="1" si="202"/>
        <v>João Pinto</v>
      </c>
      <c r="L355" t="str">
        <f t="shared" ca="1" si="202"/>
        <v>CONCLUÍDA</v>
      </c>
    </row>
    <row r="356" spans="1:12" x14ac:dyDescent="0.3">
      <c r="A356" t="s">
        <v>232</v>
      </c>
      <c r="B356" t="str">
        <f t="shared" si="201"/>
        <v>AGR28</v>
      </c>
      <c r="C356" t="s">
        <v>15</v>
      </c>
      <c r="D356" s="1">
        <f ca="1">E355</f>
        <v>45195</v>
      </c>
      <c r="E356" s="1">
        <f ca="1">D356+RANDBETWEEN(3,7)</f>
        <v>45201</v>
      </c>
      <c r="F356" t="str">
        <f ca="1">VLOOKUP(RANDBETWEEN(1, 3), Planilha2!$B$5:$I$32, 5)</f>
        <v>Gustavo Pereira</v>
      </c>
      <c r="G356" t="s">
        <v>93</v>
      </c>
      <c r="H356">
        <f t="shared" ca="1" si="200"/>
        <v>6</v>
      </c>
      <c r="I356" t="str">
        <f t="shared" ref="I356:L356" si="203">I355</f>
        <v>2 - Cadeia Produtiva</v>
      </c>
      <c r="J356" t="str">
        <f t="shared" si="203"/>
        <v>Armazenamento e transporte — parte 1</v>
      </c>
      <c r="K356" t="str">
        <f t="shared" ca="1" si="203"/>
        <v>João Pinto</v>
      </c>
      <c r="L356" t="str">
        <f t="shared" ca="1" si="203"/>
        <v>CONCLUÍDA</v>
      </c>
    </row>
    <row r="357" spans="1:12" x14ac:dyDescent="0.3">
      <c r="A357" t="s">
        <v>232</v>
      </c>
      <c r="B357" t="str">
        <f t="shared" si="201"/>
        <v>AGR28</v>
      </c>
      <c r="C357" t="s">
        <v>16</v>
      </c>
      <c r="D357" s="1">
        <f ca="1">E356</f>
        <v>45201</v>
      </c>
      <c r="E357" s="1">
        <f ca="1">D357+RANDBETWEEN(0,3)</f>
        <v>45204</v>
      </c>
      <c r="F357" t="str">
        <f ca="1">F354</f>
        <v>Maria Santos</v>
      </c>
      <c r="G357" t="s">
        <v>91</v>
      </c>
      <c r="H357">
        <f t="shared" ca="1" si="200"/>
        <v>3</v>
      </c>
      <c r="I357" t="str">
        <f t="shared" ref="I357:L357" si="204">I356</f>
        <v>2 - Cadeia Produtiva</v>
      </c>
      <c r="J357" t="str">
        <f t="shared" si="204"/>
        <v>Armazenamento e transporte — parte 1</v>
      </c>
      <c r="K357" t="str">
        <f t="shared" ca="1" si="204"/>
        <v>João Pinto</v>
      </c>
      <c r="L357" t="str">
        <f t="shared" ca="1" si="204"/>
        <v>CONCLUÍDA</v>
      </c>
    </row>
    <row r="358" spans="1:12" x14ac:dyDescent="0.3">
      <c r="A358" t="s">
        <v>232</v>
      </c>
      <c r="B358" t="str">
        <f t="shared" si="201"/>
        <v>AGR28</v>
      </c>
      <c r="C358" t="s">
        <v>17</v>
      </c>
      <c r="D358" s="1">
        <f ca="1">E357</f>
        <v>45204</v>
      </c>
      <c r="E358" s="1">
        <f ca="1">D358+RANDBETWEEN(1,5)</f>
        <v>45208</v>
      </c>
      <c r="F358" t="str">
        <f ca="1">VLOOKUP(RANDBETWEEN(1, 3), Planilha2!$B$5:$I$32, 6)</f>
        <v>Bruno Gomes</v>
      </c>
      <c r="G358" t="s">
        <v>95</v>
      </c>
      <c r="H358">
        <f t="shared" ca="1" si="200"/>
        <v>4</v>
      </c>
      <c r="I358" t="str">
        <f t="shared" ref="I358:L358" si="205">I357</f>
        <v>2 - Cadeia Produtiva</v>
      </c>
      <c r="J358" t="str">
        <f t="shared" si="205"/>
        <v>Armazenamento e transporte — parte 1</v>
      </c>
      <c r="K358" t="str">
        <f t="shared" ca="1" si="205"/>
        <v>João Pinto</v>
      </c>
      <c r="L358" t="str">
        <f t="shared" ca="1" si="205"/>
        <v>CONCLUÍDA</v>
      </c>
    </row>
    <row r="359" spans="1:12" x14ac:dyDescent="0.3">
      <c r="A359" t="s">
        <v>232</v>
      </c>
      <c r="B359" t="str">
        <f t="shared" si="201"/>
        <v>AGR28</v>
      </c>
      <c r="C359" t="s">
        <v>18</v>
      </c>
      <c r="D359" s="1">
        <f ca="1">E353+RANDBETWEEN(3,14)</f>
        <v>45196</v>
      </c>
      <c r="E359" s="1">
        <f ca="1">D359</f>
        <v>45196</v>
      </c>
      <c r="F359" t="str">
        <f ca="1">VLOOKUP(RANDBETWEEN(1, 2), Planilha2!$B$5:$I$32, 7)</f>
        <v>Gabriela Lima</v>
      </c>
      <c r="G359" t="s">
        <v>96</v>
      </c>
      <c r="H359">
        <f t="shared" ca="1" si="200"/>
        <v>0</v>
      </c>
      <c r="I359" t="str">
        <f t="shared" ref="I359:L359" si="206">I358</f>
        <v>2 - Cadeia Produtiva</v>
      </c>
      <c r="J359" t="str">
        <f t="shared" si="206"/>
        <v>Armazenamento e transporte — parte 1</v>
      </c>
      <c r="K359" t="str">
        <f t="shared" ca="1" si="206"/>
        <v>João Pinto</v>
      </c>
      <c r="L359" t="str">
        <f t="shared" ca="1" si="206"/>
        <v>CONCLUÍDA</v>
      </c>
    </row>
    <row r="360" spans="1:12" x14ac:dyDescent="0.3">
      <c r="A360" t="s">
        <v>232</v>
      </c>
      <c r="B360" t="str">
        <f t="shared" si="201"/>
        <v>AGR28</v>
      </c>
      <c r="C360" t="s">
        <v>19</v>
      </c>
      <c r="D360" s="1">
        <f ca="1">E359+RANDBETWEEN(7,21)</f>
        <v>45207</v>
      </c>
      <c r="E360" s="1">
        <f ca="1">D360+RANDBETWEEN(1,3)</f>
        <v>45210</v>
      </c>
      <c r="F360" t="str">
        <f ca="1">VLOOKUP(RANDBETWEEN(1, 3), Planilha2!$B$5:$I$32, 8)</f>
        <v>Luiza Andrade</v>
      </c>
      <c r="G360" t="s">
        <v>94</v>
      </c>
      <c r="H360">
        <f t="shared" ca="1" si="200"/>
        <v>3</v>
      </c>
      <c r="I360" t="str">
        <f t="shared" ref="I360:L360" si="207">I359</f>
        <v>2 - Cadeia Produtiva</v>
      </c>
      <c r="J360" t="str">
        <f t="shared" si="207"/>
        <v>Armazenamento e transporte — parte 1</v>
      </c>
      <c r="K360" t="str">
        <f t="shared" ca="1" si="207"/>
        <v>João Pinto</v>
      </c>
      <c r="L360" t="str">
        <f t="shared" ca="1" si="207"/>
        <v>CONCLUÍDA</v>
      </c>
    </row>
    <row r="361" spans="1:12" x14ac:dyDescent="0.3">
      <c r="A361" t="s">
        <v>232</v>
      </c>
      <c r="B361" t="str">
        <f t="shared" si="201"/>
        <v>AGR28</v>
      </c>
      <c r="C361" t="s">
        <v>20</v>
      </c>
      <c r="D361" s="1">
        <f ca="1">E360</f>
        <v>45210</v>
      </c>
      <c r="E361" s="1">
        <f ca="1">D361+RANDBETWEEN(1,3)</f>
        <v>45213</v>
      </c>
      <c r="F361" t="str">
        <f ca="1">F357</f>
        <v>Maria Santos</v>
      </c>
      <c r="G361" t="s">
        <v>91</v>
      </c>
      <c r="H361">
        <f t="shared" ca="1" si="200"/>
        <v>3</v>
      </c>
      <c r="I361" t="str">
        <f t="shared" ref="I361:L361" si="208">I360</f>
        <v>2 - Cadeia Produtiva</v>
      </c>
      <c r="J361" t="str">
        <f t="shared" si="208"/>
        <v>Armazenamento e transporte — parte 1</v>
      </c>
      <c r="K361" t="str">
        <f t="shared" ca="1" si="208"/>
        <v>João Pinto</v>
      </c>
      <c r="L361" t="str">
        <f t="shared" ca="1" si="208"/>
        <v>CONCLUÍDA</v>
      </c>
    </row>
    <row r="362" spans="1:12" x14ac:dyDescent="0.3">
      <c r="A362" t="s">
        <v>232</v>
      </c>
      <c r="B362" t="str">
        <f t="shared" si="201"/>
        <v>AGR28</v>
      </c>
      <c r="C362" t="s">
        <v>21</v>
      </c>
      <c r="D362" s="1">
        <f ca="1">E361</f>
        <v>45213</v>
      </c>
      <c r="E362" s="1">
        <f ca="1">D362+RANDBETWEEN(0,3)</f>
        <v>45213</v>
      </c>
      <c r="F362" t="str">
        <f ca="1">F360</f>
        <v>Luiza Andrade</v>
      </c>
      <c r="G362" t="s">
        <v>94</v>
      </c>
      <c r="H362">
        <f t="shared" ca="1" si="200"/>
        <v>0</v>
      </c>
      <c r="I362" t="str">
        <f t="shared" ref="I362:L362" si="209">I361</f>
        <v>2 - Cadeia Produtiva</v>
      </c>
      <c r="J362" t="str">
        <f t="shared" si="209"/>
        <v>Armazenamento e transporte — parte 1</v>
      </c>
      <c r="K362" t="str">
        <f t="shared" ca="1" si="209"/>
        <v>João Pinto</v>
      </c>
      <c r="L362" t="str">
        <f t="shared" ca="1" si="209"/>
        <v>CONCLUÍDA</v>
      </c>
    </row>
    <row r="363" spans="1:12" x14ac:dyDescent="0.3">
      <c r="A363" t="s">
        <v>232</v>
      </c>
      <c r="B363" t="str">
        <f t="shared" si="201"/>
        <v>AGR28</v>
      </c>
      <c r="C363" t="s">
        <v>22</v>
      </c>
      <c r="D363" s="1">
        <f ca="1">E362</f>
        <v>45213</v>
      </c>
      <c r="E363" s="1">
        <f ca="1">D363+RANDBETWEEN(0,3)</f>
        <v>45213</v>
      </c>
      <c r="F363" t="str">
        <f ca="1">F361</f>
        <v>Maria Santos</v>
      </c>
      <c r="G363" t="s">
        <v>91</v>
      </c>
      <c r="H363">
        <f t="shared" ca="1" si="200"/>
        <v>0</v>
      </c>
      <c r="I363" t="str">
        <f t="shared" ref="I363:L363" si="210">I362</f>
        <v>2 - Cadeia Produtiva</v>
      </c>
      <c r="J363" t="str">
        <f t="shared" si="210"/>
        <v>Armazenamento e transporte — parte 1</v>
      </c>
      <c r="K363" t="str">
        <f t="shared" ca="1" si="210"/>
        <v>João Pinto</v>
      </c>
      <c r="L363" t="str">
        <f t="shared" ca="1" si="210"/>
        <v>CONCLUÍDA</v>
      </c>
    </row>
    <row r="364" spans="1:12" x14ac:dyDescent="0.3">
      <c r="A364" t="s">
        <v>232</v>
      </c>
      <c r="B364" t="str">
        <f t="shared" si="201"/>
        <v>AGR28</v>
      </c>
      <c r="C364" t="s">
        <v>23</v>
      </c>
      <c r="D364" s="1">
        <f ca="1">E363</f>
        <v>45213</v>
      </c>
      <c r="E364" s="1">
        <f ca="1">D364+RANDBETWEEN(1,3)</f>
        <v>45215</v>
      </c>
      <c r="F364" t="str">
        <f ca="1">F358</f>
        <v>Bruno Gomes</v>
      </c>
      <c r="G364" t="s">
        <v>95</v>
      </c>
      <c r="H364">
        <f t="shared" ca="1" si="200"/>
        <v>2</v>
      </c>
      <c r="I364" t="str">
        <f t="shared" ref="I364:L364" si="211">I363</f>
        <v>2 - Cadeia Produtiva</v>
      </c>
      <c r="J364" t="str">
        <f t="shared" si="211"/>
        <v>Armazenamento e transporte — parte 1</v>
      </c>
      <c r="K364" t="str">
        <f t="shared" ca="1" si="211"/>
        <v>João Pinto</v>
      </c>
      <c r="L364" t="str">
        <f t="shared" ca="1" si="211"/>
        <v>CONCLUÍDA</v>
      </c>
    </row>
    <row r="365" spans="1:12" x14ac:dyDescent="0.3">
      <c r="A365" t="s">
        <v>232</v>
      </c>
      <c r="B365" t="str">
        <f t="shared" si="201"/>
        <v>AGR28</v>
      </c>
      <c r="C365" t="s">
        <v>24</v>
      </c>
      <c r="D365" s="1">
        <f ca="1">E364</f>
        <v>45215</v>
      </c>
      <c r="E365" s="1">
        <f ca="1">D365+RANDBETWEEN(0,3)</f>
        <v>45218</v>
      </c>
      <c r="F365" t="str">
        <f ca="1">F363</f>
        <v>Maria Santos</v>
      </c>
      <c r="G365" t="s">
        <v>91</v>
      </c>
      <c r="H365">
        <f t="shared" ca="1" si="200"/>
        <v>3</v>
      </c>
      <c r="I365" t="str">
        <f t="shared" ref="I365:L365" si="212">I364</f>
        <v>2 - Cadeia Produtiva</v>
      </c>
      <c r="J365" t="str">
        <f t="shared" si="212"/>
        <v>Armazenamento e transporte — parte 1</v>
      </c>
      <c r="K365" t="str">
        <f t="shared" ca="1" si="212"/>
        <v>João Pinto</v>
      </c>
      <c r="L365" t="str">
        <f t="shared" ca="1" si="212"/>
        <v>CONCLUÍDA</v>
      </c>
    </row>
    <row r="366" spans="1:12" x14ac:dyDescent="0.3">
      <c r="A366" t="s">
        <v>232</v>
      </c>
      <c r="B366" t="s">
        <v>251</v>
      </c>
      <c r="C366" t="s">
        <v>12</v>
      </c>
      <c r="D366" s="1">
        <f ca="1">E353+14</f>
        <v>45205</v>
      </c>
      <c r="E366" s="1">
        <f ca="1">D366+RANDBETWEEN(7,14)</f>
        <v>45218</v>
      </c>
      <c r="F366" t="str">
        <f ca="1">F353</f>
        <v>João Pinto</v>
      </c>
      <c r="G366" t="s">
        <v>8</v>
      </c>
      <c r="H366">
        <f ca="1">E366-D366</f>
        <v>13</v>
      </c>
      <c r="I366" t="str">
        <f t="shared" ref="I366" si="213">I365</f>
        <v>2 - Cadeia Produtiva</v>
      </c>
      <c r="J366" t="s">
        <v>162</v>
      </c>
      <c r="K366" t="str">
        <f ca="1">F366</f>
        <v>João Pinto</v>
      </c>
      <c r="L366" t="str" cm="1">
        <f t="array" aca="1" ref="L366" ca="1">_xlfn.IFS(COUNTBLANK(E366:E378)=13,"PENDENTE", COUNTBLANK(E366:E378)&gt;0,"EM ANDAMENTO", COUNTBLANK(E366:E378)=0,"CONCLUÍDA")</f>
        <v>CONCLUÍDA</v>
      </c>
    </row>
    <row r="367" spans="1:12" x14ac:dyDescent="0.3">
      <c r="A367" t="s">
        <v>232</v>
      </c>
      <c r="B367" t="str">
        <f>B366</f>
        <v>AGR29</v>
      </c>
      <c r="C367" t="s">
        <v>13</v>
      </c>
      <c r="D367" s="1">
        <f ca="1">E366</f>
        <v>45218</v>
      </c>
      <c r="E367" s="1">
        <f ca="1">D367+RANDBETWEEN(1,4)</f>
        <v>45222</v>
      </c>
      <c r="F367" t="str">
        <f ca="1">F354</f>
        <v>Maria Santos</v>
      </c>
      <c r="G367" t="s">
        <v>91</v>
      </c>
      <c r="H367">
        <f t="shared" ref="H367:H378" ca="1" si="214">E367-D367</f>
        <v>4</v>
      </c>
      <c r="I367" t="str">
        <f t="shared" ref="I367" si="215">I366</f>
        <v>2 - Cadeia Produtiva</v>
      </c>
      <c r="J367" t="str">
        <f>J366</f>
        <v>Armazenamento e transporte — parte 2</v>
      </c>
      <c r="K367" t="str">
        <f ca="1">K366</f>
        <v>João Pinto</v>
      </c>
      <c r="L367" t="str">
        <f ca="1">L366</f>
        <v>CONCLUÍDA</v>
      </c>
    </row>
    <row r="368" spans="1:12" x14ac:dyDescent="0.3">
      <c r="A368" t="s">
        <v>232</v>
      </c>
      <c r="B368" t="str">
        <f t="shared" ref="B368:B378" si="216">B367</f>
        <v>AGR29</v>
      </c>
      <c r="C368" t="s">
        <v>14</v>
      </c>
      <c r="D368" s="1">
        <f ca="1">E367</f>
        <v>45222</v>
      </c>
      <c r="E368" s="1">
        <f ca="1">D368+RANDBETWEEN(0,3)</f>
        <v>45222</v>
      </c>
      <c r="F368" t="str">
        <f ca="1">VLOOKUP(RANDBETWEEN(1, 2), Planilha2!$B$5:$I$32, 4)</f>
        <v>Ana Souza</v>
      </c>
      <c r="G368" t="s">
        <v>92</v>
      </c>
      <c r="H368">
        <f t="shared" ca="1" si="214"/>
        <v>0</v>
      </c>
      <c r="I368" t="str">
        <f t="shared" ref="I368:L368" si="217">I367</f>
        <v>2 - Cadeia Produtiva</v>
      </c>
      <c r="J368" t="str">
        <f t="shared" si="217"/>
        <v>Armazenamento e transporte — parte 2</v>
      </c>
      <c r="K368" t="str">
        <f t="shared" ca="1" si="217"/>
        <v>João Pinto</v>
      </c>
      <c r="L368" t="str">
        <f t="shared" ca="1" si="217"/>
        <v>CONCLUÍDA</v>
      </c>
    </row>
    <row r="369" spans="1:12" x14ac:dyDescent="0.3">
      <c r="A369" t="s">
        <v>232</v>
      </c>
      <c r="B369" t="str">
        <f t="shared" si="216"/>
        <v>AGR29</v>
      </c>
      <c r="C369" t="s">
        <v>15</v>
      </c>
      <c r="D369" s="1">
        <f ca="1">E368</f>
        <v>45222</v>
      </c>
      <c r="E369" s="1">
        <f ca="1">D369+RANDBETWEEN(3,7)</f>
        <v>45225</v>
      </c>
      <c r="F369" t="str">
        <f ca="1">VLOOKUP(RANDBETWEEN(1, 3), Planilha2!$B$5:$I$32, 5)</f>
        <v>Isabela Costa</v>
      </c>
      <c r="G369" t="s">
        <v>93</v>
      </c>
      <c r="H369">
        <f t="shared" ca="1" si="214"/>
        <v>3</v>
      </c>
      <c r="I369" t="str">
        <f t="shared" ref="I369:L369" si="218">I368</f>
        <v>2 - Cadeia Produtiva</v>
      </c>
      <c r="J369" t="str">
        <f t="shared" si="218"/>
        <v>Armazenamento e transporte — parte 2</v>
      </c>
      <c r="K369" t="str">
        <f t="shared" ca="1" si="218"/>
        <v>João Pinto</v>
      </c>
      <c r="L369" t="str">
        <f t="shared" ca="1" si="218"/>
        <v>CONCLUÍDA</v>
      </c>
    </row>
    <row r="370" spans="1:12" x14ac:dyDescent="0.3">
      <c r="A370" t="s">
        <v>232</v>
      </c>
      <c r="B370" t="str">
        <f t="shared" si="216"/>
        <v>AGR29</v>
      </c>
      <c r="C370" t="s">
        <v>16</v>
      </c>
      <c r="D370" s="1">
        <f ca="1">E369</f>
        <v>45225</v>
      </c>
      <c r="E370" s="1">
        <f ca="1">D370+RANDBETWEEN(0,3)</f>
        <v>45227</v>
      </c>
      <c r="F370" t="str">
        <f ca="1">F367</f>
        <v>Maria Santos</v>
      </c>
      <c r="G370" t="s">
        <v>91</v>
      </c>
      <c r="H370">
        <f t="shared" ca="1" si="214"/>
        <v>2</v>
      </c>
      <c r="I370" t="str">
        <f t="shared" ref="I370:L370" si="219">I369</f>
        <v>2 - Cadeia Produtiva</v>
      </c>
      <c r="J370" t="str">
        <f t="shared" si="219"/>
        <v>Armazenamento e transporte — parte 2</v>
      </c>
      <c r="K370" t="str">
        <f t="shared" ca="1" si="219"/>
        <v>João Pinto</v>
      </c>
      <c r="L370" t="str">
        <f t="shared" ca="1" si="219"/>
        <v>CONCLUÍDA</v>
      </c>
    </row>
    <row r="371" spans="1:12" x14ac:dyDescent="0.3">
      <c r="A371" t="s">
        <v>232</v>
      </c>
      <c r="B371" t="str">
        <f t="shared" si="216"/>
        <v>AGR29</v>
      </c>
      <c r="C371" t="s">
        <v>17</v>
      </c>
      <c r="D371" s="1">
        <f ca="1">E370</f>
        <v>45227</v>
      </c>
      <c r="E371" s="1">
        <f ca="1">D371+RANDBETWEEN(1,5)</f>
        <v>45231</v>
      </c>
      <c r="F371" t="str">
        <f ca="1">VLOOKUP(RANDBETWEEN(1, 3), Planilha2!$B$5:$I$32, 6)</f>
        <v>Rafael Ferreira</v>
      </c>
      <c r="G371" t="s">
        <v>95</v>
      </c>
      <c r="H371">
        <f t="shared" ca="1" si="214"/>
        <v>4</v>
      </c>
      <c r="I371" t="str">
        <f t="shared" ref="I371:L371" si="220">I370</f>
        <v>2 - Cadeia Produtiva</v>
      </c>
      <c r="J371" t="str">
        <f t="shared" si="220"/>
        <v>Armazenamento e transporte — parte 2</v>
      </c>
      <c r="K371" t="str">
        <f t="shared" ca="1" si="220"/>
        <v>João Pinto</v>
      </c>
      <c r="L371" t="str">
        <f t="shared" ca="1" si="220"/>
        <v>CONCLUÍDA</v>
      </c>
    </row>
    <row r="372" spans="1:12" x14ac:dyDescent="0.3">
      <c r="A372" t="s">
        <v>232</v>
      </c>
      <c r="B372" t="str">
        <f t="shared" si="216"/>
        <v>AGR29</v>
      </c>
      <c r="C372" t="s">
        <v>18</v>
      </c>
      <c r="D372" s="1">
        <f ca="1">E366+RANDBETWEEN(3,14)</f>
        <v>45228</v>
      </c>
      <c r="E372" s="1">
        <f ca="1">D372</f>
        <v>45228</v>
      </c>
      <c r="F372" t="str">
        <f ca="1">VLOOKUP(RANDBETWEEN(1, 2), Planilha2!$B$5:$I$32, 7)</f>
        <v>Gabriela Lima</v>
      </c>
      <c r="G372" t="s">
        <v>96</v>
      </c>
      <c r="H372">
        <f t="shared" ca="1" si="214"/>
        <v>0</v>
      </c>
      <c r="I372" t="str">
        <f t="shared" ref="I372:L372" si="221">I371</f>
        <v>2 - Cadeia Produtiva</v>
      </c>
      <c r="J372" t="str">
        <f t="shared" si="221"/>
        <v>Armazenamento e transporte — parte 2</v>
      </c>
      <c r="K372" t="str">
        <f t="shared" ca="1" si="221"/>
        <v>João Pinto</v>
      </c>
      <c r="L372" t="str">
        <f t="shared" ca="1" si="221"/>
        <v>CONCLUÍDA</v>
      </c>
    </row>
    <row r="373" spans="1:12" x14ac:dyDescent="0.3">
      <c r="A373" t="s">
        <v>232</v>
      </c>
      <c r="B373" t="str">
        <f t="shared" si="216"/>
        <v>AGR29</v>
      </c>
      <c r="C373" t="s">
        <v>19</v>
      </c>
      <c r="D373" s="1">
        <f ca="1">E372+RANDBETWEEN(7,21)</f>
        <v>45240</v>
      </c>
      <c r="E373" s="1">
        <f ca="1">D373+RANDBETWEEN(1,3)</f>
        <v>45241</v>
      </c>
      <c r="F373" t="str">
        <f ca="1">VLOOKUP(RANDBETWEEN(1, 3), Planilha2!$B$5:$I$32, 8)</f>
        <v>Larissa Martins</v>
      </c>
      <c r="G373" t="s">
        <v>94</v>
      </c>
      <c r="H373">
        <f t="shared" ca="1" si="214"/>
        <v>1</v>
      </c>
      <c r="I373" t="str">
        <f t="shared" ref="I373:L373" si="222">I372</f>
        <v>2 - Cadeia Produtiva</v>
      </c>
      <c r="J373" t="str">
        <f t="shared" si="222"/>
        <v>Armazenamento e transporte — parte 2</v>
      </c>
      <c r="K373" t="str">
        <f t="shared" ca="1" si="222"/>
        <v>João Pinto</v>
      </c>
      <c r="L373" t="str">
        <f t="shared" ca="1" si="222"/>
        <v>CONCLUÍDA</v>
      </c>
    </row>
    <row r="374" spans="1:12" x14ac:dyDescent="0.3">
      <c r="A374" t="s">
        <v>232</v>
      </c>
      <c r="B374" t="str">
        <f t="shared" si="216"/>
        <v>AGR29</v>
      </c>
      <c r="C374" t="s">
        <v>20</v>
      </c>
      <c r="D374" s="1">
        <f ca="1">E373</f>
        <v>45241</v>
      </c>
      <c r="E374" s="1">
        <f ca="1">D374+RANDBETWEEN(1,3)</f>
        <v>45243</v>
      </c>
      <c r="F374" t="str">
        <f ca="1">F370</f>
        <v>Maria Santos</v>
      </c>
      <c r="G374" t="s">
        <v>91</v>
      </c>
      <c r="H374">
        <f t="shared" ca="1" si="214"/>
        <v>2</v>
      </c>
      <c r="I374" t="str">
        <f t="shared" ref="I374:L374" si="223">I373</f>
        <v>2 - Cadeia Produtiva</v>
      </c>
      <c r="J374" t="str">
        <f t="shared" si="223"/>
        <v>Armazenamento e transporte — parte 2</v>
      </c>
      <c r="K374" t="str">
        <f t="shared" ca="1" si="223"/>
        <v>João Pinto</v>
      </c>
      <c r="L374" t="str">
        <f t="shared" ca="1" si="223"/>
        <v>CONCLUÍDA</v>
      </c>
    </row>
    <row r="375" spans="1:12" x14ac:dyDescent="0.3">
      <c r="A375" t="s">
        <v>232</v>
      </c>
      <c r="B375" t="str">
        <f t="shared" si="216"/>
        <v>AGR29</v>
      </c>
      <c r="C375" t="s">
        <v>21</v>
      </c>
      <c r="D375" s="1">
        <f ca="1">E374</f>
        <v>45243</v>
      </c>
      <c r="E375" s="1">
        <f ca="1">D375+RANDBETWEEN(0,3)</f>
        <v>45245</v>
      </c>
      <c r="F375" t="str">
        <f ca="1">F373</f>
        <v>Larissa Martins</v>
      </c>
      <c r="G375" t="s">
        <v>94</v>
      </c>
      <c r="H375">
        <f t="shared" ca="1" si="214"/>
        <v>2</v>
      </c>
      <c r="I375" t="str">
        <f t="shared" ref="I375:L375" si="224">I374</f>
        <v>2 - Cadeia Produtiva</v>
      </c>
      <c r="J375" t="str">
        <f t="shared" si="224"/>
        <v>Armazenamento e transporte — parte 2</v>
      </c>
      <c r="K375" t="str">
        <f t="shared" ca="1" si="224"/>
        <v>João Pinto</v>
      </c>
      <c r="L375" t="str">
        <f t="shared" ca="1" si="224"/>
        <v>CONCLUÍDA</v>
      </c>
    </row>
    <row r="376" spans="1:12" x14ac:dyDescent="0.3">
      <c r="A376" t="s">
        <v>232</v>
      </c>
      <c r="B376" t="str">
        <f t="shared" si="216"/>
        <v>AGR29</v>
      </c>
      <c r="C376" t="s">
        <v>22</v>
      </c>
      <c r="D376" s="1">
        <f ca="1">E375</f>
        <v>45245</v>
      </c>
      <c r="E376" s="1">
        <f ca="1">D376+RANDBETWEEN(0,3)</f>
        <v>45246</v>
      </c>
      <c r="F376" t="str">
        <f ca="1">F374</f>
        <v>Maria Santos</v>
      </c>
      <c r="G376" t="s">
        <v>91</v>
      </c>
      <c r="H376">
        <f t="shared" ca="1" si="214"/>
        <v>1</v>
      </c>
      <c r="I376" t="str">
        <f t="shared" ref="I376:L376" si="225">I375</f>
        <v>2 - Cadeia Produtiva</v>
      </c>
      <c r="J376" t="str">
        <f t="shared" si="225"/>
        <v>Armazenamento e transporte — parte 2</v>
      </c>
      <c r="K376" t="str">
        <f t="shared" ca="1" si="225"/>
        <v>João Pinto</v>
      </c>
      <c r="L376" t="str">
        <f t="shared" ca="1" si="225"/>
        <v>CONCLUÍDA</v>
      </c>
    </row>
    <row r="377" spans="1:12" x14ac:dyDescent="0.3">
      <c r="A377" t="s">
        <v>232</v>
      </c>
      <c r="B377" t="str">
        <f t="shared" si="216"/>
        <v>AGR29</v>
      </c>
      <c r="C377" t="s">
        <v>23</v>
      </c>
      <c r="D377" s="1">
        <f ca="1">E376</f>
        <v>45246</v>
      </c>
      <c r="E377" s="1">
        <f ca="1">D377+RANDBETWEEN(1,3)</f>
        <v>45248</v>
      </c>
      <c r="F377" t="str">
        <f ca="1">F371</f>
        <v>Rafael Ferreira</v>
      </c>
      <c r="G377" t="s">
        <v>95</v>
      </c>
      <c r="H377">
        <f t="shared" ca="1" si="214"/>
        <v>2</v>
      </c>
      <c r="I377" t="str">
        <f t="shared" ref="I377:L377" si="226">I376</f>
        <v>2 - Cadeia Produtiva</v>
      </c>
      <c r="J377" t="str">
        <f t="shared" si="226"/>
        <v>Armazenamento e transporte — parte 2</v>
      </c>
      <c r="K377" t="str">
        <f t="shared" ca="1" si="226"/>
        <v>João Pinto</v>
      </c>
      <c r="L377" t="str">
        <f t="shared" ca="1" si="226"/>
        <v>CONCLUÍDA</v>
      </c>
    </row>
    <row r="378" spans="1:12" x14ac:dyDescent="0.3">
      <c r="A378" t="s">
        <v>232</v>
      </c>
      <c r="B378" t="str">
        <f t="shared" si="216"/>
        <v>AGR29</v>
      </c>
      <c r="C378" t="s">
        <v>24</v>
      </c>
      <c r="D378" s="1">
        <f ca="1">E377</f>
        <v>45248</v>
      </c>
      <c r="E378" s="1">
        <f ca="1">D378+RANDBETWEEN(0,3)</f>
        <v>45251</v>
      </c>
      <c r="F378" t="str">
        <f ca="1">F376</f>
        <v>Maria Santos</v>
      </c>
      <c r="G378" t="s">
        <v>91</v>
      </c>
      <c r="H378">
        <f t="shared" ca="1" si="214"/>
        <v>3</v>
      </c>
      <c r="I378" t="str">
        <f t="shared" ref="I378:L378" si="227">I377</f>
        <v>2 - Cadeia Produtiva</v>
      </c>
      <c r="J378" t="str">
        <f t="shared" si="227"/>
        <v>Armazenamento e transporte — parte 2</v>
      </c>
      <c r="K378" t="str">
        <f t="shared" ca="1" si="227"/>
        <v>João Pinto</v>
      </c>
      <c r="L378" t="str">
        <f t="shared" ca="1" si="227"/>
        <v>CONCLUÍDA</v>
      </c>
    </row>
    <row r="379" spans="1:12" x14ac:dyDescent="0.3">
      <c r="A379" t="s">
        <v>232</v>
      </c>
      <c r="B379" t="s">
        <v>252</v>
      </c>
      <c r="C379" t="s">
        <v>12</v>
      </c>
      <c r="D379" s="1">
        <f ca="1">E366+7</f>
        <v>45225</v>
      </c>
      <c r="E379" s="1">
        <f ca="1">D379+RANDBETWEEN(7,14)</f>
        <v>45238</v>
      </c>
      <c r="F379" t="str">
        <f ca="1">F366</f>
        <v>João Pinto</v>
      </c>
      <c r="G379" t="s">
        <v>8</v>
      </c>
      <c r="H379">
        <f ca="1">E379-D379</f>
        <v>13</v>
      </c>
      <c r="I379" t="str">
        <f t="shared" ref="I379" si="228">I378</f>
        <v>2 - Cadeia Produtiva</v>
      </c>
      <c r="J379" t="s">
        <v>163</v>
      </c>
      <c r="K379" t="str">
        <f ca="1">F379</f>
        <v>João Pinto</v>
      </c>
      <c r="L379" t="str" cm="1">
        <f t="array" aca="1" ref="L379" ca="1">_xlfn.IFS(COUNTBLANK(E379:E391)=13,"PENDENTE", COUNTBLANK(E379:E391)&gt;0,"EM ANDAMENTO", COUNTBLANK(E379:E391)=0,"CONCLUÍDA")</f>
        <v>CONCLUÍDA</v>
      </c>
    </row>
    <row r="380" spans="1:12" x14ac:dyDescent="0.3">
      <c r="A380" t="s">
        <v>232</v>
      </c>
      <c r="B380" t="str">
        <f>B379</f>
        <v>AGR30</v>
      </c>
      <c r="C380" t="s">
        <v>13</v>
      </c>
      <c r="D380" s="1">
        <f ca="1">E379</f>
        <v>45238</v>
      </c>
      <c r="E380" s="1">
        <f ca="1">D380+RANDBETWEEN(1,4)</f>
        <v>45240</v>
      </c>
      <c r="F380" t="str">
        <f ca="1">F367</f>
        <v>Maria Santos</v>
      </c>
      <c r="G380" t="s">
        <v>91</v>
      </c>
      <c r="H380">
        <f t="shared" ref="H380:H391" ca="1" si="229">E380-D380</f>
        <v>2</v>
      </c>
      <c r="I380" t="str">
        <f t="shared" ref="I380" si="230">I379</f>
        <v>2 - Cadeia Produtiva</v>
      </c>
      <c r="J380" t="str">
        <f>J379</f>
        <v>Armazenamento e transporte — parte 3</v>
      </c>
      <c r="K380" t="str">
        <f ca="1">K379</f>
        <v>João Pinto</v>
      </c>
      <c r="L380" t="str">
        <f ca="1">L379</f>
        <v>CONCLUÍDA</v>
      </c>
    </row>
    <row r="381" spans="1:12" x14ac:dyDescent="0.3">
      <c r="A381" t="s">
        <v>232</v>
      </c>
      <c r="B381" t="str">
        <f t="shared" ref="B381:B391" si="231">B380</f>
        <v>AGR30</v>
      </c>
      <c r="C381" t="s">
        <v>14</v>
      </c>
      <c r="D381" s="1">
        <f ca="1">E380</f>
        <v>45240</v>
      </c>
      <c r="E381" s="1">
        <f ca="1">D381+RANDBETWEEN(0,3)</f>
        <v>45241</v>
      </c>
      <c r="F381" t="str">
        <f ca="1">VLOOKUP(RANDBETWEEN(1, 2), Planilha2!$B$5:$I$32, 4)</f>
        <v>Ana Souza</v>
      </c>
      <c r="G381" t="s">
        <v>92</v>
      </c>
      <c r="H381">
        <f t="shared" ca="1" si="229"/>
        <v>1</v>
      </c>
      <c r="I381" t="str">
        <f t="shared" ref="I381:L381" si="232">I380</f>
        <v>2 - Cadeia Produtiva</v>
      </c>
      <c r="J381" t="str">
        <f t="shared" si="232"/>
        <v>Armazenamento e transporte — parte 3</v>
      </c>
      <c r="K381" t="str">
        <f t="shared" ca="1" si="232"/>
        <v>João Pinto</v>
      </c>
      <c r="L381" t="str">
        <f t="shared" ca="1" si="232"/>
        <v>CONCLUÍDA</v>
      </c>
    </row>
    <row r="382" spans="1:12" x14ac:dyDescent="0.3">
      <c r="A382" t="s">
        <v>232</v>
      </c>
      <c r="B382" t="str">
        <f t="shared" si="231"/>
        <v>AGR30</v>
      </c>
      <c r="C382" t="s">
        <v>15</v>
      </c>
      <c r="D382" s="1">
        <f ca="1">E381</f>
        <v>45241</v>
      </c>
      <c r="E382" s="1">
        <f ca="1">D382+RANDBETWEEN(3,7)</f>
        <v>45245</v>
      </c>
      <c r="F382" t="str">
        <f ca="1">VLOOKUP(RANDBETWEEN(1, 3), Planilha2!$B$5:$I$32, 5)</f>
        <v>Fernanda Almeida</v>
      </c>
      <c r="G382" t="s">
        <v>93</v>
      </c>
      <c r="H382">
        <f t="shared" ca="1" si="229"/>
        <v>4</v>
      </c>
      <c r="I382" t="str">
        <f t="shared" ref="I382:L382" si="233">I381</f>
        <v>2 - Cadeia Produtiva</v>
      </c>
      <c r="J382" t="str">
        <f t="shared" si="233"/>
        <v>Armazenamento e transporte — parte 3</v>
      </c>
      <c r="K382" t="str">
        <f t="shared" ca="1" si="233"/>
        <v>João Pinto</v>
      </c>
      <c r="L382" t="str">
        <f t="shared" ca="1" si="233"/>
        <v>CONCLUÍDA</v>
      </c>
    </row>
    <row r="383" spans="1:12" x14ac:dyDescent="0.3">
      <c r="A383" t="s">
        <v>232</v>
      </c>
      <c r="B383" t="str">
        <f t="shared" si="231"/>
        <v>AGR30</v>
      </c>
      <c r="C383" t="s">
        <v>16</v>
      </c>
      <c r="D383" s="1">
        <f ca="1">E382</f>
        <v>45245</v>
      </c>
      <c r="E383" s="1">
        <f ca="1">D383+RANDBETWEEN(0,3)</f>
        <v>45246</v>
      </c>
      <c r="F383" t="str">
        <f ca="1">F380</f>
        <v>Maria Santos</v>
      </c>
      <c r="G383" t="s">
        <v>91</v>
      </c>
      <c r="H383">
        <f t="shared" ca="1" si="229"/>
        <v>1</v>
      </c>
      <c r="I383" t="str">
        <f t="shared" ref="I383:L383" si="234">I382</f>
        <v>2 - Cadeia Produtiva</v>
      </c>
      <c r="J383" t="str">
        <f t="shared" si="234"/>
        <v>Armazenamento e transporte — parte 3</v>
      </c>
      <c r="K383" t="str">
        <f t="shared" ca="1" si="234"/>
        <v>João Pinto</v>
      </c>
      <c r="L383" t="str">
        <f t="shared" ca="1" si="234"/>
        <v>CONCLUÍDA</v>
      </c>
    </row>
    <row r="384" spans="1:12" x14ac:dyDescent="0.3">
      <c r="A384" t="s">
        <v>232</v>
      </c>
      <c r="B384" t="str">
        <f t="shared" si="231"/>
        <v>AGR30</v>
      </c>
      <c r="C384" t="s">
        <v>17</v>
      </c>
      <c r="D384" s="1">
        <f ca="1">E383</f>
        <v>45246</v>
      </c>
      <c r="E384" s="1">
        <f ca="1">D384+RANDBETWEEN(1,5)</f>
        <v>45251</v>
      </c>
      <c r="F384" t="str">
        <f ca="1">VLOOKUP(RANDBETWEEN(1, 3), Planilha2!$B$5:$I$32, 6)</f>
        <v>Rafael Ferreira</v>
      </c>
      <c r="G384" t="s">
        <v>95</v>
      </c>
      <c r="H384">
        <f t="shared" ca="1" si="229"/>
        <v>5</v>
      </c>
      <c r="I384" t="str">
        <f t="shared" ref="I384:L384" si="235">I383</f>
        <v>2 - Cadeia Produtiva</v>
      </c>
      <c r="J384" t="str">
        <f t="shared" si="235"/>
        <v>Armazenamento e transporte — parte 3</v>
      </c>
      <c r="K384" t="str">
        <f t="shared" ca="1" si="235"/>
        <v>João Pinto</v>
      </c>
      <c r="L384" t="str">
        <f t="shared" ca="1" si="235"/>
        <v>CONCLUÍDA</v>
      </c>
    </row>
    <row r="385" spans="1:12" x14ac:dyDescent="0.3">
      <c r="A385" t="s">
        <v>232</v>
      </c>
      <c r="B385" t="str">
        <f t="shared" si="231"/>
        <v>AGR30</v>
      </c>
      <c r="C385" t="s">
        <v>18</v>
      </c>
      <c r="D385" s="1">
        <f ca="1">E379+RANDBETWEEN(3,14)</f>
        <v>45244</v>
      </c>
      <c r="E385" s="1">
        <f ca="1">D385</f>
        <v>45244</v>
      </c>
      <c r="F385" t="str">
        <f ca="1">VLOOKUP(RANDBETWEEN(1, 2), Planilha2!$B$5:$I$32, 7)</f>
        <v>Felipe Ribeiro</v>
      </c>
      <c r="G385" t="s">
        <v>96</v>
      </c>
      <c r="H385">
        <f t="shared" ca="1" si="229"/>
        <v>0</v>
      </c>
      <c r="I385" t="str">
        <f t="shared" ref="I385:L385" si="236">I384</f>
        <v>2 - Cadeia Produtiva</v>
      </c>
      <c r="J385" t="str">
        <f t="shared" si="236"/>
        <v>Armazenamento e transporte — parte 3</v>
      </c>
      <c r="K385" t="str">
        <f t="shared" ca="1" si="236"/>
        <v>João Pinto</v>
      </c>
      <c r="L385" t="str">
        <f t="shared" ca="1" si="236"/>
        <v>CONCLUÍDA</v>
      </c>
    </row>
    <row r="386" spans="1:12" x14ac:dyDescent="0.3">
      <c r="A386" t="s">
        <v>232</v>
      </c>
      <c r="B386" t="str">
        <f t="shared" si="231"/>
        <v>AGR30</v>
      </c>
      <c r="C386" t="s">
        <v>19</v>
      </c>
      <c r="D386" s="1">
        <f ca="1">E385+RANDBETWEEN(7,21)</f>
        <v>45251</v>
      </c>
      <c r="E386" s="1">
        <f ca="1">D386+RANDBETWEEN(1,3)</f>
        <v>45253</v>
      </c>
      <c r="F386" t="str">
        <f ca="1">VLOOKUP(RANDBETWEEN(1, 3), Planilha2!$B$5:$I$32, 8)</f>
        <v>Eduardo Carvalho</v>
      </c>
      <c r="G386" t="s">
        <v>94</v>
      </c>
      <c r="H386">
        <f t="shared" ca="1" si="229"/>
        <v>2</v>
      </c>
      <c r="I386" t="str">
        <f t="shared" ref="I386:L386" si="237">I385</f>
        <v>2 - Cadeia Produtiva</v>
      </c>
      <c r="J386" t="str">
        <f t="shared" si="237"/>
        <v>Armazenamento e transporte — parte 3</v>
      </c>
      <c r="K386" t="str">
        <f t="shared" ca="1" si="237"/>
        <v>João Pinto</v>
      </c>
      <c r="L386" t="str">
        <f t="shared" ca="1" si="237"/>
        <v>CONCLUÍDA</v>
      </c>
    </row>
    <row r="387" spans="1:12" x14ac:dyDescent="0.3">
      <c r="A387" t="s">
        <v>232</v>
      </c>
      <c r="B387" t="str">
        <f t="shared" si="231"/>
        <v>AGR30</v>
      </c>
      <c r="C387" t="s">
        <v>20</v>
      </c>
      <c r="D387" s="1">
        <f ca="1">E386</f>
        <v>45253</v>
      </c>
      <c r="E387" s="1">
        <f ca="1">D387+RANDBETWEEN(1,3)</f>
        <v>45255</v>
      </c>
      <c r="F387" t="str">
        <f ca="1">F383</f>
        <v>Maria Santos</v>
      </c>
      <c r="G387" t="s">
        <v>91</v>
      </c>
      <c r="H387">
        <f t="shared" ca="1" si="229"/>
        <v>2</v>
      </c>
      <c r="I387" t="str">
        <f t="shared" ref="I387:L387" si="238">I386</f>
        <v>2 - Cadeia Produtiva</v>
      </c>
      <c r="J387" t="str">
        <f t="shared" si="238"/>
        <v>Armazenamento e transporte — parte 3</v>
      </c>
      <c r="K387" t="str">
        <f t="shared" ca="1" si="238"/>
        <v>João Pinto</v>
      </c>
      <c r="L387" t="str">
        <f t="shared" ca="1" si="238"/>
        <v>CONCLUÍDA</v>
      </c>
    </row>
    <row r="388" spans="1:12" x14ac:dyDescent="0.3">
      <c r="A388" t="s">
        <v>232</v>
      </c>
      <c r="B388" t="str">
        <f t="shared" si="231"/>
        <v>AGR30</v>
      </c>
      <c r="C388" t="s">
        <v>21</v>
      </c>
      <c r="D388" s="1">
        <f ca="1">E387</f>
        <v>45255</v>
      </c>
      <c r="E388" s="1">
        <f ca="1">D388+RANDBETWEEN(0,3)</f>
        <v>45256</v>
      </c>
      <c r="F388" t="str">
        <f ca="1">F386</f>
        <v>Eduardo Carvalho</v>
      </c>
      <c r="G388" t="s">
        <v>94</v>
      </c>
      <c r="H388">
        <f t="shared" ca="1" si="229"/>
        <v>1</v>
      </c>
      <c r="I388" t="str">
        <f t="shared" ref="I388:L388" si="239">I387</f>
        <v>2 - Cadeia Produtiva</v>
      </c>
      <c r="J388" t="str">
        <f t="shared" si="239"/>
        <v>Armazenamento e transporte — parte 3</v>
      </c>
      <c r="K388" t="str">
        <f t="shared" ca="1" si="239"/>
        <v>João Pinto</v>
      </c>
      <c r="L388" t="str">
        <f t="shared" ca="1" si="239"/>
        <v>CONCLUÍDA</v>
      </c>
    </row>
    <row r="389" spans="1:12" x14ac:dyDescent="0.3">
      <c r="A389" t="s">
        <v>232</v>
      </c>
      <c r="B389" t="str">
        <f t="shared" si="231"/>
        <v>AGR30</v>
      </c>
      <c r="C389" t="s">
        <v>22</v>
      </c>
      <c r="D389" s="1">
        <f ca="1">E388</f>
        <v>45256</v>
      </c>
      <c r="E389" s="1">
        <f ca="1">D389+RANDBETWEEN(0,3)</f>
        <v>45256</v>
      </c>
      <c r="F389" t="str">
        <f ca="1">F387</f>
        <v>Maria Santos</v>
      </c>
      <c r="G389" t="s">
        <v>91</v>
      </c>
      <c r="H389">
        <f t="shared" ca="1" si="229"/>
        <v>0</v>
      </c>
      <c r="I389" t="str">
        <f t="shared" ref="I389:L389" si="240">I388</f>
        <v>2 - Cadeia Produtiva</v>
      </c>
      <c r="J389" t="str">
        <f t="shared" si="240"/>
        <v>Armazenamento e transporte — parte 3</v>
      </c>
      <c r="K389" t="str">
        <f t="shared" ca="1" si="240"/>
        <v>João Pinto</v>
      </c>
      <c r="L389" t="str">
        <f t="shared" ca="1" si="240"/>
        <v>CONCLUÍDA</v>
      </c>
    </row>
    <row r="390" spans="1:12" x14ac:dyDescent="0.3">
      <c r="A390" t="s">
        <v>232</v>
      </c>
      <c r="B390" t="str">
        <f t="shared" si="231"/>
        <v>AGR30</v>
      </c>
      <c r="C390" t="s">
        <v>23</v>
      </c>
      <c r="D390" s="1">
        <f ca="1">E389</f>
        <v>45256</v>
      </c>
      <c r="E390" s="1">
        <f ca="1">D390+RANDBETWEEN(1,3)</f>
        <v>45258</v>
      </c>
      <c r="F390" t="str">
        <f ca="1">F384</f>
        <v>Rafael Ferreira</v>
      </c>
      <c r="G390" t="s">
        <v>95</v>
      </c>
      <c r="H390">
        <f t="shared" ca="1" si="229"/>
        <v>2</v>
      </c>
      <c r="I390" t="str">
        <f t="shared" ref="I390:L390" si="241">I389</f>
        <v>2 - Cadeia Produtiva</v>
      </c>
      <c r="J390" t="str">
        <f t="shared" si="241"/>
        <v>Armazenamento e transporte — parte 3</v>
      </c>
      <c r="K390" t="str">
        <f t="shared" ca="1" si="241"/>
        <v>João Pinto</v>
      </c>
      <c r="L390" t="str">
        <f t="shared" ca="1" si="241"/>
        <v>CONCLUÍDA</v>
      </c>
    </row>
    <row r="391" spans="1:12" x14ac:dyDescent="0.3">
      <c r="A391" t="s">
        <v>232</v>
      </c>
      <c r="B391" t="str">
        <f t="shared" si="231"/>
        <v>AGR30</v>
      </c>
      <c r="C391" t="s">
        <v>24</v>
      </c>
      <c r="D391" s="1">
        <f ca="1">E390</f>
        <v>45258</v>
      </c>
      <c r="E391" s="1">
        <f ca="1">D391+RANDBETWEEN(0,3)</f>
        <v>45259</v>
      </c>
      <c r="F391" t="str">
        <f ca="1">F389</f>
        <v>Maria Santos</v>
      </c>
      <c r="G391" t="s">
        <v>91</v>
      </c>
      <c r="H391">
        <f t="shared" ca="1" si="229"/>
        <v>1</v>
      </c>
      <c r="I391" t="str">
        <f t="shared" ref="I391:L391" si="242">I390</f>
        <v>2 - Cadeia Produtiva</v>
      </c>
      <c r="J391" t="str">
        <f t="shared" si="242"/>
        <v>Armazenamento e transporte — parte 3</v>
      </c>
      <c r="K391" t="str">
        <f t="shared" ca="1" si="242"/>
        <v>João Pinto</v>
      </c>
      <c r="L391" t="str">
        <f t="shared" ca="1" si="242"/>
        <v>CONCLUÍDA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6129-DC6E-4A92-A1A4-8935D655613D}">
  <dimension ref="A1:L183"/>
  <sheetViews>
    <sheetView tabSelected="1" workbookViewId="0">
      <selection activeCell="D14" sqref="D14:D27"/>
    </sheetView>
  </sheetViews>
  <sheetFormatPr defaultRowHeight="14.4" x14ac:dyDescent="0.3"/>
  <cols>
    <col min="1" max="1" width="31.6640625" bestFit="1" customWidth="1"/>
    <col min="2" max="2" width="6.5546875" bestFit="1" customWidth="1"/>
    <col min="3" max="3" width="22.109375" bestFit="1" customWidth="1"/>
    <col min="4" max="5" width="10.33203125" bestFit="1" customWidth="1"/>
    <col min="6" max="6" width="16.88671875" bestFit="1" customWidth="1"/>
    <col min="7" max="7" width="12.33203125" bestFit="1" customWidth="1"/>
    <col min="8" max="8" width="3" bestFit="1" customWidth="1"/>
    <col min="9" max="9" width="27.109375" bestFit="1" customWidth="1"/>
    <col min="10" max="10" width="27.88671875" bestFit="1" customWidth="1"/>
    <col min="11" max="11" width="15" bestFit="1" customWidth="1"/>
    <col min="12" max="12" width="12.77734375" customWidth="1"/>
  </cols>
  <sheetData>
    <row r="1" spans="1:12" x14ac:dyDescent="0.3">
      <c r="A1" t="s">
        <v>231</v>
      </c>
      <c r="B1" t="s">
        <v>0</v>
      </c>
      <c r="C1" t="s">
        <v>1</v>
      </c>
      <c r="D1" s="1" t="s">
        <v>3</v>
      </c>
      <c r="E1" s="1" t="s">
        <v>4</v>
      </c>
      <c r="F1" t="s">
        <v>2</v>
      </c>
      <c r="G1" t="s">
        <v>90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256</v>
      </c>
      <c r="B2" t="s">
        <v>253</v>
      </c>
      <c r="C2" t="s">
        <v>12</v>
      </c>
      <c r="D2" s="1">
        <f>ga!D2</f>
        <v>45057</v>
      </c>
      <c r="E2" s="1">
        <f ca="1">ga!E2</f>
        <v>45068</v>
      </c>
      <c r="F2" t="str">
        <f ca="1">ga!F2</f>
        <v>Beatriz Silva</v>
      </c>
      <c r="G2" t="s">
        <v>8</v>
      </c>
      <c r="H2">
        <f ca="1">E2-D2</f>
        <v>11</v>
      </c>
      <c r="I2" t="s">
        <v>257</v>
      </c>
      <c r="J2" t="s">
        <v>11</v>
      </c>
      <c r="K2" t="str">
        <f ca="1">F2</f>
        <v>Beatriz Silva</v>
      </c>
      <c r="L2" t="str" cm="1">
        <f t="array" aca="1" ref="L2" ca="1">_xlfn.IFS(COUNTBLANK(E2:E14)=13,"PENDENTE", COUNTBLANK(E2:E14)&gt;0,"EM ANDAMENTO", COUNTBLANK(E2:E14)=0,"CONCLUÍDA")</f>
        <v>CONCLUÍDA</v>
      </c>
    </row>
    <row r="3" spans="1:12" x14ac:dyDescent="0.3">
      <c r="A3" t="str">
        <f>A2</f>
        <v>Bovinocultura de Produção de Leite</v>
      </c>
      <c r="B3" t="str">
        <f>B2</f>
        <v>BPL01</v>
      </c>
      <c r="C3" t="s">
        <v>13</v>
      </c>
      <c r="D3" s="1">
        <f ca="1">ga!D3</f>
        <v>45068</v>
      </c>
      <c r="E3" s="1">
        <f ca="1">ga!E3</f>
        <v>45069</v>
      </c>
      <c r="F3" t="str">
        <f ca="1">VLOOKUP(RANDBETWEEN(1, 3), Planilha2!$B$5:$I$32, 3)</f>
        <v>Maria Santos</v>
      </c>
      <c r="G3" t="s">
        <v>91</v>
      </c>
      <c r="H3">
        <f t="shared" ref="H3:H14" ca="1" si="0">E3-D3</f>
        <v>1</v>
      </c>
      <c r="I3" t="str">
        <f>I2</f>
        <v>1 - Bases da produção de leite</v>
      </c>
      <c r="J3" t="str">
        <f>J2</f>
        <v>Georreferenciamento — parte 1</v>
      </c>
      <c r="K3" t="str">
        <f ca="1">K2</f>
        <v>Beatriz Silva</v>
      </c>
      <c r="L3" t="str">
        <f ca="1">L2</f>
        <v>CONCLUÍDA</v>
      </c>
    </row>
    <row r="4" spans="1:12" x14ac:dyDescent="0.3">
      <c r="A4" t="str">
        <f t="shared" ref="A4:A27" si="1">A3</f>
        <v>Bovinocultura de Produção de Leite</v>
      </c>
      <c r="B4" t="str">
        <f t="shared" ref="B4:B14" si="2">B3</f>
        <v>BPL01</v>
      </c>
      <c r="C4" t="s">
        <v>14</v>
      </c>
      <c r="D4" s="1">
        <f ca="1">ga!D4</f>
        <v>45069</v>
      </c>
      <c r="E4" s="1">
        <f ca="1">ga!E4</f>
        <v>45069</v>
      </c>
      <c r="F4" t="str">
        <f ca="1">VLOOKUP(RANDBETWEEN(1, 2), Planilha2!$B$5:$I$32, 4)</f>
        <v>Ana Souza</v>
      </c>
      <c r="G4" t="s">
        <v>92</v>
      </c>
      <c r="H4">
        <f t="shared" ca="1" si="0"/>
        <v>0</v>
      </c>
      <c r="I4" t="str">
        <f t="shared" ref="I4:L19" si="3">I3</f>
        <v>1 - Bases da produção de leite</v>
      </c>
      <c r="J4" t="str">
        <f t="shared" si="3"/>
        <v>Georreferenciamento — parte 1</v>
      </c>
      <c r="K4" t="str">
        <f t="shared" ca="1" si="3"/>
        <v>Beatriz Silva</v>
      </c>
      <c r="L4" t="str">
        <f t="shared" ca="1" si="3"/>
        <v>CONCLUÍDA</v>
      </c>
    </row>
    <row r="5" spans="1:12" x14ac:dyDescent="0.3">
      <c r="A5" t="str">
        <f t="shared" si="1"/>
        <v>Bovinocultura de Produção de Leite</v>
      </c>
      <c r="B5" t="str">
        <f t="shared" si="2"/>
        <v>BPL01</v>
      </c>
      <c r="C5" t="s">
        <v>15</v>
      </c>
      <c r="D5" s="1">
        <f ca="1">ga!D5</f>
        <v>45069</v>
      </c>
      <c r="E5" s="1">
        <f ca="1">ga!E5</f>
        <v>45076</v>
      </c>
      <c r="F5" t="str">
        <f ca="1">VLOOKUP(RANDBETWEEN(1, 3), Planilha2!$B$5:$I$32, 5)</f>
        <v>Fernanda Almeida</v>
      </c>
      <c r="G5" t="s">
        <v>93</v>
      </c>
      <c r="H5">
        <f t="shared" ca="1" si="0"/>
        <v>7</v>
      </c>
      <c r="I5" t="str">
        <f t="shared" si="3"/>
        <v>1 - Bases da produção de leite</v>
      </c>
      <c r="J5" t="str">
        <f t="shared" si="3"/>
        <v>Georreferenciamento — parte 1</v>
      </c>
      <c r="K5" t="str">
        <f t="shared" ca="1" si="3"/>
        <v>Beatriz Silva</v>
      </c>
      <c r="L5" t="str">
        <f t="shared" ca="1" si="3"/>
        <v>CONCLUÍDA</v>
      </c>
    </row>
    <row r="6" spans="1:12" x14ac:dyDescent="0.3">
      <c r="A6" t="str">
        <f t="shared" si="1"/>
        <v>Bovinocultura de Produção de Leite</v>
      </c>
      <c r="B6" t="str">
        <f t="shared" si="2"/>
        <v>BPL01</v>
      </c>
      <c r="C6" t="s">
        <v>16</v>
      </c>
      <c r="D6" s="1">
        <f ca="1">ga!D6</f>
        <v>45076</v>
      </c>
      <c r="E6" s="1">
        <f ca="1">ga!E6</f>
        <v>45076</v>
      </c>
      <c r="F6" t="str">
        <f ca="1">F3</f>
        <v>Maria Santos</v>
      </c>
      <c r="G6" t="s">
        <v>91</v>
      </c>
      <c r="H6">
        <f t="shared" ca="1" si="0"/>
        <v>0</v>
      </c>
      <c r="I6" t="str">
        <f t="shared" si="3"/>
        <v>1 - Bases da produção de leite</v>
      </c>
      <c r="J6" t="str">
        <f t="shared" si="3"/>
        <v>Georreferenciamento — parte 1</v>
      </c>
      <c r="K6" t="str">
        <f t="shared" ca="1" si="3"/>
        <v>Beatriz Silva</v>
      </c>
      <c r="L6" t="str">
        <f t="shared" ca="1" si="3"/>
        <v>CONCLUÍDA</v>
      </c>
    </row>
    <row r="7" spans="1:12" x14ac:dyDescent="0.3">
      <c r="A7" t="str">
        <f t="shared" si="1"/>
        <v>Bovinocultura de Produção de Leite</v>
      </c>
      <c r="B7" t="str">
        <f t="shared" si="2"/>
        <v>BPL01</v>
      </c>
      <c r="C7" t="s">
        <v>17</v>
      </c>
      <c r="D7" s="1">
        <f ca="1">ga!D7</f>
        <v>45076</v>
      </c>
      <c r="E7" s="1">
        <f ca="1">ga!E7</f>
        <v>45077</v>
      </c>
      <c r="F7" t="str">
        <f ca="1">VLOOKUP(RANDBETWEEN(1, 3), Planilha2!$B$5:$I$32, 6)</f>
        <v>Bruno Gomes</v>
      </c>
      <c r="G7" t="s">
        <v>95</v>
      </c>
      <c r="H7">
        <f t="shared" ca="1" si="0"/>
        <v>1</v>
      </c>
      <c r="I7" t="str">
        <f t="shared" si="3"/>
        <v>1 - Bases da produção de leite</v>
      </c>
      <c r="J7" t="str">
        <f t="shared" si="3"/>
        <v>Georreferenciamento — parte 1</v>
      </c>
      <c r="K7" t="str">
        <f t="shared" ca="1" si="3"/>
        <v>Beatriz Silva</v>
      </c>
      <c r="L7" t="str">
        <f t="shared" ca="1" si="3"/>
        <v>CONCLUÍDA</v>
      </c>
    </row>
    <row r="8" spans="1:12" x14ac:dyDescent="0.3">
      <c r="A8" t="str">
        <f t="shared" si="1"/>
        <v>Bovinocultura de Produção de Leite</v>
      </c>
      <c r="B8" t="str">
        <f t="shared" si="2"/>
        <v>BPL01</v>
      </c>
      <c r="C8" t="s">
        <v>18</v>
      </c>
      <c r="D8" s="1">
        <f ca="1">ga!D8</f>
        <v>45080</v>
      </c>
      <c r="E8" s="1">
        <f ca="1">ga!E8</f>
        <v>45080</v>
      </c>
      <c r="F8" t="str">
        <f ca="1">VLOOKUP(RANDBETWEEN(1, 2), Planilha2!$B$5:$I$32, 7)</f>
        <v>Gabriela Lima</v>
      </c>
      <c r="G8" t="s">
        <v>96</v>
      </c>
      <c r="H8">
        <f t="shared" ca="1" si="0"/>
        <v>0</v>
      </c>
      <c r="I8" t="str">
        <f t="shared" si="3"/>
        <v>1 - Bases da produção de leite</v>
      </c>
      <c r="J8" t="str">
        <f t="shared" si="3"/>
        <v>Georreferenciamento — parte 1</v>
      </c>
      <c r="K8" t="str">
        <f t="shared" ca="1" si="3"/>
        <v>Beatriz Silva</v>
      </c>
      <c r="L8" t="str">
        <f t="shared" ca="1" si="3"/>
        <v>CONCLUÍDA</v>
      </c>
    </row>
    <row r="9" spans="1:12" x14ac:dyDescent="0.3">
      <c r="A9" t="str">
        <f t="shared" si="1"/>
        <v>Bovinocultura de Produção de Leite</v>
      </c>
      <c r="B9" t="str">
        <f t="shared" si="2"/>
        <v>BPL01</v>
      </c>
      <c r="C9" t="s">
        <v>19</v>
      </c>
      <c r="D9" s="1">
        <f ca="1">ga!D9</f>
        <v>45101</v>
      </c>
      <c r="E9" s="1">
        <f ca="1">ga!E9</f>
        <v>45102</v>
      </c>
      <c r="F9" t="str">
        <f ca="1">VLOOKUP(RANDBETWEEN(1, 3), Planilha2!$B$5:$I$32, 8)</f>
        <v>Luiza Andrade</v>
      </c>
      <c r="G9" t="s">
        <v>94</v>
      </c>
      <c r="H9">
        <f t="shared" ca="1" si="0"/>
        <v>1</v>
      </c>
      <c r="I9" t="str">
        <f t="shared" si="3"/>
        <v>1 - Bases da produção de leite</v>
      </c>
      <c r="J9" t="str">
        <f t="shared" si="3"/>
        <v>Georreferenciamento — parte 1</v>
      </c>
      <c r="K9" t="str">
        <f t="shared" ca="1" si="3"/>
        <v>Beatriz Silva</v>
      </c>
      <c r="L9" t="str">
        <f t="shared" ca="1" si="3"/>
        <v>CONCLUÍDA</v>
      </c>
    </row>
    <row r="10" spans="1:12" x14ac:dyDescent="0.3">
      <c r="A10" t="str">
        <f t="shared" si="1"/>
        <v>Bovinocultura de Produção de Leite</v>
      </c>
      <c r="B10" t="str">
        <f t="shared" si="2"/>
        <v>BPL01</v>
      </c>
      <c r="C10" t="s">
        <v>20</v>
      </c>
      <c r="D10" s="1">
        <f ca="1">ga!D10</f>
        <v>45102</v>
      </c>
      <c r="E10" s="1">
        <f ca="1">ga!E10</f>
        <v>45105</v>
      </c>
      <c r="F10" t="str">
        <f ca="1">F6</f>
        <v>Maria Santos</v>
      </c>
      <c r="G10" t="s">
        <v>91</v>
      </c>
      <c r="H10">
        <f t="shared" ca="1" si="0"/>
        <v>3</v>
      </c>
      <c r="I10" t="str">
        <f t="shared" si="3"/>
        <v>1 - Bases da produção de leite</v>
      </c>
      <c r="J10" t="str">
        <f t="shared" si="3"/>
        <v>Georreferenciamento — parte 1</v>
      </c>
      <c r="K10" t="str">
        <f t="shared" ca="1" si="3"/>
        <v>Beatriz Silva</v>
      </c>
      <c r="L10" t="str">
        <f t="shared" ca="1" si="3"/>
        <v>CONCLUÍDA</v>
      </c>
    </row>
    <row r="11" spans="1:12" x14ac:dyDescent="0.3">
      <c r="A11" t="str">
        <f t="shared" si="1"/>
        <v>Bovinocultura de Produção de Leite</v>
      </c>
      <c r="B11" t="str">
        <f t="shared" si="2"/>
        <v>BPL01</v>
      </c>
      <c r="C11" t="s">
        <v>21</v>
      </c>
      <c r="D11" s="1">
        <f ca="1">ga!D11</f>
        <v>45105</v>
      </c>
      <c r="E11" s="1">
        <f ca="1">ga!E11</f>
        <v>45107</v>
      </c>
      <c r="F11" t="str">
        <f ca="1">F9</f>
        <v>Luiza Andrade</v>
      </c>
      <c r="G11" t="s">
        <v>94</v>
      </c>
      <c r="H11">
        <f t="shared" ca="1" si="0"/>
        <v>2</v>
      </c>
      <c r="I11" t="str">
        <f t="shared" si="3"/>
        <v>1 - Bases da produção de leite</v>
      </c>
      <c r="J11" t="str">
        <f t="shared" si="3"/>
        <v>Georreferenciamento — parte 1</v>
      </c>
      <c r="K11" t="str">
        <f t="shared" ca="1" si="3"/>
        <v>Beatriz Silva</v>
      </c>
      <c r="L11" t="str">
        <f t="shared" ca="1" si="3"/>
        <v>CONCLUÍDA</v>
      </c>
    </row>
    <row r="12" spans="1:12" x14ac:dyDescent="0.3">
      <c r="A12" t="str">
        <f t="shared" si="1"/>
        <v>Bovinocultura de Produção de Leite</v>
      </c>
      <c r="B12" t="str">
        <f t="shared" si="2"/>
        <v>BPL01</v>
      </c>
      <c r="C12" t="s">
        <v>22</v>
      </c>
      <c r="D12" s="1">
        <f ca="1">ga!D12</f>
        <v>45107</v>
      </c>
      <c r="E12" s="1">
        <f ca="1">ga!E12</f>
        <v>45109</v>
      </c>
      <c r="F12" t="str">
        <f ca="1">F10</f>
        <v>Maria Santos</v>
      </c>
      <c r="G12" t="s">
        <v>91</v>
      </c>
      <c r="H12">
        <f t="shared" ca="1" si="0"/>
        <v>2</v>
      </c>
      <c r="I12" t="str">
        <f t="shared" si="3"/>
        <v>1 - Bases da produção de leite</v>
      </c>
      <c r="J12" t="str">
        <f t="shared" si="3"/>
        <v>Georreferenciamento — parte 1</v>
      </c>
      <c r="K12" t="str">
        <f t="shared" ca="1" si="3"/>
        <v>Beatriz Silva</v>
      </c>
      <c r="L12" t="str">
        <f t="shared" ca="1" si="3"/>
        <v>CONCLUÍDA</v>
      </c>
    </row>
    <row r="13" spans="1:12" x14ac:dyDescent="0.3">
      <c r="A13" t="str">
        <f t="shared" si="1"/>
        <v>Bovinocultura de Produção de Leite</v>
      </c>
      <c r="B13" t="str">
        <f t="shared" si="2"/>
        <v>BPL01</v>
      </c>
      <c r="C13" t="s">
        <v>23</v>
      </c>
      <c r="D13" s="1">
        <f ca="1">ga!D13</f>
        <v>45109</v>
      </c>
      <c r="E13" s="1">
        <f ca="1">ga!E13</f>
        <v>45111</v>
      </c>
      <c r="F13" t="str">
        <f ca="1">F7</f>
        <v>Bruno Gomes</v>
      </c>
      <c r="G13" t="s">
        <v>95</v>
      </c>
      <c r="H13">
        <f t="shared" ca="1" si="0"/>
        <v>2</v>
      </c>
      <c r="I13" t="str">
        <f t="shared" si="3"/>
        <v>1 - Bases da produção de leite</v>
      </c>
      <c r="J13" t="str">
        <f t="shared" si="3"/>
        <v>Georreferenciamento — parte 1</v>
      </c>
      <c r="K13" t="str">
        <f t="shared" ca="1" si="3"/>
        <v>Beatriz Silva</v>
      </c>
      <c r="L13" t="str">
        <f t="shared" ca="1" si="3"/>
        <v>CONCLUÍDA</v>
      </c>
    </row>
    <row r="14" spans="1:12" x14ac:dyDescent="0.3">
      <c r="A14" t="str">
        <f t="shared" si="1"/>
        <v>Bovinocultura de Produção de Leite</v>
      </c>
      <c r="B14" t="str">
        <f t="shared" si="2"/>
        <v>BPL01</v>
      </c>
      <c r="C14" t="s">
        <v>24</v>
      </c>
      <c r="D14" s="1">
        <f ca="1">ga!D14</f>
        <v>45111</v>
      </c>
      <c r="E14" s="1">
        <f ca="1">ga!E14</f>
        <v>45111</v>
      </c>
      <c r="F14" t="str">
        <f ca="1">F12</f>
        <v>Maria Santos</v>
      </c>
      <c r="G14" t="s">
        <v>91</v>
      </c>
      <c r="H14">
        <f t="shared" ca="1" si="0"/>
        <v>0</v>
      </c>
      <c r="I14" t="str">
        <f t="shared" si="3"/>
        <v>1 - Bases da produção de leite</v>
      </c>
      <c r="J14" t="str">
        <f t="shared" si="3"/>
        <v>Georreferenciamento — parte 1</v>
      </c>
      <c r="K14" t="str">
        <f t="shared" ca="1" si="3"/>
        <v>Beatriz Silva</v>
      </c>
      <c r="L14" t="str">
        <f t="shared" ca="1" si="3"/>
        <v>CONCLUÍDA</v>
      </c>
    </row>
    <row r="15" spans="1:12" x14ac:dyDescent="0.3">
      <c r="A15" t="str">
        <f t="shared" si="1"/>
        <v>Bovinocultura de Produção de Leite</v>
      </c>
      <c r="B15" t="s">
        <v>254</v>
      </c>
      <c r="C15" t="s">
        <v>12</v>
      </c>
      <c r="D15" s="1">
        <f>ga!D15</f>
        <v>45071</v>
      </c>
      <c r="E15" s="1">
        <f ca="1">ga!E15</f>
        <v>45085</v>
      </c>
      <c r="F15" t="str">
        <f ca="1">F2</f>
        <v>Beatriz Silva</v>
      </c>
      <c r="G15" t="s">
        <v>8</v>
      </c>
      <c r="H15">
        <f ca="1">E15-D15</f>
        <v>14</v>
      </c>
      <c r="I15" t="str">
        <f t="shared" si="3"/>
        <v>1 - Bases da produção de leite</v>
      </c>
      <c r="J15" t="s">
        <v>132</v>
      </c>
      <c r="K15" t="str">
        <f ca="1">F15</f>
        <v>Beatriz Silva</v>
      </c>
      <c r="L15" t="str" cm="1">
        <f t="array" aca="1" ref="L15" ca="1">_xlfn.IFS(COUNTBLANK(E15:E27)=13,"PENDENTE", COUNTBLANK(E15:E27)&gt;0,"EM ANDAMENTO", COUNTBLANK(E15:E27)=0,"CONCLUÍDA")</f>
        <v>CONCLUÍDA</v>
      </c>
    </row>
    <row r="16" spans="1:12" x14ac:dyDescent="0.3">
      <c r="A16" t="str">
        <f t="shared" si="1"/>
        <v>Bovinocultura de Produção de Leite</v>
      </c>
      <c r="B16" t="str">
        <f>B15</f>
        <v>BPL02</v>
      </c>
      <c r="C16" t="s">
        <v>13</v>
      </c>
      <c r="D16" s="1">
        <f ca="1">ga!D16</f>
        <v>45085</v>
      </c>
      <c r="E16" s="1">
        <f ca="1">ga!E16</f>
        <v>45086</v>
      </c>
      <c r="F16" t="str">
        <f ca="1">F3</f>
        <v>Maria Santos</v>
      </c>
      <c r="G16" t="s">
        <v>91</v>
      </c>
      <c r="H16">
        <f t="shared" ref="H16:H27" ca="1" si="4">E16-D16</f>
        <v>1</v>
      </c>
      <c r="I16" t="str">
        <f t="shared" si="3"/>
        <v>1 - Bases da produção de leite</v>
      </c>
      <c r="J16" t="str">
        <f>J15</f>
        <v>Georreferenciamento — parte 2</v>
      </c>
      <c r="K16" t="str">
        <f ca="1">K15</f>
        <v>Beatriz Silva</v>
      </c>
      <c r="L16" t="str">
        <f ca="1">L15</f>
        <v>CONCLUÍDA</v>
      </c>
    </row>
    <row r="17" spans="1:12" x14ac:dyDescent="0.3">
      <c r="A17" t="str">
        <f t="shared" si="1"/>
        <v>Bovinocultura de Produção de Leite</v>
      </c>
      <c r="B17" t="str">
        <f t="shared" ref="B17:B27" si="5">B16</f>
        <v>BPL02</v>
      </c>
      <c r="C17" t="s">
        <v>14</v>
      </c>
      <c r="D17" s="1">
        <f ca="1">ga!D17</f>
        <v>45086</v>
      </c>
      <c r="E17" s="1">
        <f ca="1">ga!E17</f>
        <v>45088</v>
      </c>
      <c r="F17" t="str">
        <f ca="1">VLOOKUP(RANDBETWEEN(1, 2), Planilha2!$B$5:$I$32, 4)</f>
        <v>Pedro Rodrigues</v>
      </c>
      <c r="G17" t="s">
        <v>92</v>
      </c>
      <c r="H17">
        <f t="shared" ca="1" si="4"/>
        <v>2</v>
      </c>
      <c r="I17" t="str">
        <f t="shared" si="3"/>
        <v>1 - Bases da produção de leite</v>
      </c>
      <c r="J17" t="str">
        <f t="shared" si="3"/>
        <v>Georreferenciamento — parte 2</v>
      </c>
      <c r="K17" t="str">
        <f t="shared" ca="1" si="3"/>
        <v>Beatriz Silva</v>
      </c>
      <c r="L17" t="str">
        <f t="shared" ca="1" si="3"/>
        <v>CONCLUÍDA</v>
      </c>
    </row>
    <row r="18" spans="1:12" x14ac:dyDescent="0.3">
      <c r="A18" t="str">
        <f t="shared" si="1"/>
        <v>Bovinocultura de Produção de Leite</v>
      </c>
      <c r="B18" t="str">
        <f t="shared" si="5"/>
        <v>BPL02</v>
      </c>
      <c r="C18" t="s">
        <v>15</v>
      </c>
      <c r="D18" s="1">
        <f ca="1">ga!D18</f>
        <v>45088</v>
      </c>
      <c r="E18" s="1">
        <f ca="1">ga!E18</f>
        <v>45093</v>
      </c>
      <c r="F18" t="str">
        <f ca="1">VLOOKUP(RANDBETWEEN(1, 3), Planilha2!$B$5:$I$32, 5)</f>
        <v>Isabela Costa</v>
      </c>
      <c r="G18" t="s">
        <v>93</v>
      </c>
      <c r="H18">
        <f t="shared" ca="1" si="4"/>
        <v>5</v>
      </c>
      <c r="I18" t="str">
        <f t="shared" si="3"/>
        <v>1 - Bases da produção de leite</v>
      </c>
      <c r="J18" t="str">
        <f t="shared" si="3"/>
        <v>Georreferenciamento — parte 2</v>
      </c>
      <c r="K18" t="str">
        <f t="shared" ca="1" si="3"/>
        <v>Beatriz Silva</v>
      </c>
      <c r="L18" t="str">
        <f t="shared" ca="1" si="3"/>
        <v>CONCLUÍDA</v>
      </c>
    </row>
    <row r="19" spans="1:12" x14ac:dyDescent="0.3">
      <c r="A19" t="str">
        <f t="shared" si="1"/>
        <v>Bovinocultura de Produção de Leite</v>
      </c>
      <c r="B19" t="str">
        <f t="shared" si="5"/>
        <v>BPL02</v>
      </c>
      <c r="C19" t="s">
        <v>16</v>
      </c>
      <c r="D19" s="1">
        <f ca="1">ga!D19</f>
        <v>45093</v>
      </c>
      <c r="E19" s="1">
        <f ca="1">ga!E19</f>
        <v>45093</v>
      </c>
      <c r="F19" t="str">
        <f ca="1">F16</f>
        <v>Maria Santos</v>
      </c>
      <c r="G19" t="s">
        <v>91</v>
      </c>
      <c r="H19">
        <f t="shared" ca="1" si="4"/>
        <v>0</v>
      </c>
      <c r="I19" t="str">
        <f t="shared" si="3"/>
        <v>1 - Bases da produção de leite</v>
      </c>
      <c r="J19" t="str">
        <f t="shared" si="3"/>
        <v>Georreferenciamento — parte 2</v>
      </c>
      <c r="K19" t="str">
        <f t="shared" ca="1" si="3"/>
        <v>Beatriz Silva</v>
      </c>
      <c r="L19" t="str">
        <f t="shared" ca="1" si="3"/>
        <v>CONCLUÍDA</v>
      </c>
    </row>
    <row r="20" spans="1:12" x14ac:dyDescent="0.3">
      <c r="A20" t="str">
        <f t="shared" si="1"/>
        <v>Bovinocultura de Produção de Leite</v>
      </c>
      <c r="B20" t="str">
        <f t="shared" si="5"/>
        <v>BPL02</v>
      </c>
      <c r="C20" t="s">
        <v>17</v>
      </c>
      <c r="D20" s="1">
        <f ca="1">ga!D20</f>
        <v>45093</v>
      </c>
      <c r="E20" s="1">
        <f ca="1">ga!E20</f>
        <v>45097</v>
      </c>
      <c r="F20" t="str">
        <f ca="1">VLOOKUP(RANDBETWEEN(1, 3), Planilha2!$B$5:$I$32, 6)</f>
        <v>Bruno Gomes</v>
      </c>
      <c r="G20" t="s">
        <v>95</v>
      </c>
      <c r="H20">
        <f t="shared" ca="1" si="4"/>
        <v>4</v>
      </c>
      <c r="I20" t="str">
        <f t="shared" ref="I20:L27" si="6">I19</f>
        <v>1 - Bases da produção de leite</v>
      </c>
      <c r="J20" t="str">
        <f t="shared" si="6"/>
        <v>Georreferenciamento — parte 2</v>
      </c>
      <c r="K20" t="str">
        <f t="shared" ca="1" si="6"/>
        <v>Beatriz Silva</v>
      </c>
      <c r="L20" t="str">
        <f t="shared" ca="1" si="6"/>
        <v>CONCLUÍDA</v>
      </c>
    </row>
    <row r="21" spans="1:12" x14ac:dyDescent="0.3">
      <c r="A21" t="str">
        <f t="shared" si="1"/>
        <v>Bovinocultura de Produção de Leite</v>
      </c>
      <c r="B21" t="str">
        <f t="shared" si="5"/>
        <v>BPL02</v>
      </c>
      <c r="C21" t="s">
        <v>18</v>
      </c>
      <c r="D21" s="1">
        <f ca="1">ga!D21</f>
        <v>45088</v>
      </c>
      <c r="E21" s="1">
        <f ca="1">ga!E21</f>
        <v>45088</v>
      </c>
      <c r="F21" t="str">
        <f ca="1">VLOOKUP(RANDBETWEEN(1, 2), Planilha2!$B$5:$I$32, 7)</f>
        <v>Gabriela Lima</v>
      </c>
      <c r="G21" t="s">
        <v>96</v>
      </c>
      <c r="H21">
        <f t="shared" ca="1" si="4"/>
        <v>0</v>
      </c>
      <c r="I21" t="str">
        <f t="shared" si="6"/>
        <v>1 - Bases da produção de leite</v>
      </c>
      <c r="J21" t="str">
        <f t="shared" si="6"/>
        <v>Georreferenciamento — parte 2</v>
      </c>
      <c r="K21" t="str">
        <f t="shared" ca="1" si="6"/>
        <v>Beatriz Silva</v>
      </c>
      <c r="L21" t="str">
        <f t="shared" ca="1" si="6"/>
        <v>CONCLUÍDA</v>
      </c>
    </row>
    <row r="22" spans="1:12" x14ac:dyDescent="0.3">
      <c r="A22" t="str">
        <f t="shared" si="1"/>
        <v>Bovinocultura de Produção de Leite</v>
      </c>
      <c r="B22" t="str">
        <f t="shared" si="5"/>
        <v>BPL02</v>
      </c>
      <c r="C22" t="s">
        <v>19</v>
      </c>
      <c r="D22" s="1">
        <f ca="1">ga!D22</f>
        <v>45096</v>
      </c>
      <c r="E22" s="1">
        <f ca="1">ga!E22</f>
        <v>45097</v>
      </c>
      <c r="F22" t="str">
        <f ca="1">VLOOKUP(RANDBETWEEN(1, 3), Planilha2!$B$5:$I$32, 8)</f>
        <v>Luiza Andrade</v>
      </c>
      <c r="G22" t="s">
        <v>94</v>
      </c>
      <c r="H22">
        <f t="shared" ca="1" si="4"/>
        <v>1</v>
      </c>
      <c r="I22" t="str">
        <f t="shared" si="6"/>
        <v>1 - Bases da produção de leite</v>
      </c>
      <c r="J22" t="str">
        <f t="shared" si="6"/>
        <v>Georreferenciamento — parte 2</v>
      </c>
      <c r="K22" t="str">
        <f t="shared" ca="1" si="6"/>
        <v>Beatriz Silva</v>
      </c>
      <c r="L22" t="str">
        <f t="shared" ca="1" si="6"/>
        <v>CONCLUÍDA</v>
      </c>
    </row>
    <row r="23" spans="1:12" x14ac:dyDescent="0.3">
      <c r="A23" t="str">
        <f t="shared" si="1"/>
        <v>Bovinocultura de Produção de Leite</v>
      </c>
      <c r="B23" t="str">
        <f t="shared" si="5"/>
        <v>BPL02</v>
      </c>
      <c r="C23" t="s">
        <v>20</v>
      </c>
      <c r="D23" s="1">
        <f ca="1">ga!D23</f>
        <v>45097</v>
      </c>
      <c r="E23" s="1">
        <f ca="1">ga!E23</f>
        <v>45098</v>
      </c>
      <c r="F23" t="str">
        <f ca="1">F19</f>
        <v>Maria Santos</v>
      </c>
      <c r="G23" t="s">
        <v>91</v>
      </c>
      <c r="H23">
        <f t="shared" ca="1" si="4"/>
        <v>1</v>
      </c>
      <c r="I23" t="str">
        <f t="shared" si="6"/>
        <v>1 - Bases da produção de leite</v>
      </c>
      <c r="J23" t="str">
        <f t="shared" si="6"/>
        <v>Georreferenciamento — parte 2</v>
      </c>
      <c r="K23" t="str">
        <f t="shared" ca="1" si="6"/>
        <v>Beatriz Silva</v>
      </c>
      <c r="L23" t="str">
        <f t="shared" ca="1" si="6"/>
        <v>CONCLUÍDA</v>
      </c>
    </row>
    <row r="24" spans="1:12" x14ac:dyDescent="0.3">
      <c r="A24" t="str">
        <f t="shared" si="1"/>
        <v>Bovinocultura de Produção de Leite</v>
      </c>
      <c r="B24" t="str">
        <f t="shared" si="5"/>
        <v>BPL02</v>
      </c>
      <c r="C24" t="s">
        <v>21</v>
      </c>
      <c r="D24" s="1">
        <f ca="1">ga!D24</f>
        <v>45098</v>
      </c>
      <c r="E24" s="1">
        <f ca="1">ga!E24</f>
        <v>45098</v>
      </c>
      <c r="F24" t="str">
        <f ca="1">F22</f>
        <v>Luiza Andrade</v>
      </c>
      <c r="G24" t="s">
        <v>94</v>
      </c>
      <c r="H24">
        <f t="shared" ca="1" si="4"/>
        <v>0</v>
      </c>
      <c r="I24" t="str">
        <f t="shared" si="6"/>
        <v>1 - Bases da produção de leite</v>
      </c>
      <c r="J24" t="str">
        <f t="shared" si="6"/>
        <v>Georreferenciamento — parte 2</v>
      </c>
      <c r="K24" t="str">
        <f t="shared" ca="1" si="6"/>
        <v>Beatriz Silva</v>
      </c>
      <c r="L24" t="str">
        <f t="shared" ca="1" si="6"/>
        <v>CONCLUÍDA</v>
      </c>
    </row>
    <row r="25" spans="1:12" x14ac:dyDescent="0.3">
      <c r="A25" t="str">
        <f t="shared" si="1"/>
        <v>Bovinocultura de Produção de Leite</v>
      </c>
      <c r="B25" t="str">
        <f t="shared" si="5"/>
        <v>BPL02</v>
      </c>
      <c r="C25" t="s">
        <v>22</v>
      </c>
      <c r="D25" s="1">
        <f ca="1">ga!D25</f>
        <v>45098</v>
      </c>
      <c r="E25" s="1">
        <f ca="1">ga!E25</f>
        <v>45099</v>
      </c>
      <c r="F25" t="str">
        <f ca="1">F23</f>
        <v>Maria Santos</v>
      </c>
      <c r="G25" t="s">
        <v>91</v>
      </c>
      <c r="H25">
        <f t="shared" ca="1" si="4"/>
        <v>1</v>
      </c>
      <c r="I25" t="str">
        <f t="shared" si="6"/>
        <v>1 - Bases da produção de leite</v>
      </c>
      <c r="J25" t="str">
        <f t="shared" si="6"/>
        <v>Georreferenciamento — parte 2</v>
      </c>
      <c r="K25" t="str">
        <f t="shared" ca="1" si="6"/>
        <v>Beatriz Silva</v>
      </c>
      <c r="L25" t="str">
        <f t="shared" ca="1" si="6"/>
        <v>CONCLUÍDA</v>
      </c>
    </row>
    <row r="26" spans="1:12" x14ac:dyDescent="0.3">
      <c r="A26" t="str">
        <f t="shared" si="1"/>
        <v>Bovinocultura de Produção de Leite</v>
      </c>
      <c r="B26" t="str">
        <f t="shared" si="5"/>
        <v>BPL02</v>
      </c>
      <c r="C26" t="s">
        <v>23</v>
      </c>
      <c r="D26" s="1">
        <f ca="1">ga!D26</f>
        <v>45099</v>
      </c>
      <c r="E26" s="1">
        <f ca="1">ga!E26</f>
        <v>45101</v>
      </c>
      <c r="F26" t="str">
        <f ca="1">F20</f>
        <v>Bruno Gomes</v>
      </c>
      <c r="G26" t="s">
        <v>95</v>
      </c>
      <c r="H26">
        <f t="shared" ca="1" si="4"/>
        <v>2</v>
      </c>
      <c r="I26" t="str">
        <f t="shared" si="6"/>
        <v>1 - Bases da produção de leite</v>
      </c>
      <c r="J26" t="str">
        <f t="shared" si="6"/>
        <v>Georreferenciamento — parte 2</v>
      </c>
      <c r="K26" t="str">
        <f t="shared" ca="1" si="6"/>
        <v>Beatriz Silva</v>
      </c>
      <c r="L26" t="str">
        <f t="shared" ca="1" si="6"/>
        <v>CONCLUÍDA</v>
      </c>
    </row>
    <row r="27" spans="1:12" x14ac:dyDescent="0.3">
      <c r="A27" t="str">
        <f t="shared" si="1"/>
        <v>Bovinocultura de Produção de Leite</v>
      </c>
      <c r="B27" t="str">
        <f t="shared" si="5"/>
        <v>BPL02</v>
      </c>
      <c r="C27" t="s">
        <v>24</v>
      </c>
      <c r="D27" s="1">
        <f ca="1">ga!D27</f>
        <v>45101</v>
      </c>
      <c r="E27" s="1">
        <f ca="1">ga!E27</f>
        <v>45104</v>
      </c>
      <c r="F27" t="str">
        <f ca="1">F25</f>
        <v>Maria Santos</v>
      </c>
      <c r="G27" t="s">
        <v>91</v>
      </c>
      <c r="H27">
        <f t="shared" ca="1" si="4"/>
        <v>3</v>
      </c>
      <c r="I27" t="str">
        <f t="shared" si="6"/>
        <v>1 - Bases da produção de leite</v>
      </c>
      <c r="J27" t="str">
        <f t="shared" si="6"/>
        <v>Georreferenciamento — parte 2</v>
      </c>
      <c r="K27" t="str">
        <f t="shared" ca="1" si="6"/>
        <v>Beatriz Silva</v>
      </c>
      <c r="L27" t="str">
        <f t="shared" ca="1" si="6"/>
        <v>CONCLUÍDA</v>
      </c>
    </row>
    <row r="28" spans="1:12" x14ac:dyDescent="0.3">
      <c r="A28" t="s">
        <v>256</v>
      </c>
      <c r="B28" t="s">
        <v>255</v>
      </c>
      <c r="C28" t="s">
        <v>12</v>
      </c>
      <c r="D28" s="1">
        <v>45159</v>
      </c>
      <c r="E28" s="1">
        <f ca="1">D28+RANDBETWEEN(7,14)</f>
        <v>45169</v>
      </c>
      <c r="F28" t="str">
        <f ca="1">VLOOKUP(RANDBETWEEN(15, 28), Planilha2!$B$19:$I$32, 2)</f>
        <v>Aline Oliveira</v>
      </c>
      <c r="G28" t="s">
        <v>8</v>
      </c>
      <c r="H28">
        <f ca="1">E28-D28</f>
        <v>10</v>
      </c>
      <c r="I28" t="s">
        <v>257</v>
      </c>
      <c r="J28" t="s">
        <v>258</v>
      </c>
      <c r="K28" t="str">
        <f ca="1">F28</f>
        <v>Aline Oliveira</v>
      </c>
      <c r="L28" t="str" cm="1">
        <f t="array" aca="1" ref="L28" ca="1">_xlfn.IFS(COUNTBLANK(E28:E40)=13,"PENDENTE", COUNTBLANK(E28:E40)&gt;0,"EM ANDAMENTO", COUNTBLANK(E28:E40)=0,"CONCLUÍDA")</f>
        <v>CONCLUÍDA</v>
      </c>
    </row>
    <row r="29" spans="1:12" x14ac:dyDescent="0.3">
      <c r="A29" t="str">
        <f>A28</f>
        <v>Bovinocultura de Produção de Leite</v>
      </c>
      <c r="B29" t="str">
        <f>B28</f>
        <v>BPL03</v>
      </c>
      <c r="C29" t="s">
        <v>13</v>
      </c>
      <c r="D29" s="1">
        <f ca="1">E28</f>
        <v>45169</v>
      </c>
      <c r="E29" s="1">
        <f ca="1">D29+RANDBETWEEN(1,4)</f>
        <v>45170</v>
      </c>
      <c r="F29" t="str">
        <f ca="1">VLOOKUP(RANDBETWEEN(1, 3), Planilha2!$B$5:$I$32, 3)</f>
        <v>Maria Santos</v>
      </c>
      <c r="G29" t="s">
        <v>91</v>
      </c>
      <c r="H29">
        <f t="shared" ref="H29:H40" ca="1" si="7">E29-D29</f>
        <v>1</v>
      </c>
      <c r="I29" t="str">
        <f>I28</f>
        <v>1 - Bases da produção de leite</v>
      </c>
      <c r="J29" t="str">
        <f>J28</f>
        <v>Insumos — parte 1</v>
      </c>
      <c r="K29" t="str">
        <f ca="1">K28</f>
        <v>Aline Oliveira</v>
      </c>
      <c r="L29" t="str">
        <f ca="1">L28</f>
        <v>CONCLUÍDA</v>
      </c>
    </row>
    <row r="30" spans="1:12" x14ac:dyDescent="0.3">
      <c r="A30" t="str">
        <f t="shared" ref="A30:B53" si="8">A29</f>
        <v>Bovinocultura de Produção de Leite</v>
      </c>
      <c r="B30" t="str">
        <f t="shared" si="8"/>
        <v>BPL03</v>
      </c>
      <c r="C30" t="s">
        <v>14</v>
      </c>
      <c r="D30" s="1">
        <f ca="1">E29</f>
        <v>45170</v>
      </c>
      <c r="E30" s="1">
        <f ca="1">D30+RANDBETWEEN(0,3)</f>
        <v>45173</v>
      </c>
      <c r="F30" t="str">
        <f ca="1">VLOOKUP(RANDBETWEEN(1, 2), Planilha2!$B$5:$I$32, 4)</f>
        <v>Ana Souza</v>
      </c>
      <c r="G30" t="s">
        <v>92</v>
      </c>
      <c r="H30">
        <f t="shared" ca="1" si="7"/>
        <v>3</v>
      </c>
      <c r="I30" t="str">
        <f t="shared" ref="I30:L30" si="9">I29</f>
        <v>1 - Bases da produção de leite</v>
      </c>
      <c r="J30" t="str">
        <f t="shared" si="9"/>
        <v>Insumos — parte 1</v>
      </c>
      <c r="K30" t="str">
        <f t="shared" ca="1" si="9"/>
        <v>Aline Oliveira</v>
      </c>
      <c r="L30" t="str">
        <f t="shared" ca="1" si="9"/>
        <v>CONCLUÍDA</v>
      </c>
    </row>
    <row r="31" spans="1:12" x14ac:dyDescent="0.3">
      <c r="A31" t="str">
        <f t="shared" si="8"/>
        <v>Bovinocultura de Produção de Leite</v>
      </c>
      <c r="B31" t="str">
        <f t="shared" si="8"/>
        <v>BPL03</v>
      </c>
      <c r="C31" t="s">
        <v>15</v>
      </c>
      <c r="D31" s="1">
        <f ca="1">E30</f>
        <v>45173</v>
      </c>
      <c r="E31" s="1">
        <f ca="1">D31+RANDBETWEEN(3,7)</f>
        <v>45177</v>
      </c>
      <c r="F31" t="str">
        <f ca="1">VLOOKUP(RANDBETWEEN(1, 3), Planilha2!$B$5:$I$32, 5)</f>
        <v>Isabela Costa</v>
      </c>
      <c r="G31" t="s">
        <v>93</v>
      </c>
      <c r="H31">
        <f t="shared" ca="1" si="7"/>
        <v>4</v>
      </c>
      <c r="I31" t="str">
        <f t="shared" ref="I31:L31" si="10">I30</f>
        <v>1 - Bases da produção de leite</v>
      </c>
      <c r="J31" t="str">
        <f t="shared" si="10"/>
        <v>Insumos — parte 1</v>
      </c>
      <c r="K31" t="str">
        <f t="shared" ca="1" si="10"/>
        <v>Aline Oliveira</v>
      </c>
      <c r="L31" t="str">
        <f t="shared" ca="1" si="10"/>
        <v>CONCLUÍDA</v>
      </c>
    </row>
    <row r="32" spans="1:12" x14ac:dyDescent="0.3">
      <c r="A32" t="str">
        <f t="shared" si="8"/>
        <v>Bovinocultura de Produção de Leite</v>
      </c>
      <c r="B32" t="str">
        <f t="shared" si="8"/>
        <v>BPL03</v>
      </c>
      <c r="C32" t="s">
        <v>16</v>
      </c>
      <c r="D32" s="1">
        <f ca="1">E31</f>
        <v>45177</v>
      </c>
      <c r="E32" s="1">
        <f ca="1">D32+RANDBETWEEN(0,3)</f>
        <v>45180</v>
      </c>
      <c r="F32" t="str">
        <f ca="1">F29</f>
        <v>Maria Santos</v>
      </c>
      <c r="G32" t="s">
        <v>91</v>
      </c>
      <c r="H32">
        <f t="shared" ca="1" si="7"/>
        <v>3</v>
      </c>
      <c r="I32" t="str">
        <f t="shared" ref="I32:L32" si="11">I31</f>
        <v>1 - Bases da produção de leite</v>
      </c>
      <c r="J32" t="str">
        <f t="shared" si="11"/>
        <v>Insumos — parte 1</v>
      </c>
      <c r="K32" t="str">
        <f t="shared" ca="1" si="11"/>
        <v>Aline Oliveira</v>
      </c>
      <c r="L32" t="str">
        <f t="shared" ca="1" si="11"/>
        <v>CONCLUÍDA</v>
      </c>
    </row>
    <row r="33" spans="1:12" x14ac:dyDescent="0.3">
      <c r="A33" t="str">
        <f t="shared" si="8"/>
        <v>Bovinocultura de Produção de Leite</v>
      </c>
      <c r="B33" t="str">
        <f t="shared" si="8"/>
        <v>BPL03</v>
      </c>
      <c r="C33" t="s">
        <v>17</v>
      </c>
      <c r="D33" s="1">
        <f ca="1">E32</f>
        <v>45180</v>
      </c>
      <c r="E33" s="1">
        <f ca="1">D33+RANDBETWEEN(1,5)</f>
        <v>45182</v>
      </c>
      <c r="F33" t="str">
        <f ca="1">VLOOKUP(RANDBETWEEN(1, 3), Planilha2!$B$5:$I$32, 6)</f>
        <v>Mariana Alves</v>
      </c>
      <c r="G33" t="s">
        <v>95</v>
      </c>
      <c r="H33">
        <f t="shared" ca="1" si="7"/>
        <v>2</v>
      </c>
      <c r="I33" t="str">
        <f t="shared" ref="I33:L33" si="12">I32</f>
        <v>1 - Bases da produção de leite</v>
      </c>
      <c r="J33" t="str">
        <f t="shared" si="12"/>
        <v>Insumos — parte 1</v>
      </c>
      <c r="K33" t="str">
        <f t="shared" ca="1" si="12"/>
        <v>Aline Oliveira</v>
      </c>
      <c r="L33" t="str">
        <f t="shared" ca="1" si="12"/>
        <v>CONCLUÍDA</v>
      </c>
    </row>
    <row r="34" spans="1:12" x14ac:dyDescent="0.3">
      <c r="A34" t="str">
        <f t="shared" si="8"/>
        <v>Bovinocultura de Produção de Leite</v>
      </c>
      <c r="B34" t="str">
        <f t="shared" si="8"/>
        <v>BPL03</v>
      </c>
      <c r="C34" t="s">
        <v>18</v>
      </c>
      <c r="D34" s="1">
        <f ca="1">E28+RANDBETWEEN(3,14)</f>
        <v>45176</v>
      </c>
      <c r="E34" s="1">
        <f ca="1">D34</f>
        <v>45176</v>
      </c>
      <c r="F34" t="str">
        <f ca="1">VLOOKUP(RANDBETWEEN(1, 2), Planilha2!$B$5:$I$32, 7)</f>
        <v>Gabriela Lima</v>
      </c>
      <c r="G34" t="s">
        <v>96</v>
      </c>
      <c r="H34">
        <f t="shared" ca="1" si="7"/>
        <v>0</v>
      </c>
      <c r="I34" t="str">
        <f t="shared" ref="I34:L34" si="13">I33</f>
        <v>1 - Bases da produção de leite</v>
      </c>
      <c r="J34" t="str">
        <f t="shared" si="13"/>
        <v>Insumos — parte 1</v>
      </c>
      <c r="K34" t="str">
        <f t="shared" ca="1" si="13"/>
        <v>Aline Oliveira</v>
      </c>
      <c r="L34" t="str">
        <f t="shared" ca="1" si="13"/>
        <v>CONCLUÍDA</v>
      </c>
    </row>
    <row r="35" spans="1:12" x14ac:dyDescent="0.3">
      <c r="A35" t="str">
        <f t="shared" si="8"/>
        <v>Bovinocultura de Produção de Leite</v>
      </c>
      <c r="B35" t="str">
        <f t="shared" si="8"/>
        <v>BPL03</v>
      </c>
      <c r="C35" t="s">
        <v>19</v>
      </c>
      <c r="D35" s="1">
        <f ca="1">E34+RANDBETWEEN(7,21)</f>
        <v>45187</v>
      </c>
      <c r="E35" s="1">
        <f ca="1">D35+RANDBETWEEN(1,3)</f>
        <v>45190</v>
      </c>
      <c r="F35" t="str">
        <f ca="1">VLOOKUP(RANDBETWEEN(1, 3), Planilha2!$B$5:$I$32, 8)</f>
        <v>Eduardo Carvalho</v>
      </c>
      <c r="G35" t="s">
        <v>94</v>
      </c>
      <c r="H35">
        <f t="shared" ca="1" si="7"/>
        <v>3</v>
      </c>
      <c r="I35" t="str">
        <f t="shared" ref="I35:L35" si="14">I34</f>
        <v>1 - Bases da produção de leite</v>
      </c>
      <c r="J35" t="str">
        <f t="shared" si="14"/>
        <v>Insumos — parte 1</v>
      </c>
      <c r="K35" t="str">
        <f t="shared" ca="1" si="14"/>
        <v>Aline Oliveira</v>
      </c>
      <c r="L35" t="str">
        <f t="shared" ca="1" si="14"/>
        <v>CONCLUÍDA</v>
      </c>
    </row>
    <row r="36" spans="1:12" x14ac:dyDescent="0.3">
      <c r="A36" t="str">
        <f t="shared" si="8"/>
        <v>Bovinocultura de Produção de Leite</v>
      </c>
      <c r="B36" t="str">
        <f t="shared" si="8"/>
        <v>BPL03</v>
      </c>
      <c r="C36" t="s">
        <v>20</v>
      </c>
      <c r="D36" s="1">
        <f ca="1">E35</f>
        <v>45190</v>
      </c>
      <c r="E36" s="1">
        <f ca="1">D36+RANDBETWEEN(1,3)</f>
        <v>45193</v>
      </c>
      <c r="F36" t="str">
        <f ca="1">F32</f>
        <v>Maria Santos</v>
      </c>
      <c r="G36" t="s">
        <v>91</v>
      </c>
      <c r="H36">
        <f t="shared" ca="1" si="7"/>
        <v>3</v>
      </c>
      <c r="I36" t="str">
        <f t="shared" ref="I36:L36" si="15">I35</f>
        <v>1 - Bases da produção de leite</v>
      </c>
      <c r="J36" t="str">
        <f t="shared" si="15"/>
        <v>Insumos — parte 1</v>
      </c>
      <c r="K36" t="str">
        <f t="shared" ca="1" si="15"/>
        <v>Aline Oliveira</v>
      </c>
      <c r="L36" t="str">
        <f t="shared" ca="1" si="15"/>
        <v>CONCLUÍDA</v>
      </c>
    </row>
    <row r="37" spans="1:12" x14ac:dyDescent="0.3">
      <c r="A37" t="str">
        <f t="shared" si="8"/>
        <v>Bovinocultura de Produção de Leite</v>
      </c>
      <c r="B37" t="str">
        <f t="shared" si="8"/>
        <v>BPL03</v>
      </c>
      <c r="C37" t="s">
        <v>21</v>
      </c>
      <c r="D37" s="1">
        <f ca="1">E36</f>
        <v>45193</v>
      </c>
      <c r="E37" s="1">
        <f ca="1">D37+RANDBETWEEN(0,3)</f>
        <v>45193</v>
      </c>
      <c r="F37" t="str">
        <f ca="1">F35</f>
        <v>Eduardo Carvalho</v>
      </c>
      <c r="G37" t="s">
        <v>94</v>
      </c>
      <c r="H37">
        <f t="shared" ca="1" si="7"/>
        <v>0</v>
      </c>
      <c r="I37" t="str">
        <f t="shared" ref="I37:L37" si="16">I36</f>
        <v>1 - Bases da produção de leite</v>
      </c>
      <c r="J37" t="str">
        <f t="shared" si="16"/>
        <v>Insumos — parte 1</v>
      </c>
      <c r="K37" t="str">
        <f t="shared" ca="1" si="16"/>
        <v>Aline Oliveira</v>
      </c>
      <c r="L37" t="str">
        <f t="shared" ca="1" si="16"/>
        <v>CONCLUÍDA</v>
      </c>
    </row>
    <row r="38" spans="1:12" x14ac:dyDescent="0.3">
      <c r="A38" t="str">
        <f t="shared" si="8"/>
        <v>Bovinocultura de Produção de Leite</v>
      </c>
      <c r="B38" t="str">
        <f t="shared" si="8"/>
        <v>BPL03</v>
      </c>
      <c r="C38" t="s">
        <v>22</v>
      </c>
      <c r="D38" s="1">
        <f ca="1">E37</f>
        <v>45193</v>
      </c>
      <c r="E38" s="1">
        <f ca="1">D38+RANDBETWEEN(0,3)</f>
        <v>45193</v>
      </c>
      <c r="F38" t="str">
        <f ca="1">F36</f>
        <v>Maria Santos</v>
      </c>
      <c r="G38" t="s">
        <v>91</v>
      </c>
      <c r="H38">
        <f t="shared" ca="1" si="7"/>
        <v>0</v>
      </c>
      <c r="I38" t="str">
        <f t="shared" ref="I38:L38" si="17">I37</f>
        <v>1 - Bases da produção de leite</v>
      </c>
      <c r="J38" t="str">
        <f t="shared" si="17"/>
        <v>Insumos — parte 1</v>
      </c>
      <c r="K38" t="str">
        <f t="shared" ca="1" si="17"/>
        <v>Aline Oliveira</v>
      </c>
      <c r="L38" t="str">
        <f t="shared" ca="1" si="17"/>
        <v>CONCLUÍDA</v>
      </c>
    </row>
    <row r="39" spans="1:12" x14ac:dyDescent="0.3">
      <c r="A39" t="str">
        <f t="shared" si="8"/>
        <v>Bovinocultura de Produção de Leite</v>
      </c>
      <c r="B39" t="str">
        <f t="shared" si="8"/>
        <v>BPL03</v>
      </c>
      <c r="C39" t="s">
        <v>23</v>
      </c>
      <c r="D39" s="1">
        <f ca="1">E38</f>
        <v>45193</v>
      </c>
      <c r="E39" s="1">
        <f ca="1">D39+RANDBETWEEN(1,3)</f>
        <v>45195</v>
      </c>
      <c r="F39" t="str">
        <f ca="1">F33</f>
        <v>Mariana Alves</v>
      </c>
      <c r="G39" t="s">
        <v>95</v>
      </c>
      <c r="H39">
        <f t="shared" ca="1" si="7"/>
        <v>2</v>
      </c>
      <c r="I39" t="str">
        <f t="shared" ref="I39:L39" si="18">I38</f>
        <v>1 - Bases da produção de leite</v>
      </c>
      <c r="J39" t="str">
        <f t="shared" si="18"/>
        <v>Insumos — parte 1</v>
      </c>
      <c r="K39" t="str">
        <f t="shared" ca="1" si="18"/>
        <v>Aline Oliveira</v>
      </c>
      <c r="L39" t="str">
        <f t="shared" ca="1" si="18"/>
        <v>CONCLUÍDA</v>
      </c>
    </row>
    <row r="40" spans="1:12" x14ac:dyDescent="0.3">
      <c r="A40" t="str">
        <f t="shared" si="8"/>
        <v>Bovinocultura de Produção de Leite</v>
      </c>
      <c r="B40" t="str">
        <f t="shared" si="8"/>
        <v>BPL03</v>
      </c>
      <c r="C40" t="s">
        <v>24</v>
      </c>
      <c r="D40" s="1">
        <f ca="1">E39</f>
        <v>45195</v>
      </c>
      <c r="E40" s="1">
        <f ca="1">D40+RANDBETWEEN(0,3)</f>
        <v>45196</v>
      </c>
      <c r="F40" t="str">
        <f ca="1">F38</f>
        <v>Maria Santos</v>
      </c>
      <c r="G40" t="s">
        <v>91</v>
      </c>
      <c r="H40">
        <f t="shared" ca="1" si="7"/>
        <v>1</v>
      </c>
      <c r="I40" t="str">
        <f t="shared" ref="I40:L40" si="19">I39</f>
        <v>1 - Bases da produção de leite</v>
      </c>
      <c r="J40" t="str">
        <f t="shared" si="19"/>
        <v>Insumos — parte 1</v>
      </c>
      <c r="K40" t="str">
        <f t="shared" ca="1" si="19"/>
        <v>Aline Oliveira</v>
      </c>
      <c r="L40" t="str">
        <f t="shared" ca="1" si="19"/>
        <v>CONCLUÍDA</v>
      </c>
    </row>
    <row r="41" spans="1:12" x14ac:dyDescent="0.3">
      <c r="A41" t="str">
        <f t="shared" si="8"/>
        <v>Bovinocultura de Produção de Leite</v>
      </c>
      <c r="B41" t="s">
        <v>260</v>
      </c>
      <c r="C41" t="s">
        <v>12</v>
      </c>
      <c r="D41" s="1">
        <f ca="1">E28+14</f>
        <v>45183</v>
      </c>
      <c r="E41" s="1">
        <f ca="1">D41+RANDBETWEEN(7,14)</f>
        <v>45190</v>
      </c>
      <c r="F41" t="str">
        <f ca="1">F28</f>
        <v>Aline Oliveira</v>
      </c>
      <c r="G41" t="s">
        <v>8</v>
      </c>
      <c r="H41">
        <f ca="1">E41-D41</f>
        <v>7</v>
      </c>
      <c r="I41" t="str">
        <f t="shared" ref="I41" si="20">I40</f>
        <v>1 - Bases da produção de leite</v>
      </c>
      <c r="J41" t="s">
        <v>259</v>
      </c>
      <c r="K41" t="str">
        <f ca="1">F41</f>
        <v>Aline Oliveira</v>
      </c>
      <c r="L41" t="str" cm="1">
        <f t="array" aca="1" ref="L41" ca="1">_xlfn.IFS(COUNTBLANK(E41:E53)=13,"PENDENTE", COUNTBLANK(E41:E53)&gt;0,"EM ANDAMENTO", COUNTBLANK(E41:E53)=0,"CONCLUÍDA")</f>
        <v>CONCLUÍDA</v>
      </c>
    </row>
    <row r="42" spans="1:12" x14ac:dyDescent="0.3">
      <c r="A42" t="str">
        <f t="shared" si="8"/>
        <v>Bovinocultura de Produção de Leite</v>
      </c>
      <c r="B42" t="str">
        <f>B41</f>
        <v>BPL04</v>
      </c>
      <c r="C42" t="s">
        <v>13</v>
      </c>
      <c r="D42" s="1">
        <f ca="1">E41</f>
        <v>45190</v>
      </c>
      <c r="E42" s="1">
        <f ca="1">D42+RANDBETWEEN(1,4)</f>
        <v>45191</v>
      </c>
      <c r="F42" t="str">
        <f ca="1">F29</f>
        <v>Maria Santos</v>
      </c>
      <c r="G42" t="s">
        <v>91</v>
      </c>
      <c r="H42">
        <f t="shared" ref="H42:H53" ca="1" si="21">E42-D42</f>
        <v>1</v>
      </c>
      <c r="I42" t="str">
        <f t="shared" ref="I42" si="22">I41</f>
        <v>1 - Bases da produção de leite</v>
      </c>
      <c r="J42" t="str">
        <f>J41</f>
        <v>Insumos — parte 2</v>
      </c>
      <c r="K42" t="str">
        <f ca="1">K41</f>
        <v>Aline Oliveira</v>
      </c>
      <c r="L42" t="str">
        <f ca="1">L41</f>
        <v>CONCLUÍDA</v>
      </c>
    </row>
    <row r="43" spans="1:12" x14ac:dyDescent="0.3">
      <c r="A43" t="str">
        <f t="shared" si="8"/>
        <v>Bovinocultura de Produção de Leite</v>
      </c>
      <c r="B43" t="str">
        <f t="shared" si="8"/>
        <v>BPL04</v>
      </c>
      <c r="C43" t="s">
        <v>14</v>
      </c>
      <c r="D43" s="1">
        <f ca="1">E42</f>
        <v>45191</v>
      </c>
      <c r="E43" s="1">
        <f ca="1">D43+RANDBETWEEN(0,3)</f>
        <v>45191</v>
      </c>
      <c r="F43" t="str">
        <f ca="1">VLOOKUP(RANDBETWEEN(1, 2), Planilha2!$B$5:$I$32, 4)</f>
        <v>Pedro Rodrigues</v>
      </c>
      <c r="G43" t="s">
        <v>92</v>
      </c>
      <c r="H43">
        <f t="shared" ca="1" si="21"/>
        <v>0</v>
      </c>
      <c r="I43" t="str">
        <f t="shared" ref="I43:L43" si="23">I42</f>
        <v>1 - Bases da produção de leite</v>
      </c>
      <c r="J43" t="str">
        <f t="shared" si="23"/>
        <v>Insumos — parte 2</v>
      </c>
      <c r="K43" t="str">
        <f t="shared" ca="1" si="23"/>
        <v>Aline Oliveira</v>
      </c>
      <c r="L43" t="str">
        <f t="shared" ca="1" si="23"/>
        <v>CONCLUÍDA</v>
      </c>
    </row>
    <row r="44" spans="1:12" x14ac:dyDescent="0.3">
      <c r="A44" t="str">
        <f t="shared" si="8"/>
        <v>Bovinocultura de Produção de Leite</v>
      </c>
      <c r="B44" t="str">
        <f t="shared" si="8"/>
        <v>BPL04</v>
      </c>
      <c r="C44" t="s">
        <v>15</v>
      </c>
      <c r="D44" s="1">
        <f ca="1">E43</f>
        <v>45191</v>
      </c>
      <c r="E44" s="1">
        <f ca="1">D44+RANDBETWEEN(3,7)</f>
        <v>45197</v>
      </c>
      <c r="F44" t="str">
        <f ca="1">VLOOKUP(RANDBETWEEN(1, 3), Planilha2!$B$5:$I$32, 5)</f>
        <v>Fernanda Almeida</v>
      </c>
      <c r="G44" t="s">
        <v>93</v>
      </c>
      <c r="H44">
        <f t="shared" ca="1" si="21"/>
        <v>6</v>
      </c>
      <c r="I44" t="str">
        <f t="shared" ref="I44:L44" si="24">I43</f>
        <v>1 - Bases da produção de leite</v>
      </c>
      <c r="J44" t="str">
        <f t="shared" si="24"/>
        <v>Insumos — parte 2</v>
      </c>
      <c r="K44" t="str">
        <f t="shared" ca="1" si="24"/>
        <v>Aline Oliveira</v>
      </c>
      <c r="L44" t="str">
        <f t="shared" ca="1" si="24"/>
        <v>CONCLUÍDA</v>
      </c>
    </row>
    <row r="45" spans="1:12" x14ac:dyDescent="0.3">
      <c r="A45" t="str">
        <f t="shared" si="8"/>
        <v>Bovinocultura de Produção de Leite</v>
      </c>
      <c r="B45" t="str">
        <f t="shared" si="8"/>
        <v>BPL04</v>
      </c>
      <c r="C45" t="s">
        <v>16</v>
      </c>
      <c r="D45" s="1">
        <f ca="1">E44</f>
        <v>45197</v>
      </c>
      <c r="E45" s="1">
        <f ca="1">D45+RANDBETWEEN(0,3)</f>
        <v>45199</v>
      </c>
      <c r="F45" t="str">
        <f ca="1">F42</f>
        <v>Maria Santos</v>
      </c>
      <c r="G45" t="s">
        <v>91</v>
      </c>
      <c r="H45">
        <f t="shared" ca="1" si="21"/>
        <v>2</v>
      </c>
      <c r="I45" t="str">
        <f t="shared" ref="I45:L45" si="25">I44</f>
        <v>1 - Bases da produção de leite</v>
      </c>
      <c r="J45" t="str">
        <f t="shared" si="25"/>
        <v>Insumos — parte 2</v>
      </c>
      <c r="K45" t="str">
        <f t="shared" ca="1" si="25"/>
        <v>Aline Oliveira</v>
      </c>
      <c r="L45" t="str">
        <f t="shared" ca="1" si="25"/>
        <v>CONCLUÍDA</v>
      </c>
    </row>
    <row r="46" spans="1:12" x14ac:dyDescent="0.3">
      <c r="A46" t="str">
        <f t="shared" si="8"/>
        <v>Bovinocultura de Produção de Leite</v>
      </c>
      <c r="B46" t="str">
        <f t="shared" si="8"/>
        <v>BPL04</v>
      </c>
      <c r="C46" t="s">
        <v>17</v>
      </c>
      <c r="D46" s="1">
        <f ca="1">E45</f>
        <v>45199</v>
      </c>
      <c r="E46" s="1">
        <f ca="1">D46+RANDBETWEEN(1,5)</f>
        <v>45204</v>
      </c>
      <c r="F46" t="str">
        <f ca="1">VLOOKUP(RANDBETWEEN(1, 3), Planilha2!$B$5:$I$32, 6)</f>
        <v>Rafael Ferreira</v>
      </c>
      <c r="G46" t="s">
        <v>95</v>
      </c>
      <c r="H46">
        <f t="shared" ca="1" si="21"/>
        <v>5</v>
      </c>
      <c r="I46" t="str">
        <f t="shared" ref="I46:L46" si="26">I45</f>
        <v>1 - Bases da produção de leite</v>
      </c>
      <c r="J46" t="str">
        <f t="shared" si="26"/>
        <v>Insumos — parte 2</v>
      </c>
      <c r="K46" t="str">
        <f t="shared" ca="1" si="26"/>
        <v>Aline Oliveira</v>
      </c>
      <c r="L46" t="str">
        <f t="shared" ca="1" si="26"/>
        <v>CONCLUÍDA</v>
      </c>
    </row>
    <row r="47" spans="1:12" x14ac:dyDescent="0.3">
      <c r="A47" t="str">
        <f t="shared" si="8"/>
        <v>Bovinocultura de Produção de Leite</v>
      </c>
      <c r="B47" t="str">
        <f t="shared" si="8"/>
        <v>BPL04</v>
      </c>
      <c r="C47" t="s">
        <v>18</v>
      </c>
      <c r="D47" s="1">
        <f ca="1">E41+RANDBETWEEN(3,14)</f>
        <v>45204</v>
      </c>
      <c r="E47" s="1">
        <f ca="1">D47</f>
        <v>45204</v>
      </c>
      <c r="F47" t="str">
        <f ca="1">VLOOKUP(RANDBETWEEN(1, 2), Planilha2!$B$5:$I$32, 7)</f>
        <v>Felipe Ribeiro</v>
      </c>
      <c r="G47" t="s">
        <v>96</v>
      </c>
      <c r="H47">
        <f t="shared" ca="1" si="21"/>
        <v>0</v>
      </c>
      <c r="I47" t="str">
        <f t="shared" ref="I47:L47" si="27">I46</f>
        <v>1 - Bases da produção de leite</v>
      </c>
      <c r="J47" t="str">
        <f t="shared" si="27"/>
        <v>Insumos — parte 2</v>
      </c>
      <c r="K47" t="str">
        <f t="shared" ca="1" si="27"/>
        <v>Aline Oliveira</v>
      </c>
      <c r="L47" t="str">
        <f t="shared" ca="1" si="27"/>
        <v>CONCLUÍDA</v>
      </c>
    </row>
    <row r="48" spans="1:12" x14ac:dyDescent="0.3">
      <c r="A48" t="str">
        <f t="shared" si="8"/>
        <v>Bovinocultura de Produção de Leite</v>
      </c>
      <c r="B48" t="str">
        <f t="shared" si="8"/>
        <v>BPL04</v>
      </c>
      <c r="C48" t="s">
        <v>19</v>
      </c>
      <c r="D48" s="1">
        <f ca="1">E47+RANDBETWEEN(7,21)</f>
        <v>45221</v>
      </c>
      <c r="E48" s="1">
        <f ca="1">D48+RANDBETWEEN(1,3)</f>
        <v>45223</v>
      </c>
      <c r="F48" t="str">
        <f ca="1">VLOOKUP(RANDBETWEEN(1, 3), Planilha2!$B$5:$I$32, 8)</f>
        <v>Luiza Andrade</v>
      </c>
      <c r="G48" t="s">
        <v>94</v>
      </c>
      <c r="H48">
        <f t="shared" ca="1" si="21"/>
        <v>2</v>
      </c>
      <c r="I48" t="str">
        <f t="shared" ref="I48:L48" si="28">I47</f>
        <v>1 - Bases da produção de leite</v>
      </c>
      <c r="J48" t="str">
        <f t="shared" si="28"/>
        <v>Insumos — parte 2</v>
      </c>
      <c r="K48" t="str">
        <f t="shared" ca="1" si="28"/>
        <v>Aline Oliveira</v>
      </c>
      <c r="L48" t="str">
        <f t="shared" ca="1" si="28"/>
        <v>CONCLUÍDA</v>
      </c>
    </row>
    <row r="49" spans="1:12" x14ac:dyDescent="0.3">
      <c r="A49" t="str">
        <f t="shared" si="8"/>
        <v>Bovinocultura de Produção de Leite</v>
      </c>
      <c r="B49" t="str">
        <f t="shared" si="8"/>
        <v>BPL04</v>
      </c>
      <c r="C49" t="s">
        <v>20</v>
      </c>
      <c r="D49" s="1">
        <f ca="1">E48</f>
        <v>45223</v>
      </c>
      <c r="E49" s="1">
        <f ca="1">D49+RANDBETWEEN(1,3)</f>
        <v>45226</v>
      </c>
      <c r="F49" t="str">
        <f ca="1">F45</f>
        <v>Maria Santos</v>
      </c>
      <c r="G49" t="s">
        <v>91</v>
      </c>
      <c r="H49">
        <f t="shared" ca="1" si="21"/>
        <v>3</v>
      </c>
      <c r="I49" t="str">
        <f t="shared" ref="I49:L49" si="29">I48</f>
        <v>1 - Bases da produção de leite</v>
      </c>
      <c r="J49" t="str">
        <f t="shared" si="29"/>
        <v>Insumos — parte 2</v>
      </c>
      <c r="K49" t="str">
        <f t="shared" ca="1" si="29"/>
        <v>Aline Oliveira</v>
      </c>
      <c r="L49" t="str">
        <f t="shared" ca="1" si="29"/>
        <v>CONCLUÍDA</v>
      </c>
    </row>
    <row r="50" spans="1:12" x14ac:dyDescent="0.3">
      <c r="A50" t="str">
        <f t="shared" si="8"/>
        <v>Bovinocultura de Produção de Leite</v>
      </c>
      <c r="B50" t="str">
        <f t="shared" si="8"/>
        <v>BPL04</v>
      </c>
      <c r="C50" t="s">
        <v>21</v>
      </c>
      <c r="D50" s="1">
        <f ca="1">E49</f>
        <v>45226</v>
      </c>
      <c r="E50" s="1">
        <f ca="1">D50+RANDBETWEEN(0,3)</f>
        <v>45227</v>
      </c>
      <c r="F50" t="str">
        <f ca="1">F48</f>
        <v>Luiza Andrade</v>
      </c>
      <c r="G50" t="s">
        <v>94</v>
      </c>
      <c r="H50">
        <f t="shared" ca="1" si="21"/>
        <v>1</v>
      </c>
      <c r="I50" t="str">
        <f t="shared" ref="I50:L50" si="30">I49</f>
        <v>1 - Bases da produção de leite</v>
      </c>
      <c r="J50" t="str">
        <f t="shared" si="30"/>
        <v>Insumos — parte 2</v>
      </c>
      <c r="K50" t="str">
        <f t="shared" ca="1" si="30"/>
        <v>Aline Oliveira</v>
      </c>
      <c r="L50" t="str">
        <f t="shared" ca="1" si="30"/>
        <v>CONCLUÍDA</v>
      </c>
    </row>
    <row r="51" spans="1:12" x14ac:dyDescent="0.3">
      <c r="A51" t="str">
        <f t="shared" si="8"/>
        <v>Bovinocultura de Produção de Leite</v>
      </c>
      <c r="B51" t="str">
        <f t="shared" si="8"/>
        <v>BPL04</v>
      </c>
      <c r="C51" t="s">
        <v>22</v>
      </c>
      <c r="D51" s="1">
        <f ca="1">E50</f>
        <v>45227</v>
      </c>
      <c r="E51" s="1">
        <f ca="1">D51+RANDBETWEEN(0,3)</f>
        <v>45230</v>
      </c>
      <c r="F51" t="str">
        <f ca="1">F49</f>
        <v>Maria Santos</v>
      </c>
      <c r="G51" t="s">
        <v>91</v>
      </c>
      <c r="H51">
        <f t="shared" ca="1" si="21"/>
        <v>3</v>
      </c>
      <c r="I51" t="str">
        <f t="shared" ref="I51:L51" si="31">I50</f>
        <v>1 - Bases da produção de leite</v>
      </c>
      <c r="J51" t="str">
        <f t="shared" si="31"/>
        <v>Insumos — parte 2</v>
      </c>
      <c r="K51" t="str">
        <f t="shared" ca="1" si="31"/>
        <v>Aline Oliveira</v>
      </c>
      <c r="L51" t="str">
        <f t="shared" ca="1" si="31"/>
        <v>CONCLUÍDA</v>
      </c>
    </row>
    <row r="52" spans="1:12" x14ac:dyDescent="0.3">
      <c r="A52" t="str">
        <f t="shared" si="8"/>
        <v>Bovinocultura de Produção de Leite</v>
      </c>
      <c r="B52" t="str">
        <f t="shared" si="8"/>
        <v>BPL04</v>
      </c>
      <c r="C52" t="s">
        <v>23</v>
      </c>
      <c r="D52" s="1">
        <f ca="1">E51</f>
        <v>45230</v>
      </c>
      <c r="E52" s="1">
        <f ca="1">D52+RANDBETWEEN(1,3)</f>
        <v>45233</v>
      </c>
      <c r="F52" t="str">
        <f ca="1">F46</f>
        <v>Rafael Ferreira</v>
      </c>
      <c r="G52" t="s">
        <v>95</v>
      </c>
      <c r="H52">
        <f t="shared" ca="1" si="21"/>
        <v>3</v>
      </c>
      <c r="I52" t="str">
        <f t="shared" ref="I52:L52" si="32">I51</f>
        <v>1 - Bases da produção de leite</v>
      </c>
      <c r="J52" t="str">
        <f t="shared" si="32"/>
        <v>Insumos — parte 2</v>
      </c>
      <c r="K52" t="str">
        <f t="shared" ca="1" si="32"/>
        <v>Aline Oliveira</v>
      </c>
      <c r="L52" t="str">
        <f t="shared" ca="1" si="32"/>
        <v>CONCLUÍDA</v>
      </c>
    </row>
    <row r="53" spans="1:12" x14ac:dyDescent="0.3">
      <c r="A53" t="str">
        <f t="shared" si="8"/>
        <v>Bovinocultura de Produção de Leite</v>
      </c>
      <c r="B53" t="str">
        <f t="shared" si="8"/>
        <v>BPL04</v>
      </c>
      <c r="C53" t="s">
        <v>24</v>
      </c>
      <c r="D53" s="1">
        <f ca="1">E52</f>
        <v>45233</v>
      </c>
      <c r="E53" s="1">
        <f ca="1">D53+RANDBETWEEN(0,3)</f>
        <v>45236</v>
      </c>
      <c r="F53" t="str">
        <f ca="1">F51</f>
        <v>Maria Santos</v>
      </c>
      <c r="G53" t="s">
        <v>91</v>
      </c>
      <c r="H53">
        <f t="shared" ca="1" si="21"/>
        <v>3</v>
      </c>
      <c r="I53" t="str">
        <f t="shared" ref="I53:L53" si="33">I52</f>
        <v>1 - Bases da produção de leite</v>
      </c>
      <c r="J53" t="str">
        <f t="shared" si="33"/>
        <v>Insumos — parte 2</v>
      </c>
      <c r="K53" t="str">
        <f t="shared" ca="1" si="33"/>
        <v>Aline Oliveira</v>
      </c>
      <c r="L53" t="str">
        <f t="shared" ca="1" si="33"/>
        <v>CONCLUÍDA</v>
      </c>
    </row>
    <row r="54" spans="1:12" x14ac:dyDescent="0.3">
      <c r="A54" t="s">
        <v>256</v>
      </c>
      <c r="B54" t="s">
        <v>263</v>
      </c>
      <c r="C54" t="s">
        <v>12</v>
      </c>
      <c r="D54" s="1">
        <v>45175</v>
      </c>
      <c r="E54" s="1">
        <f ca="1">D54+RANDBETWEEN(7,14)</f>
        <v>45182</v>
      </c>
      <c r="F54" t="str">
        <f ca="1">VLOOKUP(RANDBETWEEN(15, 28), Planilha2!$B$19:$I$32, 2)</f>
        <v>Gabriela Ferreira</v>
      </c>
      <c r="G54" t="s">
        <v>8</v>
      </c>
      <c r="H54">
        <f ca="1">E54-D54</f>
        <v>7</v>
      </c>
      <c r="I54" t="s">
        <v>257</v>
      </c>
      <c r="J54" t="s">
        <v>261</v>
      </c>
      <c r="K54" t="str">
        <f ca="1">F54</f>
        <v>Gabriela Ferreira</v>
      </c>
      <c r="L54" t="str" cm="1">
        <f t="array" aca="1" ref="L54" ca="1">_xlfn.IFS(COUNTBLANK(E54:E66)=13,"PENDENTE", COUNTBLANK(E54:E66)&gt;0,"EM ANDAMENTO", COUNTBLANK(E54:E66)=0,"CONCLUÍDA")</f>
        <v>CONCLUÍDA</v>
      </c>
    </row>
    <row r="55" spans="1:12" x14ac:dyDescent="0.3">
      <c r="A55" t="str">
        <f>A54</f>
        <v>Bovinocultura de Produção de Leite</v>
      </c>
      <c r="B55" t="str">
        <f>B54</f>
        <v>BPL05</v>
      </c>
      <c r="C55" t="s">
        <v>13</v>
      </c>
      <c r="D55" s="1">
        <f ca="1">E54</f>
        <v>45182</v>
      </c>
      <c r="E55" s="1">
        <f ca="1">D55+RANDBETWEEN(1,4)</f>
        <v>45186</v>
      </c>
      <c r="F55" t="str">
        <f ca="1">VLOOKUP(RANDBETWEEN(1, 3), Planilha2!$B$5:$I$32, 3)</f>
        <v>Carlos Pereira</v>
      </c>
      <c r="G55" t="s">
        <v>91</v>
      </c>
      <c r="H55">
        <f t="shared" ref="H55:H66" ca="1" si="34">E55-D55</f>
        <v>4</v>
      </c>
      <c r="I55" t="str">
        <f>I54</f>
        <v>1 - Bases da produção de leite</v>
      </c>
      <c r="J55" t="str">
        <f>J54</f>
        <v>Melhoramento animal — parte 1</v>
      </c>
      <c r="K55" t="str">
        <f ca="1">K54</f>
        <v>Gabriela Ferreira</v>
      </c>
      <c r="L55" t="str">
        <f ca="1">L54</f>
        <v>CONCLUÍDA</v>
      </c>
    </row>
    <row r="56" spans="1:12" x14ac:dyDescent="0.3">
      <c r="A56" t="str">
        <f t="shared" ref="A56:A79" si="35">A55</f>
        <v>Bovinocultura de Produção de Leite</v>
      </c>
      <c r="B56" t="str">
        <f t="shared" ref="B56:B66" si="36">B55</f>
        <v>BPL05</v>
      </c>
      <c r="C56" t="s">
        <v>14</v>
      </c>
      <c r="D56" s="1">
        <f ca="1">E55</f>
        <v>45186</v>
      </c>
      <c r="E56" s="1">
        <f ca="1">D56+RANDBETWEEN(0,3)</f>
        <v>45187</v>
      </c>
      <c r="F56" t="str">
        <f ca="1">VLOOKUP(RANDBETWEEN(1, 2), Planilha2!$B$5:$I$32, 4)</f>
        <v>Ana Souza</v>
      </c>
      <c r="G56" t="s">
        <v>92</v>
      </c>
      <c r="H56">
        <f t="shared" ca="1" si="34"/>
        <v>1</v>
      </c>
      <c r="I56" t="str">
        <f t="shared" ref="I56:L56" si="37">I55</f>
        <v>1 - Bases da produção de leite</v>
      </c>
      <c r="J56" t="str">
        <f t="shared" si="37"/>
        <v>Melhoramento animal — parte 1</v>
      </c>
      <c r="K56" t="str">
        <f t="shared" ca="1" si="37"/>
        <v>Gabriela Ferreira</v>
      </c>
      <c r="L56" t="str">
        <f t="shared" ca="1" si="37"/>
        <v>CONCLUÍDA</v>
      </c>
    </row>
    <row r="57" spans="1:12" x14ac:dyDescent="0.3">
      <c r="A57" t="str">
        <f t="shared" si="35"/>
        <v>Bovinocultura de Produção de Leite</v>
      </c>
      <c r="B57" t="str">
        <f t="shared" si="36"/>
        <v>BPL05</v>
      </c>
      <c r="C57" t="s">
        <v>15</v>
      </c>
      <c r="D57" s="1">
        <f ca="1">E56</f>
        <v>45187</v>
      </c>
      <c r="E57" s="1">
        <f ca="1">D57+RANDBETWEEN(3,7)</f>
        <v>45190</v>
      </c>
      <c r="F57" t="str">
        <f ca="1">VLOOKUP(RANDBETWEEN(1, 3), Planilha2!$B$5:$I$32, 5)</f>
        <v>Gustavo Pereira</v>
      </c>
      <c r="G57" t="s">
        <v>93</v>
      </c>
      <c r="H57">
        <f t="shared" ca="1" si="34"/>
        <v>3</v>
      </c>
      <c r="I57" t="str">
        <f t="shared" ref="I57:L57" si="38">I56</f>
        <v>1 - Bases da produção de leite</v>
      </c>
      <c r="J57" t="str">
        <f t="shared" si="38"/>
        <v>Melhoramento animal — parte 1</v>
      </c>
      <c r="K57" t="str">
        <f t="shared" ca="1" si="38"/>
        <v>Gabriela Ferreira</v>
      </c>
      <c r="L57" t="str">
        <f t="shared" ca="1" si="38"/>
        <v>CONCLUÍDA</v>
      </c>
    </row>
    <row r="58" spans="1:12" x14ac:dyDescent="0.3">
      <c r="A58" t="str">
        <f t="shared" si="35"/>
        <v>Bovinocultura de Produção de Leite</v>
      </c>
      <c r="B58" t="str">
        <f t="shared" si="36"/>
        <v>BPL05</v>
      </c>
      <c r="C58" t="s">
        <v>16</v>
      </c>
      <c r="D58" s="1">
        <f ca="1">E57</f>
        <v>45190</v>
      </c>
      <c r="E58" s="1">
        <f ca="1">D58+RANDBETWEEN(0,3)</f>
        <v>45192</v>
      </c>
      <c r="F58" t="str">
        <f ca="1">F55</f>
        <v>Carlos Pereira</v>
      </c>
      <c r="G58" t="s">
        <v>91</v>
      </c>
      <c r="H58">
        <f t="shared" ca="1" si="34"/>
        <v>2</v>
      </c>
      <c r="I58" t="str">
        <f t="shared" ref="I58:L58" si="39">I57</f>
        <v>1 - Bases da produção de leite</v>
      </c>
      <c r="J58" t="str">
        <f t="shared" si="39"/>
        <v>Melhoramento animal — parte 1</v>
      </c>
      <c r="K58" t="str">
        <f t="shared" ca="1" si="39"/>
        <v>Gabriela Ferreira</v>
      </c>
      <c r="L58" t="str">
        <f t="shared" ca="1" si="39"/>
        <v>CONCLUÍDA</v>
      </c>
    </row>
    <row r="59" spans="1:12" x14ac:dyDescent="0.3">
      <c r="A59" t="str">
        <f t="shared" si="35"/>
        <v>Bovinocultura de Produção de Leite</v>
      </c>
      <c r="B59" t="str">
        <f t="shared" si="36"/>
        <v>BPL05</v>
      </c>
      <c r="C59" t="s">
        <v>17</v>
      </c>
      <c r="D59" s="1">
        <f ca="1">E58</f>
        <v>45192</v>
      </c>
      <c r="E59" s="1">
        <f ca="1">D59+RANDBETWEEN(1,5)</f>
        <v>45194</v>
      </c>
      <c r="F59" t="str">
        <f ca="1">VLOOKUP(RANDBETWEEN(1, 3), Planilha2!$B$5:$I$32, 6)</f>
        <v>Rafael Ferreira</v>
      </c>
      <c r="G59" t="s">
        <v>95</v>
      </c>
      <c r="H59">
        <f t="shared" ca="1" si="34"/>
        <v>2</v>
      </c>
      <c r="I59" t="str">
        <f t="shared" ref="I59:L59" si="40">I58</f>
        <v>1 - Bases da produção de leite</v>
      </c>
      <c r="J59" t="str">
        <f t="shared" si="40"/>
        <v>Melhoramento animal — parte 1</v>
      </c>
      <c r="K59" t="str">
        <f t="shared" ca="1" si="40"/>
        <v>Gabriela Ferreira</v>
      </c>
      <c r="L59" t="str">
        <f t="shared" ca="1" si="40"/>
        <v>CONCLUÍDA</v>
      </c>
    </row>
    <row r="60" spans="1:12" x14ac:dyDescent="0.3">
      <c r="A60" t="str">
        <f t="shared" si="35"/>
        <v>Bovinocultura de Produção de Leite</v>
      </c>
      <c r="B60" t="str">
        <f t="shared" si="36"/>
        <v>BPL05</v>
      </c>
      <c r="C60" t="s">
        <v>18</v>
      </c>
      <c r="D60" s="1">
        <f ca="1">E54+RANDBETWEEN(3,14)</f>
        <v>45194</v>
      </c>
      <c r="E60" s="1">
        <f ca="1">D60</f>
        <v>45194</v>
      </c>
      <c r="F60" t="str">
        <f ca="1">VLOOKUP(RANDBETWEEN(1, 2), Planilha2!$B$5:$I$32, 7)</f>
        <v>Felipe Ribeiro</v>
      </c>
      <c r="G60" t="s">
        <v>96</v>
      </c>
      <c r="H60">
        <f t="shared" ca="1" si="34"/>
        <v>0</v>
      </c>
      <c r="I60" t="str">
        <f t="shared" ref="I60:L60" si="41">I59</f>
        <v>1 - Bases da produção de leite</v>
      </c>
      <c r="J60" t="str">
        <f t="shared" si="41"/>
        <v>Melhoramento animal — parte 1</v>
      </c>
      <c r="K60" t="str">
        <f t="shared" ca="1" si="41"/>
        <v>Gabriela Ferreira</v>
      </c>
      <c r="L60" t="str">
        <f t="shared" ca="1" si="41"/>
        <v>CONCLUÍDA</v>
      </c>
    </row>
    <row r="61" spans="1:12" x14ac:dyDescent="0.3">
      <c r="A61" t="str">
        <f t="shared" si="35"/>
        <v>Bovinocultura de Produção de Leite</v>
      </c>
      <c r="B61" t="str">
        <f t="shared" si="36"/>
        <v>BPL05</v>
      </c>
      <c r="C61" t="s">
        <v>19</v>
      </c>
      <c r="D61" s="1">
        <f ca="1">E60+RANDBETWEEN(7,21)</f>
        <v>45204</v>
      </c>
      <c r="E61" s="1">
        <f ca="1">D61+RANDBETWEEN(1,3)</f>
        <v>45207</v>
      </c>
      <c r="F61" t="str">
        <f ca="1">VLOOKUP(RANDBETWEEN(1, 3), Planilha2!$B$5:$I$32, 8)</f>
        <v>Luiza Andrade</v>
      </c>
      <c r="G61" t="s">
        <v>94</v>
      </c>
      <c r="H61">
        <f t="shared" ca="1" si="34"/>
        <v>3</v>
      </c>
      <c r="I61" t="str">
        <f t="shared" ref="I61:L61" si="42">I60</f>
        <v>1 - Bases da produção de leite</v>
      </c>
      <c r="J61" t="str">
        <f t="shared" si="42"/>
        <v>Melhoramento animal — parte 1</v>
      </c>
      <c r="K61" t="str">
        <f t="shared" ca="1" si="42"/>
        <v>Gabriela Ferreira</v>
      </c>
      <c r="L61" t="str">
        <f t="shared" ca="1" si="42"/>
        <v>CONCLUÍDA</v>
      </c>
    </row>
    <row r="62" spans="1:12" x14ac:dyDescent="0.3">
      <c r="A62" t="str">
        <f t="shared" si="35"/>
        <v>Bovinocultura de Produção de Leite</v>
      </c>
      <c r="B62" t="str">
        <f t="shared" si="36"/>
        <v>BPL05</v>
      </c>
      <c r="C62" t="s">
        <v>20</v>
      </c>
      <c r="D62" s="1">
        <f ca="1">E61</f>
        <v>45207</v>
      </c>
      <c r="E62" s="1">
        <f ca="1">D62+RANDBETWEEN(1,3)</f>
        <v>45210</v>
      </c>
      <c r="F62" t="str">
        <f ca="1">F58</f>
        <v>Carlos Pereira</v>
      </c>
      <c r="G62" t="s">
        <v>91</v>
      </c>
      <c r="H62">
        <f t="shared" ca="1" si="34"/>
        <v>3</v>
      </c>
      <c r="I62" t="str">
        <f t="shared" ref="I62:L62" si="43">I61</f>
        <v>1 - Bases da produção de leite</v>
      </c>
      <c r="J62" t="str">
        <f t="shared" si="43"/>
        <v>Melhoramento animal — parte 1</v>
      </c>
      <c r="K62" t="str">
        <f t="shared" ca="1" si="43"/>
        <v>Gabriela Ferreira</v>
      </c>
      <c r="L62" t="str">
        <f t="shared" ca="1" si="43"/>
        <v>CONCLUÍDA</v>
      </c>
    </row>
    <row r="63" spans="1:12" x14ac:dyDescent="0.3">
      <c r="A63" t="str">
        <f t="shared" si="35"/>
        <v>Bovinocultura de Produção de Leite</v>
      </c>
      <c r="B63" t="str">
        <f t="shared" si="36"/>
        <v>BPL05</v>
      </c>
      <c r="C63" t="s">
        <v>21</v>
      </c>
      <c r="D63" s="1">
        <f ca="1">E62</f>
        <v>45210</v>
      </c>
      <c r="E63" s="1">
        <f ca="1">D63+RANDBETWEEN(0,3)</f>
        <v>45212</v>
      </c>
      <c r="F63" t="str">
        <f ca="1">F61</f>
        <v>Luiza Andrade</v>
      </c>
      <c r="G63" t="s">
        <v>94</v>
      </c>
      <c r="H63">
        <f t="shared" ca="1" si="34"/>
        <v>2</v>
      </c>
      <c r="I63" t="str">
        <f t="shared" ref="I63:L63" si="44">I62</f>
        <v>1 - Bases da produção de leite</v>
      </c>
      <c r="J63" t="str">
        <f t="shared" si="44"/>
        <v>Melhoramento animal — parte 1</v>
      </c>
      <c r="K63" t="str">
        <f t="shared" ca="1" si="44"/>
        <v>Gabriela Ferreira</v>
      </c>
      <c r="L63" t="str">
        <f t="shared" ca="1" si="44"/>
        <v>CONCLUÍDA</v>
      </c>
    </row>
    <row r="64" spans="1:12" x14ac:dyDescent="0.3">
      <c r="A64" t="str">
        <f t="shared" si="35"/>
        <v>Bovinocultura de Produção de Leite</v>
      </c>
      <c r="B64" t="str">
        <f t="shared" si="36"/>
        <v>BPL05</v>
      </c>
      <c r="C64" t="s">
        <v>22</v>
      </c>
      <c r="D64" s="1">
        <f ca="1">E63</f>
        <v>45212</v>
      </c>
      <c r="E64" s="1">
        <f ca="1">D64+RANDBETWEEN(0,3)</f>
        <v>45214</v>
      </c>
      <c r="F64" t="str">
        <f ca="1">F62</f>
        <v>Carlos Pereira</v>
      </c>
      <c r="G64" t="s">
        <v>91</v>
      </c>
      <c r="H64">
        <f t="shared" ca="1" si="34"/>
        <v>2</v>
      </c>
      <c r="I64" t="str">
        <f t="shared" ref="I64:L64" si="45">I63</f>
        <v>1 - Bases da produção de leite</v>
      </c>
      <c r="J64" t="str">
        <f t="shared" si="45"/>
        <v>Melhoramento animal — parte 1</v>
      </c>
      <c r="K64" t="str">
        <f t="shared" ca="1" si="45"/>
        <v>Gabriela Ferreira</v>
      </c>
      <c r="L64" t="str">
        <f t="shared" ca="1" si="45"/>
        <v>CONCLUÍDA</v>
      </c>
    </row>
    <row r="65" spans="1:12" x14ac:dyDescent="0.3">
      <c r="A65" t="str">
        <f t="shared" si="35"/>
        <v>Bovinocultura de Produção de Leite</v>
      </c>
      <c r="B65" t="str">
        <f t="shared" si="36"/>
        <v>BPL05</v>
      </c>
      <c r="C65" t="s">
        <v>23</v>
      </c>
      <c r="D65" s="1">
        <f ca="1">E64</f>
        <v>45214</v>
      </c>
      <c r="E65" s="1">
        <f ca="1">D65+RANDBETWEEN(1,3)</f>
        <v>45215</v>
      </c>
      <c r="F65" t="str">
        <f ca="1">F59</f>
        <v>Rafael Ferreira</v>
      </c>
      <c r="G65" t="s">
        <v>95</v>
      </c>
      <c r="H65">
        <f t="shared" ca="1" si="34"/>
        <v>1</v>
      </c>
      <c r="I65" t="str">
        <f t="shared" ref="I65:L65" si="46">I64</f>
        <v>1 - Bases da produção de leite</v>
      </c>
      <c r="J65" t="str">
        <f t="shared" si="46"/>
        <v>Melhoramento animal — parte 1</v>
      </c>
      <c r="K65" t="str">
        <f t="shared" ca="1" si="46"/>
        <v>Gabriela Ferreira</v>
      </c>
      <c r="L65" t="str">
        <f t="shared" ca="1" si="46"/>
        <v>CONCLUÍDA</v>
      </c>
    </row>
    <row r="66" spans="1:12" x14ac:dyDescent="0.3">
      <c r="A66" t="str">
        <f t="shared" si="35"/>
        <v>Bovinocultura de Produção de Leite</v>
      </c>
      <c r="B66" t="str">
        <f t="shared" si="36"/>
        <v>BPL05</v>
      </c>
      <c r="C66" t="s">
        <v>24</v>
      </c>
      <c r="D66" s="1">
        <f ca="1">E65</f>
        <v>45215</v>
      </c>
      <c r="E66" s="1">
        <f ca="1">D66+RANDBETWEEN(0,3)</f>
        <v>45215</v>
      </c>
      <c r="F66" t="str">
        <f ca="1">F64</f>
        <v>Carlos Pereira</v>
      </c>
      <c r="G66" t="s">
        <v>91</v>
      </c>
      <c r="H66">
        <f t="shared" ca="1" si="34"/>
        <v>0</v>
      </c>
      <c r="I66" t="str">
        <f t="shared" ref="I66:L66" si="47">I65</f>
        <v>1 - Bases da produção de leite</v>
      </c>
      <c r="J66" t="str">
        <f t="shared" si="47"/>
        <v>Melhoramento animal — parte 1</v>
      </c>
      <c r="K66" t="str">
        <f t="shared" ca="1" si="47"/>
        <v>Gabriela Ferreira</v>
      </c>
      <c r="L66" t="str">
        <f t="shared" ca="1" si="47"/>
        <v>CONCLUÍDA</v>
      </c>
    </row>
    <row r="67" spans="1:12" x14ac:dyDescent="0.3">
      <c r="A67" t="str">
        <f t="shared" si="35"/>
        <v>Bovinocultura de Produção de Leite</v>
      </c>
      <c r="B67" t="s">
        <v>264</v>
      </c>
      <c r="C67" t="s">
        <v>12</v>
      </c>
      <c r="D67" s="1">
        <f ca="1">E54+14</f>
        <v>45196</v>
      </c>
      <c r="E67" s="1">
        <f ca="1">D67+RANDBETWEEN(7,14)</f>
        <v>45207</v>
      </c>
      <c r="F67" t="str">
        <f ca="1">F54</f>
        <v>Gabriela Ferreira</v>
      </c>
      <c r="G67" t="s">
        <v>8</v>
      </c>
      <c r="H67">
        <f ca="1">E67-D67</f>
        <v>11</v>
      </c>
      <c r="I67" t="str">
        <f t="shared" ref="I67" si="48">I66</f>
        <v>1 - Bases da produção de leite</v>
      </c>
      <c r="J67" t="s">
        <v>262</v>
      </c>
      <c r="K67" t="str">
        <f ca="1">F67</f>
        <v>Gabriela Ferreira</v>
      </c>
      <c r="L67" t="str" cm="1">
        <f t="array" aca="1" ref="L67" ca="1">_xlfn.IFS(COUNTBLANK(E67:E79)=13,"PENDENTE", COUNTBLANK(E67:E79)&gt;0,"EM ANDAMENTO", COUNTBLANK(E67:E79)=0,"CONCLUÍDA")</f>
        <v>CONCLUÍDA</v>
      </c>
    </row>
    <row r="68" spans="1:12" x14ac:dyDescent="0.3">
      <c r="A68" t="str">
        <f t="shared" si="35"/>
        <v>Bovinocultura de Produção de Leite</v>
      </c>
      <c r="B68" t="str">
        <f>B67</f>
        <v>BPL06</v>
      </c>
      <c r="C68" t="s">
        <v>13</v>
      </c>
      <c r="D68" s="1">
        <f ca="1">E67</f>
        <v>45207</v>
      </c>
      <c r="E68" s="1">
        <f ca="1">D68+RANDBETWEEN(1,4)</f>
        <v>45209</v>
      </c>
      <c r="F68" t="str">
        <f ca="1">F55</f>
        <v>Carlos Pereira</v>
      </c>
      <c r="G68" t="s">
        <v>91</v>
      </c>
      <c r="H68">
        <f t="shared" ref="H68:H79" ca="1" si="49">E68-D68</f>
        <v>2</v>
      </c>
      <c r="I68" t="str">
        <f t="shared" ref="I68" si="50">I67</f>
        <v>1 - Bases da produção de leite</v>
      </c>
      <c r="J68" t="str">
        <f>J67</f>
        <v>Melhoramento animal — parte 2</v>
      </c>
      <c r="K68" t="str">
        <f ca="1">K67</f>
        <v>Gabriela Ferreira</v>
      </c>
      <c r="L68" t="str">
        <f ca="1">L67</f>
        <v>CONCLUÍDA</v>
      </c>
    </row>
    <row r="69" spans="1:12" x14ac:dyDescent="0.3">
      <c r="A69" t="str">
        <f t="shared" si="35"/>
        <v>Bovinocultura de Produção de Leite</v>
      </c>
      <c r="B69" t="str">
        <f t="shared" ref="B69:B79" si="51">B68</f>
        <v>BPL06</v>
      </c>
      <c r="C69" t="s">
        <v>14</v>
      </c>
      <c r="D69" s="1">
        <f ca="1">E68</f>
        <v>45209</v>
      </c>
      <c r="E69" s="1">
        <f ca="1">D69+RANDBETWEEN(0,3)</f>
        <v>45209</v>
      </c>
      <c r="F69" t="str">
        <f ca="1">VLOOKUP(RANDBETWEEN(1, 2), Planilha2!$B$5:$I$32, 4)</f>
        <v>Ana Souza</v>
      </c>
      <c r="G69" t="s">
        <v>92</v>
      </c>
      <c r="H69">
        <f t="shared" ca="1" si="49"/>
        <v>0</v>
      </c>
      <c r="I69" t="str">
        <f t="shared" ref="I69:L69" si="52">I68</f>
        <v>1 - Bases da produção de leite</v>
      </c>
      <c r="J69" t="str">
        <f t="shared" si="52"/>
        <v>Melhoramento animal — parte 2</v>
      </c>
      <c r="K69" t="str">
        <f t="shared" ca="1" si="52"/>
        <v>Gabriela Ferreira</v>
      </c>
      <c r="L69" t="str">
        <f t="shared" ca="1" si="52"/>
        <v>CONCLUÍDA</v>
      </c>
    </row>
    <row r="70" spans="1:12" x14ac:dyDescent="0.3">
      <c r="A70" t="str">
        <f t="shared" si="35"/>
        <v>Bovinocultura de Produção de Leite</v>
      </c>
      <c r="B70" t="str">
        <f t="shared" si="51"/>
        <v>BPL06</v>
      </c>
      <c r="C70" t="s">
        <v>15</v>
      </c>
      <c r="D70" s="1">
        <f ca="1">E69</f>
        <v>45209</v>
      </c>
      <c r="E70" s="1">
        <f ca="1">D70+RANDBETWEEN(3,7)</f>
        <v>45214</v>
      </c>
      <c r="F70" t="str">
        <f ca="1">VLOOKUP(RANDBETWEEN(1, 3), Planilha2!$B$5:$I$32, 5)</f>
        <v>Gustavo Pereira</v>
      </c>
      <c r="G70" t="s">
        <v>93</v>
      </c>
      <c r="H70">
        <f t="shared" ca="1" si="49"/>
        <v>5</v>
      </c>
      <c r="I70" t="str">
        <f t="shared" ref="I70:L70" si="53">I69</f>
        <v>1 - Bases da produção de leite</v>
      </c>
      <c r="J70" t="str">
        <f t="shared" si="53"/>
        <v>Melhoramento animal — parte 2</v>
      </c>
      <c r="K70" t="str">
        <f t="shared" ca="1" si="53"/>
        <v>Gabriela Ferreira</v>
      </c>
      <c r="L70" t="str">
        <f t="shared" ca="1" si="53"/>
        <v>CONCLUÍDA</v>
      </c>
    </row>
    <row r="71" spans="1:12" x14ac:dyDescent="0.3">
      <c r="A71" t="str">
        <f t="shared" si="35"/>
        <v>Bovinocultura de Produção de Leite</v>
      </c>
      <c r="B71" t="str">
        <f t="shared" si="51"/>
        <v>BPL06</v>
      </c>
      <c r="C71" t="s">
        <v>16</v>
      </c>
      <c r="D71" s="1">
        <f ca="1">E70</f>
        <v>45214</v>
      </c>
      <c r="E71" s="1">
        <f ca="1">D71+RANDBETWEEN(0,3)</f>
        <v>45215</v>
      </c>
      <c r="F71" t="str">
        <f ca="1">F68</f>
        <v>Carlos Pereira</v>
      </c>
      <c r="G71" t="s">
        <v>91</v>
      </c>
      <c r="H71">
        <f t="shared" ca="1" si="49"/>
        <v>1</v>
      </c>
      <c r="I71" t="str">
        <f t="shared" ref="I71:L71" si="54">I70</f>
        <v>1 - Bases da produção de leite</v>
      </c>
      <c r="J71" t="str">
        <f t="shared" si="54"/>
        <v>Melhoramento animal — parte 2</v>
      </c>
      <c r="K71" t="str">
        <f t="shared" ca="1" si="54"/>
        <v>Gabriela Ferreira</v>
      </c>
      <c r="L71" t="str">
        <f t="shared" ca="1" si="54"/>
        <v>CONCLUÍDA</v>
      </c>
    </row>
    <row r="72" spans="1:12" x14ac:dyDescent="0.3">
      <c r="A72" t="str">
        <f t="shared" si="35"/>
        <v>Bovinocultura de Produção de Leite</v>
      </c>
      <c r="B72" t="str">
        <f t="shared" si="51"/>
        <v>BPL06</v>
      </c>
      <c r="C72" t="s">
        <v>17</v>
      </c>
      <c r="D72" s="1">
        <f ca="1">E71</f>
        <v>45215</v>
      </c>
      <c r="E72" s="1">
        <f ca="1">D72+RANDBETWEEN(1,5)</f>
        <v>45218</v>
      </c>
      <c r="F72" t="str">
        <f ca="1">VLOOKUP(RANDBETWEEN(1, 3), Planilha2!$B$5:$I$32, 6)</f>
        <v>Mariana Alves</v>
      </c>
      <c r="G72" t="s">
        <v>95</v>
      </c>
      <c r="H72">
        <f t="shared" ca="1" si="49"/>
        <v>3</v>
      </c>
      <c r="I72" t="str">
        <f t="shared" ref="I72:L72" si="55">I71</f>
        <v>1 - Bases da produção de leite</v>
      </c>
      <c r="J72" t="str">
        <f t="shared" si="55"/>
        <v>Melhoramento animal — parte 2</v>
      </c>
      <c r="K72" t="str">
        <f t="shared" ca="1" si="55"/>
        <v>Gabriela Ferreira</v>
      </c>
      <c r="L72" t="str">
        <f t="shared" ca="1" si="55"/>
        <v>CONCLUÍDA</v>
      </c>
    </row>
    <row r="73" spans="1:12" x14ac:dyDescent="0.3">
      <c r="A73" t="str">
        <f t="shared" si="35"/>
        <v>Bovinocultura de Produção de Leite</v>
      </c>
      <c r="B73" t="str">
        <f t="shared" si="51"/>
        <v>BPL06</v>
      </c>
      <c r="C73" t="s">
        <v>18</v>
      </c>
      <c r="D73" s="1">
        <f ca="1">E67+RANDBETWEEN(3,14)</f>
        <v>45219</v>
      </c>
      <c r="E73" s="1">
        <f ca="1">D73</f>
        <v>45219</v>
      </c>
      <c r="F73" t="str">
        <f ca="1">VLOOKUP(RANDBETWEEN(1, 2), Planilha2!$B$5:$I$32, 7)</f>
        <v>Felipe Ribeiro</v>
      </c>
      <c r="G73" t="s">
        <v>96</v>
      </c>
      <c r="H73">
        <f t="shared" ca="1" si="49"/>
        <v>0</v>
      </c>
      <c r="I73" t="str">
        <f t="shared" ref="I73:L73" si="56">I72</f>
        <v>1 - Bases da produção de leite</v>
      </c>
      <c r="J73" t="str">
        <f t="shared" si="56"/>
        <v>Melhoramento animal — parte 2</v>
      </c>
      <c r="K73" t="str">
        <f t="shared" ca="1" si="56"/>
        <v>Gabriela Ferreira</v>
      </c>
      <c r="L73" t="str">
        <f t="shared" ca="1" si="56"/>
        <v>CONCLUÍDA</v>
      </c>
    </row>
    <row r="74" spans="1:12" x14ac:dyDescent="0.3">
      <c r="A74" t="str">
        <f t="shared" si="35"/>
        <v>Bovinocultura de Produção de Leite</v>
      </c>
      <c r="B74" t="str">
        <f t="shared" si="51"/>
        <v>BPL06</v>
      </c>
      <c r="C74" t="s">
        <v>19</v>
      </c>
      <c r="D74" s="1">
        <f ca="1">E73+RANDBETWEEN(7,21)</f>
        <v>45229</v>
      </c>
      <c r="E74" s="1">
        <f ca="1">D74+RANDBETWEEN(1,3)</f>
        <v>45231</v>
      </c>
      <c r="F74" t="str">
        <f ca="1">VLOOKUP(RANDBETWEEN(1, 3), Planilha2!$B$5:$I$32, 8)</f>
        <v>Larissa Martins</v>
      </c>
      <c r="G74" t="s">
        <v>94</v>
      </c>
      <c r="H74">
        <f t="shared" ca="1" si="49"/>
        <v>2</v>
      </c>
      <c r="I74" t="str">
        <f t="shared" ref="I74:L74" si="57">I73</f>
        <v>1 - Bases da produção de leite</v>
      </c>
      <c r="J74" t="str">
        <f t="shared" si="57"/>
        <v>Melhoramento animal — parte 2</v>
      </c>
      <c r="K74" t="str">
        <f t="shared" ca="1" si="57"/>
        <v>Gabriela Ferreira</v>
      </c>
      <c r="L74" t="str">
        <f t="shared" ca="1" si="57"/>
        <v>CONCLUÍDA</v>
      </c>
    </row>
    <row r="75" spans="1:12" x14ac:dyDescent="0.3">
      <c r="A75" t="str">
        <f t="shared" si="35"/>
        <v>Bovinocultura de Produção de Leite</v>
      </c>
      <c r="B75" t="str">
        <f t="shared" si="51"/>
        <v>BPL06</v>
      </c>
      <c r="C75" t="s">
        <v>20</v>
      </c>
      <c r="D75" s="1">
        <f ca="1">E74</f>
        <v>45231</v>
      </c>
      <c r="E75" s="1">
        <f ca="1">D75+RANDBETWEEN(1,3)</f>
        <v>45234</v>
      </c>
      <c r="F75" t="str">
        <f ca="1">F71</f>
        <v>Carlos Pereira</v>
      </c>
      <c r="G75" t="s">
        <v>91</v>
      </c>
      <c r="H75">
        <f t="shared" ca="1" si="49"/>
        <v>3</v>
      </c>
      <c r="I75" t="str">
        <f t="shared" ref="I75:L75" si="58">I74</f>
        <v>1 - Bases da produção de leite</v>
      </c>
      <c r="J75" t="str">
        <f t="shared" si="58"/>
        <v>Melhoramento animal — parte 2</v>
      </c>
      <c r="K75" t="str">
        <f t="shared" ca="1" si="58"/>
        <v>Gabriela Ferreira</v>
      </c>
      <c r="L75" t="str">
        <f t="shared" ca="1" si="58"/>
        <v>CONCLUÍDA</v>
      </c>
    </row>
    <row r="76" spans="1:12" x14ac:dyDescent="0.3">
      <c r="A76" t="str">
        <f t="shared" si="35"/>
        <v>Bovinocultura de Produção de Leite</v>
      </c>
      <c r="B76" t="str">
        <f t="shared" si="51"/>
        <v>BPL06</v>
      </c>
      <c r="C76" t="s">
        <v>21</v>
      </c>
      <c r="D76" s="1">
        <f ca="1">E75</f>
        <v>45234</v>
      </c>
      <c r="E76" s="1">
        <f ca="1">D76+RANDBETWEEN(0,3)</f>
        <v>45237</v>
      </c>
      <c r="F76" t="str">
        <f ca="1">F74</f>
        <v>Larissa Martins</v>
      </c>
      <c r="G76" t="s">
        <v>94</v>
      </c>
      <c r="H76">
        <f t="shared" ca="1" si="49"/>
        <v>3</v>
      </c>
      <c r="I76" t="str">
        <f t="shared" ref="I76:L76" si="59">I75</f>
        <v>1 - Bases da produção de leite</v>
      </c>
      <c r="J76" t="str">
        <f t="shared" si="59"/>
        <v>Melhoramento animal — parte 2</v>
      </c>
      <c r="K76" t="str">
        <f t="shared" ca="1" si="59"/>
        <v>Gabriela Ferreira</v>
      </c>
      <c r="L76" t="str">
        <f t="shared" ca="1" si="59"/>
        <v>CONCLUÍDA</v>
      </c>
    </row>
    <row r="77" spans="1:12" x14ac:dyDescent="0.3">
      <c r="A77" t="str">
        <f t="shared" si="35"/>
        <v>Bovinocultura de Produção de Leite</v>
      </c>
      <c r="B77" t="str">
        <f t="shared" si="51"/>
        <v>BPL06</v>
      </c>
      <c r="C77" t="s">
        <v>22</v>
      </c>
      <c r="D77" s="1">
        <f ca="1">E76</f>
        <v>45237</v>
      </c>
      <c r="E77" s="1">
        <f ca="1">D77+RANDBETWEEN(0,3)</f>
        <v>45239</v>
      </c>
      <c r="F77" t="str">
        <f ca="1">F75</f>
        <v>Carlos Pereira</v>
      </c>
      <c r="G77" t="s">
        <v>91</v>
      </c>
      <c r="H77">
        <f t="shared" ca="1" si="49"/>
        <v>2</v>
      </c>
      <c r="I77" t="str">
        <f t="shared" ref="I77:L77" si="60">I76</f>
        <v>1 - Bases da produção de leite</v>
      </c>
      <c r="J77" t="str">
        <f t="shared" si="60"/>
        <v>Melhoramento animal — parte 2</v>
      </c>
      <c r="K77" t="str">
        <f t="shared" ca="1" si="60"/>
        <v>Gabriela Ferreira</v>
      </c>
      <c r="L77" t="str">
        <f t="shared" ca="1" si="60"/>
        <v>CONCLUÍDA</v>
      </c>
    </row>
    <row r="78" spans="1:12" x14ac:dyDescent="0.3">
      <c r="A78" t="str">
        <f t="shared" si="35"/>
        <v>Bovinocultura de Produção de Leite</v>
      </c>
      <c r="B78" t="str">
        <f t="shared" si="51"/>
        <v>BPL06</v>
      </c>
      <c r="C78" t="s">
        <v>23</v>
      </c>
      <c r="D78" s="1">
        <f ca="1">E77</f>
        <v>45239</v>
      </c>
      <c r="E78" s="1">
        <f ca="1">D78+RANDBETWEEN(1,3)</f>
        <v>45242</v>
      </c>
      <c r="F78" t="str">
        <f ca="1">F72</f>
        <v>Mariana Alves</v>
      </c>
      <c r="G78" t="s">
        <v>95</v>
      </c>
      <c r="H78">
        <f t="shared" ca="1" si="49"/>
        <v>3</v>
      </c>
      <c r="I78" t="str">
        <f t="shared" ref="I78:L78" si="61">I77</f>
        <v>1 - Bases da produção de leite</v>
      </c>
      <c r="J78" t="str">
        <f t="shared" si="61"/>
        <v>Melhoramento animal — parte 2</v>
      </c>
      <c r="K78" t="str">
        <f t="shared" ca="1" si="61"/>
        <v>Gabriela Ferreira</v>
      </c>
      <c r="L78" t="str">
        <f t="shared" ca="1" si="61"/>
        <v>CONCLUÍDA</v>
      </c>
    </row>
    <row r="79" spans="1:12" x14ac:dyDescent="0.3">
      <c r="A79" t="str">
        <f t="shared" si="35"/>
        <v>Bovinocultura de Produção de Leite</v>
      </c>
      <c r="B79" t="str">
        <f t="shared" si="51"/>
        <v>BPL06</v>
      </c>
      <c r="C79" t="s">
        <v>24</v>
      </c>
      <c r="D79" s="1">
        <f ca="1">E78</f>
        <v>45242</v>
      </c>
      <c r="E79" s="1">
        <f ca="1">D79+RANDBETWEEN(0,3)</f>
        <v>45242</v>
      </c>
      <c r="F79" t="str">
        <f ca="1">F77</f>
        <v>Carlos Pereira</v>
      </c>
      <c r="G79" t="s">
        <v>91</v>
      </c>
      <c r="H79">
        <f t="shared" ca="1" si="49"/>
        <v>0</v>
      </c>
      <c r="I79" t="str">
        <f t="shared" ref="I79:L79" si="62">I78</f>
        <v>1 - Bases da produção de leite</v>
      </c>
      <c r="J79" t="str">
        <f t="shared" si="62"/>
        <v>Melhoramento animal — parte 2</v>
      </c>
      <c r="K79" t="str">
        <f t="shared" ca="1" si="62"/>
        <v>Gabriela Ferreira</v>
      </c>
      <c r="L79" t="str">
        <f t="shared" ca="1" si="62"/>
        <v>CONCLUÍDA</v>
      </c>
    </row>
    <row r="80" spans="1:12" x14ac:dyDescent="0.3">
      <c r="A80" t="s">
        <v>256</v>
      </c>
      <c r="B80" t="s">
        <v>265</v>
      </c>
      <c r="C80" t="s">
        <v>12</v>
      </c>
      <c r="D80" s="1">
        <v>45188</v>
      </c>
      <c r="E80" s="1">
        <f ca="1">D80+RANDBETWEEN(7,14)</f>
        <v>45198</v>
      </c>
      <c r="F80" t="str">
        <f ca="1">VLOOKUP(RANDBETWEEN(15, 28), Planilha2!$B$19:$I$32, 2)</f>
        <v>Laura Gomes</v>
      </c>
      <c r="G80" t="s">
        <v>8</v>
      </c>
      <c r="H80">
        <f ca="1">E80-D80</f>
        <v>10</v>
      </c>
      <c r="I80" t="s">
        <v>257</v>
      </c>
      <c r="J80" t="s">
        <v>267</v>
      </c>
      <c r="K80" t="str">
        <f ca="1">F80</f>
        <v>Laura Gomes</v>
      </c>
      <c r="L80" t="str" cm="1">
        <f t="array" aca="1" ref="L80" ca="1">_xlfn.IFS(COUNTBLANK(E80:E92)=13,"PENDENTE", COUNTBLANK(E80:E92)&gt;0,"EM ANDAMENTO", COUNTBLANK(E80:E92)=0,"CONCLUÍDA")</f>
        <v>CONCLUÍDA</v>
      </c>
    </row>
    <row r="81" spans="1:12" x14ac:dyDescent="0.3">
      <c r="A81" t="str">
        <f>A80</f>
        <v>Bovinocultura de Produção de Leite</v>
      </c>
      <c r="B81" t="str">
        <f>B80</f>
        <v>BPL07</v>
      </c>
      <c r="C81" t="s">
        <v>13</v>
      </c>
      <c r="D81" s="1">
        <f ca="1">E80</f>
        <v>45198</v>
      </c>
      <c r="E81" s="1">
        <f ca="1">D81+RANDBETWEEN(1,4)</f>
        <v>45201</v>
      </c>
      <c r="F81" t="str">
        <f ca="1">VLOOKUP(RANDBETWEEN(1, 3), Planilha2!$B$5:$I$32, 3)</f>
        <v>Maria Santos</v>
      </c>
      <c r="G81" t="s">
        <v>91</v>
      </c>
      <c r="H81">
        <f t="shared" ref="H81:H92" ca="1" si="63">E81-D81</f>
        <v>3</v>
      </c>
      <c r="I81" t="str">
        <f>I80</f>
        <v>1 - Bases da produção de leite</v>
      </c>
      <c r="J81" t="str">
        <f>J80</f>
        <v>Raças bovinas para produção leiteira — parte 1</v>
      </c>
      <c r="K81" t="str">
        <f ca="1">K80</f>
        <v>Laura Gomes</v>
      </c>
      <c r="L81" t="str">
        <f ca="1">L80</f>
        <v>CONCLUÍDA</v>
      </c>
    </row>
    <row r="82" spans="1:12" x14ac:dyDescent="0.3">
      <c r="A82" t="str">
        <f t="shared" ref="A82:A105" si="64">A81</f>
        <v>Bovinocultura de Produção de Leite</v>
      </c>
      <c r="B82" t="str">
        <f t="shared" ref="B82:B92" si="65">B81</f>
        <v>BPL07</v>
      </c>
      <c r="C82" t="s">
        <v>14</v>
      </c>
      <c r="D82" s="1">
        <f ca="1">E81</f>
        <v>45201</v>
      </c>
      <c r="E82" s="1">
        <f ca="1">D82+RANDBETWEEN(0,3)</f>
        <v>45203</v>
      </c>
      <c r="F82" t="str">
        <f ca="1">VLOOKUP(RANDBETWEEN(1, 2), Planilha2!$B$5:$I$32, 4)</f>
        <v>Pedro Rodrigues</v>
      </c>
      <c r="G82" t="s">
        <v>92</v>
      </c>
      <c r="H82">
        <f t="shared" ca="1" si="63"/>
        <v>2</v>
      </c>
      <c r="I82" t="str">
        <f t="shared" ref="I82:L82" si="66">I81</f>
        <v>1 - Bases da produção de leite</v>
      </c>
      <c r="J82" t="str">
        <f t="shared" si="66"/>
        <v>Raças bovinas para produção leiteira — parte 1</v>
      </c>
      <c r="K82" t="str">
        <f t="shared" ca="1" si="66"/>
        <v>Laura Gomes</v>
      </c>
      <c r="L82" t="str">
        <f t="shared" ca="1" si="66"/>
        <v>CONCLUÍDA</v>
      </c>
    </row>
    <row r="83" spans="1:12" x14ac:dyDescent="0.3">
      <c r="A83" t="str">
        <f t="shared" si="64"/>
        <v>Bovinocultura de Produção de Leite</v>
      </c>
      <c r="B83" t="str">
        <f t="shared" si="65"/>
        <v>BPL07</v>
      </c>
      <c r="C83" t="s">
        <v>15</v>
      </c>
      <c r="D83" s="1">
        <f ca="1">E82</f>
        <v>45203</v>
      </c>
      <c r="E83" s="1">
        <f ca="1">D83+RANDBETWEEN(3,7)</f>
        <v>45209</v>
      </c>
      <c r="F83" t="str">
        <f ca="1">VLOOKUP(RANDBETWEEN(1, 3), Planilha2!$B$5:$I$32, 5)</f>
        <v>Gustavo Pereira</v>
      </c>
      <c r="G83" t="s">
        <v>93</v>
      </c>
      <c r="H83">
        <f t="shared" ca="1" si="63"/>
        <v>6</v>
      </c>
      <c r="I83" t="str">
        <f t="shared" ref="I83:L83" si="67">I82</f>
        <v>1 - Bases da produção de leite</v>
      </c>
      <c r="J83" t="str">
        <f t="shared" si="67"/>
        <v>Raças bovinas para produção leiteira — parte 1</v>
      </c>
      <c r="K83" t="str">
        <f t="shared" ca="1" si="67"/>
        <v>Laura Gomes</v>
      </c>
      <c r="L83" t="str">
        <f t="shared" ca="1" si="67"/>
        <v>CONCLUÍDA</v>
      </c>
    </row>
    <row r="84" spans="1:12" x14ac:dyDescent="0.3">
      <c r="A84" t="str">
        <f t="shared" si="64"/>
        <v>Bovinocultura de Produção de Leite</v>
      </c>
      <c r="B84" t="str">
        <f t="shared" si="65"/>
        <v>BPL07</v>
      </c>
      <c r="C84" t="s">
        <v>16</v>
      </c>
      <c r="D84" s="1">
        <f ca="1">E83</f>
        <v>45209</v>
      </c>
      <c r="E84" s="1">
        <f ca="1">D84+RANDBETWEEN(0,3)</f>
        <v>45211</v>
      </c>
      <c r="F84" t="str">
        <f ca="1">F81</f>
        <v>Maria Santos</v>
      </c>
      <c r="G84" t="s">
        <v>91</v>
      </c>
      <c r="H84">
        <f t="shared" ca="1" si="63"/>
        <v>2</v>
      </c>
      <c r="I84" t="str">
        <f t="shared" ref="I84:L84" si="68">I83</f>
        <v>1 - Bases da produção de leite</v>
      </c>
      <c r="J84" t="str">
        <f t="shared" si="68"/>
        <v>Raças bovinas para produção leiteira — parte 1</v>
      </c>
      <c r="K84" t="str">
        <f t="shared" ca="1" si="68"/>
        <v>Laura Gomes</v>
      </c>
      <c r="L84" t="str">
        <f t="shared" ca="1" si="68"/>
        <v>CONCLUÍDA</v>
      </c>
    </row>
    <row r="85" spans="1:12" x14ac:dyDescent="0.3">
      <c r="A85" t="str">
        <f t="shared" si="64"/>
        <v>Bovinocultura de Produção de Leite</v>
      </c>
      <c r="B85" t="str">
        <f t="shared" si="65"/>
        <v>BPL07</v>
      </c>
      <c r="C85" t="s">
        <v>17</v>
      </c>
      <c r="D85" s="1">
        <f ca="1">E84</f>
        <v>45211</v>
      </c>
      <c r="E85" s="1">
        <f ca="1">D85+RANDBETWEEN(1,5)</f>
        <v>45213</v>
      </c>
      <c r="F85" t="str">
        <f ca="1">VLOOKUP(RANDBETWEEN(1, 3), Planilha2!$B$5:$I$32, 6)</f>
        <v>Bruno Gomes</v>
      </c>
      <c r="G85" t="s">
        <v>95</v>
      </c>
      <c r="H85">
        <f t="shared" ca="1" si="63"/>
        <v>2</v>
      </c>
      <c r="I85" t="str">
        <f t="shared" ref="I85:L85" si="69">I84</f>
        <v>1 - Bases da produção de leite</v>
      </c>
      <c r="J85" t="str">
        <f t="shared" si="69"/>
        <v>Raças bovinas para produção leiteira — parte 1</v>
      </c>
      <c r="K85" t="str">
        <f t="shared" ca="1" si="69"/>
        <v>Laura Gomes</v>
      </c>
      <c r="L85" t="str">
        <f t="shared" ca="1" si="69"/>
        <v>CONCLUÍDA</v>
      </c>
    </row>
    <row r="86" spans="1:12" x14ac:dyDescent="0.3">
      <c r="A86" t="str">
        <f t="shared" si="64"/>
        <v>Bovinocultura de Produção de Leite</v>
      </c>
      <c r="B86" t="str">
        <f t="shared" si="65"/>
        <v>BPL07</v>
      </c>
      <c r="C86" t="s">
        <v>18</v>
      </c>
      <c r="D86" s="1">
        <f ca="1">E80+RANDBETWEEN(3,14)</f>
        <v>45206</v>
      </c>
      <c r="E86" s="1">
        <f ca="1">D86</f>
        <v>45206</v>
      </c>
      <c r="F86" t="str">
        <f ca="1">VLOOKUP(RANDBETWEEN(1, 2), Planilha2!$B$5:$I$32, 7)</f>
        <v>Felipe Ribeiro</v>
      </c>
      <c r="G86" t="s">
        <v>96</v>
      </c>
      <c r="H86">
        <f t="shared" ca="1" si="63"/>
        <v>0</v>
      </c>
      <c r="I86" t="str">
        <f t="shared" ref="I86:L86" si="70">I85</f>
        <v>1 - Bases da produção de leite</v>
      </c>
      <c r="J86" t="str">
        <f t="shared" si="70"/>
        <v>Raças bovinas para produção leiteira — parte 1</v>
      </c>
      <c r="K86" t="str">
        <f t="shared" ca="1" si="70"/>
        <v>Laura Gomes</v>
      </c>
      <c r="L86" t="str">
        <f t="shared" ca="1" si="70"/>
        <v>CONCLUÍDA</v>
      </c>
    </row>
    <row r="87" spans="1:12" x14ac:dyDescent="0.3">
      <c r="A87" t="str">
        <f t="shared" si="64"/>
        <v>Bovinocultura de Produção de Leite</v>
      </c>
      <c r="B87" t="str">
        <f t="shared" si="65"/>
        <v>BPL07</v>
      </c>
      <c r="C87" t="s">
        <v>19</v>
      </c>
      <c r="D87" s="1">
        <f ca="1">E86+RANDBETWEEN(7,21)</f>
        <v>45217</v>
      </c>
      <c r="E87" s="1">
        <f ca="1">D87+RANDBETWEEN(1,3)</f>
        <v>45219</v>
      </c>
      <c r="F87" t="str">
        <f ca="1">VLOOKUP(RANDBETWEEN(1, 3), Planilha2!$B$5:$I$32, 8)</f>
        <v>Luiza Andrade</v>
      </c>
      <c r="G87" t="s">
        <v>94</v>
      </c>
      <c r="H87">
        <f t="shared" ca="1" si="63"/>
        <v>2</v>
      </c>
      <c r="I87" t="str">
        <f t="shared" ref="I87:L87" si="71">I86</f>
        <v>1 - Bases da produção de leite</v>
      </c>
      <c r="J87" t="str">
        <f t="shared" si="71"/>
        <v>Raças bovinas para produção leiteira — parte 1</v>
      </c>
      <c r="K87" t="str">
        <f t="shared" ca="1" si="71"/>
        <v>Laura Gomes</v>
      </c>
      <c r="L87" t="str">
        <f t="shared" ca="1" si="71"/>
        <v>CONCLUÍDA</v>
      </c>
    </row>
    <row r="88" spans="1:12" x14ac:dyDescent="0.3">
      <c r="A88" t="str">
        <f t="shared" si="64"/>
        <v>Bovinocultura de Produção de Leite</v>
      </c>
      <c r="B88" t="str">
        <f t="shared" si="65"/>
        <v>BPL07</v>
      </c>
      <c r="C88" t="s">
        <v>20</v>
      </c>
      <c r="D88" s="1">
        <f ca="1">E87</f>
        <v>45219</v>
      </c>
      <c r="E88" s="1">
        <f ca="1">D88+RANDBETWEEN(1,3)</f>
        <v>45222</v>
      </c>
      <c r="F88" t="str">
        <f ca="1">F84</f>
        <v>Maria Santos</v>
      </c>
      <c r="G88" t="s">
        <v>91</v>
      </c>
      <c r="H88">
        <f t="shared" ca="1" si="63"/>
        <v>3</v>
      </c>
      <c r="I88" t="str">
        <f t="shared" ref="I88:L88" si="72">I87</f>
        <v>1 - Bases da produção de leite</v>
      </c>
      <c r="J88" t="str">
        <f t="shared" si="72"/>
        <v>Raças bovinas para produção leiteira — parte 1</v>
      </c>
      <c r="K88" t="str">
        <f t="shared" ca="1" si="72"/>
        <v>Laura Gomes</v>
      </c>
      <c r="L88" t="str">
        <f t="shared" ca="1" si="72"/>
        <v>CONCLUÍDA</v>
      </c>
    </row>
    <row r="89" spans="1:12" x14ac:dyDescent="0.3">
      <c r="A89" t="str">
        <f t="shared" si="64"/>
        <v>Bovinocultura de Produção de Leite</v>
      </c>
      <c r="B89" t="str">
        <f t="shared" si="65"/>
        <v>BPL07</v>
      </c>
      <c r="C89" t="s">
        <v>21</v>
      </c>
      <c r="D89" s="1">
        <f ca="1">E88</f>
        <v>45222</v>
      </c>
      <c r="E89" s="1">
        <f ca="1">D89+RANDBETWEEN(0,3)</f>
        <v>45222</v>
      </c>
      <c r="F89" t="str">
        <f ca="1">F87</f>
        <v>Luiza Andrade</v>
      </c>
      <c r="G89" t="s">
        <v>94</v>
      </c>
      <c r="H89">
        <f t="shared" ca="1" si="63"/>
        <v>0</v>
      </c>
      <c r="I89" t="str">
        <f t="shared" ref="I89:L89" si="73">I88</f>
        <v>1 - Bases da produção de leite</v>
      </c>
      <c r="J89" t="str">
        <f t="shared" si="73"/>
        <v>Raças bovinas para produção leiteira — parte 1</v>
      </c>
      <c r="K89" t="str">
        <f t="shared" ca="1" si="73"/>
        <v>Laura Gomes</v>
      </c>
      <c r="L89" t="str">
        <f t="shared" ca="1" si="73"/>
        <v>CONCLUÍDA</v>
      </c>
    </row>
    <row r="90" spans="1:12" x14ac:dyDescent="0.3">
      <c r="A90" t="str">
        <f t="shared" si="64"/>
        <v>Bovinocultura de Produção de Leite</v>
      </c>
      <c r="B90" t="str">
        <f t="shared" si="65"/>
        <v>BPL07</v>
      </c>
      <c r="C90" t="s">
        <v>22</v>
      </c>
      <c r="D90" s="1">
        <f ca="1">E89</f>
        <v>45222</v>
      </c>
      <c r="E90" s="1">
        <f ca="1">D90+RANDBETWEEN(0,3)</f>
        <v>45222</v>
      </c>
      <c r="F90" t="str">
        <f ca="1">F88</f>
        <v>Maria Santos</v>
      </c>
      <c r="G90" t="s">
        <v>91</v>
      </c>
      <c r="H90">
        <f t="shared" ca="1" si="63"/>
        <v>0</v>
      </c>
      <c r="I90" t="str">
        <f t="shared" ref="I90:L90" si="74">I89</f>
        <v>1 - Bases da produção de leite</v>
      </c>
      <c r="J90" t="str">
        <f t="shared" si="74"/>
        <v>Raças bovinas para produção leiteira — parte 1</v>
      </c>
      <c r="K90" t="str">
        <f t="shared" ca="1" si="74"/>
        <v>Laura Gomes</v>
      </c>
      <c r="L90" t="str">
        <f t="shared" ca="1" si="74"/>
        <v>CONCLUÍDA</v>
      </c>
    </row>
    <row r="91" spans="1:12" x14ac:dyDescent="0.3">
      <c r="A91" t="str">
        <f t="shared" si="64"/>
        <v>Bovinocultura de Produção de Leite</v>
      </c>
      <c r="B91" t="str">
        <f t="shared" si="65"/>
        <v>BPL07</v>
      </c>
      <c r="C91" t="s">
        <v>23</v>
      </c>
      <c r="D91" s="1">
        <f ca="1">E90</f>
        <v>45222</v>
      </c>
      <c r="E91" s="1">
        <f ca="1">D91+RANDBETWEEN(1,3)</f>
        <v>45223</v>
      </c>
      <c r="F91" t="str">
        <f ca="1">F85</f>
        <v>Bruno Gomes</v>
      </c>
      <c r="G91" t="s">
        <v>95</v>
      </c>
      <c r="H91">
        <f t="shared" ca="1" si="63"/>
        <v>1</v>
      </c>
      <c r="I91" t="str">
        <f t="shared" ref="I91:L91" si="75">I90</f>
        <v>1 - Bases da produção de leite</v>
      </c>
      <c r="J91" t="str">
        <f t="shared" si="75"/>
        <v>Raças bovinas para produção leiteira — parte 1</v>
      </c>
      <c r="K91" t="str">
        <f t="shared" ca="1" si="75"/>
        <v>Laura Gomes</v>
      </c>
      <c r="L91" t="str">
        <f t="shared" ca="1" si="75"/>
        <v>CONCLUÍDA</v>
      </c>
    </row>
    <row r="92" spans="1:12" x14ac:dyDescent="0.3">
      <c r="A92" t="str">
        <f t="shared" si="64"/>
        <v>Bovinocultura de Produção de Leite</v>
      </c>
      <c r="B92" t="str">
        <f t="shared" si="65"/>
        <v>BPL07</v>
      </c>
      <c r="C92" t="s">
        <v>24</v>
      </c>
      <c r="D92" s="1">
        <f ca="1">E91</f>
        <v>45223</v>
      </c>
      <c r="E92" s="1">
        <f ca="1">D92+RANDBETWEEN(0,3)</f>
        <v>45226</v>
      </c>
      <c r="F92" t="str">
        <f ca="1">F90</f>
        <v>Maria Santos</v>
      </c>
      <c r="G92" t="s">
        <v>91</v>
      </c>
      <c r="H92">
        <f t="shared" ca="1" si="63"/>
        <v>3</v>
      </c>
      <c r="I92" t="str">
        <f t="shared" ref="I92:L92" si="76">I91</f>
        <v>1 - Bases da produção de leite</v>
      </c>
      <c r="J92" t="str">
        <f t="shared" si="76"/>
        <v>Raças bovinas para produção leiteira — parte 1</v>
      </c>
      <c r="K92" t="str">
        <f t="shared" ca="1" si="76"/>
        <v>Laura Gomes</v>
      </c>
      <c r="L92" t="str">
        <f t="shared" ca="1" si="76"/>
        <v>CONCLUÍDA</v>
      </c>
    </row>
    <row r="93" spans="1:12" x14ac:dyDescent="0.3">
      <c r="A93" t="str">
        <f t="shared" si="64"/>
        <v>Bovinocultura de Produção de Leite</v>
      </c>
      <c r="B93" t="s">
        <v>266</v>
      </c>
      <c r="C93" t="s">
        <v>12</v>
      </c>
      <c r="D93" s="1">
        <f ca="1">E80+14</f>
        <v>45212</v>
      </c>
      <c r="E93" s="1">
        <f ca="1">D93+RANDBETWEEN(7,14)</f>
        <v>45220</v>
      </c>
      <c r="F93" t="str">
        <f ca="1">F80</f>
        <v>Laura Gomes</v>
      </c>
      <c r="G93" t="s">
        <v>8</v>
      </c>
      <c r="H93">
        <f ca="1">E93-D93</f>
        <v>8</v>
      </c>
      <c r="I93" t="str">
        <f t="shared" ref="I93" si="77">I92</f>
        <v>1 - Bases da produção de leite</v>
      </c>
      <c r="J93" t="s">
        <v>268</v>
      </c>
      <c r="K93" t="str">
        <f ca="1">F93</f>
        <v>Laura Gomes</v>
      </c>
      <c r="L93" t="str" cm="1">
        <f t="array" aca="1" ref="L93" ca="1">_xlfn.IFS(COUNTBLANK(E93:E105)=13,"PENDENTE", COUNTBLANK(E93:E105)&gt;0,"EM ANDAMENTO", COUNTBLANK(E93:E105)=0,"CONCLUÍDA")</f>
        <v>CONCLUÍDA</v>
      </c>
    </row>
    <row r="94" spans="1:12" x14ac:dyDescent="0.3">
      <c r="A94" t="str">
        <f t="shared" si="64"/>
        <v>Bovinocultura de Produção de Leite</v>
      </c>
      <c r="B94" t="str">
        <f>B93</f>
        <v>BPL08</v>
      </c>
      <c r="C94" t="s">
        <v>13</v>
      </c>
      <c r="D94" s="1">
        <f ca="1">E93</f>
        <v>45220</v>
      </c>
      <c r="E94" s="1">
        <f ca="1">D94+RANDBETWEEN(1,4)</f>
        <v>45222</v>
      </c>
      <c r="F94" t="str">
        <f ca="1">F81</f>
        <v>Maria Santos</v>
      </c>
      <c r="G94" t="s">
        <v>91</v>
      </c>
      <c r="H94">
        <f t="shared" ref="H94:H105" ca="1" si="78">E94-D94</f>
        <v>2</v>
      </c>
      <c r="I94" t="str">
        <f t="shared" ref="I94" si="79">I93</f>
        <v>1 - Bases da produção de leite</v>
      </c>
      <c r="J94" t="str">
        <f>J93</f>
        <v>Raças bovinas para produção leiteira — parte 2</v>
      </c>
      <c r="K94" t="str">
        <f ca="1">K93</f>
        <v>Laura Gomes</v>
      </c>
      <c r="L94" t="str">
        <f ca="1">L93</f>
        <v>CONCLUÍDA</v>
      </c>
    </row>
    <row r="95" spans="1:12" x14ac:dyDescent="0.3">
      <c r="A95" t="str">
        <f t="shared" si="64"/>
        <v>Bovinocultura de Produção de Leite</v>
      </c>
      <c r="B95" t="str">
        <f t="shared" ref="B95:B105" si="80">B94</f>
        <v>BPL08</v>
      </c>
      <c r="C95" t="s">
        <v>14</v>
      </c>
      <c r="D95" s="1">
        <f ca="1">E94</f>
        <v>45222</v>
      </c>
      <c r="E95" s="1">
        <f ca="1">D95+RANDBETWEEN(0,3)</f>
        <v>45224</v>
      </c>
      <c r="F95" t="str">
        <f ca="1">VLOOKUP(RANDBETWEEN(1, 2), Planilha2!$B$5:$I$32, 4)</f>
        <v>Ana Souza</v>
      </c>
      <c r="G95" t="s">
        <v>92</v>
      </c>
      <c r="H95">
        <f t="shared" ca="1" si="78"/>
        <v>2</v>
      </c>
      <c r="I95" t="str">
        <f t="shared" ref="I95:L95" si="81">I94</f>
        <v>1 - Bases da produção de leite</v>
      </c>
      <c r="J95" t="str">
        <f t="shared" si="81"/>
        <v>Raças bovinas para produção leiteira — parte 2</v>
      </c>
      <c r="K95" t="str">
        <f t="shared" ca="1" si="81"/>
        <v>Laura Gomes</v>
      </c>
      <c r="L95" t="str">
        <f t="shared" ca="1" si="81"/>
        <v>CONCLUÍDA</v>
      </c>
    </row>
    <row r="96" spans="1:12" x14ac:dyDescent="0.3">
      <c r="A96" t="str">
        <f t="shared" si="64"/>
        <v>Bovinocultura de Produção de Leite</v>
      </c>
      <c r="B96" t="str">
        <f t="shared" si="80"/>
        <v>BPL08</v>
      </c>
      <c r="C96" t="s">
        <v>15</v>
      </c>
      <c r="D96" s="1">
        <f ca="1">E95</f>
        <v>45224</v>
      </c>
      <c r="E96" s="1">
        <f ca="1">D96+RANDBETWEEN(3,7)</f>
        <v>45231</v>
      </c>
      <c r="F96" t="str">
        <f ca="1">VLOOKUP(RANDBETWEEN(1, 3), Planilha2!$B$5:$I$32, 5)</f>
        <v>Fernanda Almeida</v>
      </c>
      <c r="G96" t="s">
        <v>93</v>
      </c>
      <c r="H96">
        <f t="shared" ca="1" si="78"/>
        <v>7</v>
      </c>
      <c r="I96" t="str">
        <f t="shared" ref="I96:L96" si="82">I95</f>
        <v>1 - Bases da produção de leite</v>
      </c>
      <c r="J96" t="str">
        <f t="shared" si="82"/>
        <v>Raças bovinas para produção leiteira — parte 2</v>
      </c>
      <c r="K96" t="str">
        <f t="shared" ca="1" si="82"/>
        <v>Laura Gomes</v>
      </c>
      <c r="L96" t="str">
        <f t="shared" ca="1" si="82"/>
        <v>CONCLUÍDA</v>
      </c>
    </row>
    <row r="97" spans="1:12" x14ac:dyDescent="0.3">
      <c r="A97" t="str">
        <f t="shared" si="64"/>
        <v>Bovinocultura de Produção de Leite</v>
      </c>
      <c r="B97" t="str">
        <f t="shared" si="80"/>
        <v>BPL08</v>
      </c>
      <c r="C97" t="s">
        <v>16</v>
      </c>
      <c r="D97" s="1">
        <f ca="1">E96</f>
        <v>45231</v>
      </c>
      <c r="E97" s="1">
        <f ca="1">D97+RANDBETWEEN(0,3)</f>
        <v>45231</v>
      </c>
      <c r="F97" t="str">
        <f ca="1">F94</f>
        <v>Maria Santos</v>
      </c>
      <c r="G97" t="s">
        <v>91</v>
      </c>
      <c r="H97">
        <f t="shared" ca="1" si="78"/>
        <v>0</v>
      </c>
      <c r="I97" t="str">
        <f t="shared" ref="I97:L97" si="83">I96</f>
        <v>1 - Bases da produção de leite</v>
      </c>
      <c r="J97" t="str">
        <f t="shared" si="83"/>
        <v>Raças bovinas para produção leiteira — parte 2</v>
      </c>
      <c r="K97" t="str">
        <f t="shared" ca="1" si="83"/>
        <v>Laura Gomes</v>
      </c>
      <c r="L97" t="str">
        <f t="shared" ca="1" si="83"/>
        <v>CONCLUÍDA</v>
      </c>
    </row>
    <row r="98" spans="1:12" x14ac:dyDescent="0.3">
      <c r="A98" t="str">
        <f t="shared" si="64"/>
        <v>Bovinocultura de Produção de Leite</v>
      </c>
      <c r="B98" t="str">
        <f t="shared" si="80"/>
        <v>BPL08</v>
      </c>
      <c r="C98" t="s">
        <v>17</v>
      </c>
      <c r="D98" s="1">
        <f ca="1">E97</f>
        <v>45231</v>
      </c>
      <c r="E98" s="1">
        <f ca="1">D98+RANDBETWEEN(1,5)</f>
        <v>45232</v>
      </c>
      <c r="F98" t="str">
        <f ca="1">VLOOKUP(RANDBETWEEN(1, 3), Planilha2!$B$5:$I$32, 6)</f>
        <v>Rafael Ferreira</v>
      </c>
      <c r="G98" t="s">
        <v>95</v>
      </c>
      <c r="H98">
        <f t="shared" ca="1" si="78"/>
        <v>1</v>
      </c>
      <c r="I98" t="str">
        <f t="shared" ref="I98:L98" si="84">I97</f>
        <v>1 - Bases da produção de leite</v>
      </c>
      <c r="J98" t="str">
        <f t="shared" si="84"/>
        <v>Raças bovinas para produção leiteira — parte 2</v>
      </c>
      <c r="K98" t="str">
        <f t="shared" ca="1" si="84"/>
        <v>Laura Gomes</v>
      </c>
      <c r="L98" t="str">
        <f t="shared" ca="1" si="84"/>
        <v>CONCLUÍDA</v>
      </c>
    </row>
    <row r="99" spans="1:12" x14ac:dyDescent="0.3">
      <c r="A99" t="str">
        <f t="shared" si="64"/>
        <v>Bovinocultura de Produção de Leite</v>
      </c>
      <c r="B99" t="str">
        <f t="shared" si="80"/>
        <v>BPL08</v>
      </c>
      <c r="C99" t="s">
        <v>18</v>
      </c>
      <c r="D99" s="1">
        <f ca="1">E93+RANDBETWEEN(3,14)</f>
        <v>45230</v>
      </c>
      <c r="E99" s="1">
        <f ca="1">D99</f>
        <v>45230</v>
      </c>
      <c r="F99" t="str">
        <f ca="1">VLOOKUP(RANDBETWEEN(1, 2), Planilha2!$B$5:$I$32, 7)</f>
        <v>Gabriela Lima</v>
      </c>
      <c r="G99" t="s">
        <v>96</v>
      </c>
      <c r="H99">
        <f t="shared" ca="1" si="78"/>
        <v>0</v>
      </c>
      <c r="I99" t="str">
        <f t="shared" ref="I99:L99" si="85">I98</f>
        <v>1 - Bases da produção de leite</v>
      </c>
      <c r="J99" t="str">
        <f t="shared" si="85"/>
        <v>Raças bovinas para produção leiteira — parte 2</v>
      </c>
      <c r="K99" t="str">
        <f t="shared" ca="1" si="85"/>
        <v>Laura Gomes</v>
      </c>
      <c r="L99" t="str">
        <f t="shared" ca="1" si="85"/>
        <v>CONCLUÍDA</v>
      </c>
    </row>
    <row r="100" spans="1:12" x14ac:dyDescent="0.3">
      <c r="A100" t="str">
        <f t="shared" si="64"/>
        <v>Bovinocultura de Produção de Leite</v>
      </c>
      <c r="B100" t="str">
        <f t="shared" si="80"/>
        <v>BPL08</v>
      </c>
      <c r="C100" t="s">
        <v>19</v>
      </c>
      <c r="D100" s="1">
        <f ca="1">E99+RANDBETWEEN(7,21)</f>
        <v>45242</v>
      </c>
      <c r="E100" s="1">
        <f ca="1">D100+RANDBETWEEN(1,3)</f>
        <v>45244</v>
      </c>
      <c r="F100" t="str">
        <f ca="1">VLOOKUP(RANDBETWEEN(1, 3), Planilha2!$B$5:$I$32, 8)</f>
        <v>Luiza Andrade</v>
      </c>
      <c r="G100" t="s">
        <v>94</v>
      </c>
      <c r="H100">
        <f t="shared" ca="1" si="78"/>
        <v>2</v>
      </c>
      <c r="I100" t="str">
        <f t="shared" ref="I100:L100" si="86">I99</f>
        <v>1 - Bases da produção de leite</v>
      </c>
      <c r="J100" t="str">
        <f t="shared" si="86"/>
        <v>Raças bovinas para produção leiteira — parte 2</v>
      </c>
      <c r="K100" t="str">
        <f t="shared" ca="1" si="86"/>
        <v>Laura Gomes</v>
      </c>
      <c r="L100" t="str">
        <f t="shared" ca="1" si="86"/>
        <v>CONCLUÍDA</v>
      </c>
    </row>
    <row r="101" spans="1:12" x14ac:dyDescent="0.3">
      <c r="A101" t="str">
        <f t="shared" si="64"/>
        <v>Bovinocultura de Produção de Leite</v>
      </c>
      <c r="B101" t="str">
        <f t="shared" si="80"/>
        <v>BPL08</v>
      </c>
      <c r="C101" t="s">
        <v>20</v>
      </c>
      <c r="D101" s="1">
        <f ca="1">E100</f>
        <v>45244</v>
      </c>
      <c r="E101" s="1">
        <f ca="1">D101+RANDBETWEEN(1,3)</f>
        <v>45246</v>
      </c>
      <c r="F101" t="str">
        <f ca="1">F97</f>
        <v>Maria Santos</v>
      </c>
      <c r="G101" t="s">
        <v>91</v>
      </c>
      <c r="H101">
        <f t="shared" ca="1" si="78"/>
        <v>2</v>
      </c>
      <c r="I101" t="str">
        <f t="shared" ref="I101:L101" si="87">I100</f>
        <v>1 - Bases da produção de leite</v>
      </c>
      <c r="J101" t="str">
        <f t="shared" si="87"/>
        <v>Raças bovinas para produção leiteira — parte 2</v>
      </c>
      <c r="K101" t="str">
        <f t="shared" ca="1" si="87"/>
        <v>Laura Gomes</v>
      </c>
      <c r="L101" t="str">
        <f t="shared" ca="1" si="87"/>
        <v>CONCLUÍDA</v>
      </c>
    </row>
    <row r="102" spans="1:12" x14ac:dyDescent="0.3">
      <c r="A102" t="str">
        <f t="shared" si="64"/>
        <v>Bovinocultura de Produção de Leite</v>
      </c>
      <c r="B102" t="str">
        <f t="shared" si="80"/>
        <v>BPL08</v>
      </c>
      <c r="C102" t="s">
        <v>21</v>
      </c>
      <c r="D102" s="1">
        <f ca="1">E101</f>
        <v>45246</v>
      </c>
      <c r="E102" s="1">
        <f ca="1">D102+RANDBETWEEN(0,3)</f>
        <v>45246</v>
      </c>
      <c r="F102" t="str">
        <f ca="1">F100</f>
        <v>Luiza Andrade</v>
      </c>
      <c r="G102" t="s">
        <v>94</v>
      </c>
      <c r="H102">
        <f t="shared" ca="1" si="78"/>
        <v>0</v>
      </c>
      <c r="I102" t="str">
        <f t="shared" ref="I102:L102" si="88">I101</f>
        <v>1 - Bases da produção de leite</v>
      </c>
      <c r="J102" t="str">
        <f t="shared" si="88"/>
        <v>Raças bovinas para produção leiteira — parte 2</v>
      </c>
      <c r="K102" t="str">
        <f t="shared" ca="1" si="88"/>
        <v>Laura Gomes</v>
      </c>
      <c r="L102" t="str">
        <f t="shared" ca="1" si="88"/>
        <v>CONCLUÍDA</v>
      </c>
    </row>
    <row r="103" spans="1:12" x14ac:dyDescent="0.3">
      <c r="A103" t="str">
        <f t="shared" si="64"/>
        <v>Bovinocultura de Produção de Leite</v>
      </c>
      <c r="B103" t="str">
        <f t="shared" si="80"/>
        <v>BPL08</v>
      </c>
      <c r="C103" t="s">
        <v>22</v>
      </c>
      <c r="D103" s="1">
        <f ca="1">E102</f>
        <v>45246</v>
      </c>
      <c r="E103" s="1">
        <f ca="1">D103+RANDBETWEEN(0,3)</f>
        <v>45248</v>
      </c>
      <c r="F103" t="str">
        <f ca="1">F101</f>
        <v>Maria Santos</v>
      </c>
      <c r="G103" t="s">
        <v>91</v>
      </c>
      <c r="H103">
        <f t="shared" ca="1" si="78"/>
        <v>2</v>
      </c>
      <c r="I103" t="str">
        <f t="shared" ref="I103:L103" si="89">I102</f>
        <v>1 - Bases da produção de leite</v>
      </c>
      <c r="J103" t="str">
        <f t="shared" si="89"/>
        <v>Raças bovinas para produção leiteira — parte 2</v>
      </c>
      <c r="K103" t="str">
        <f t="shared" ca="1" si="89"/>
        <v>Laura Gomes</v>
      </c>
      <c r="L103" t="str">
        <f t="shared" ca="1" si="89"/>
        <v>CONCLUÍDA</v>
      </c>
    </row>
    <row r="104" spans="1:12" x14ac:dyDescent="0.3">
      <c r="A104" t="str">
        <f t="shared" si="64"/>
        <v>Bovinocultura de Produção de Leite</v>
      </c>
      <c r="B104" t="str">
        <f t="shared" si="80"/>
        <v>BPL08</v>
      </c>
      <c r="C104" t="s">
        <v>23</v>
      </c>
      <c r="D104" s="1">
        <f ca="1">E103</f>
        <v>45248</v>
      </c>
      <c r="E104" s="1">
        <f ca="1">D104+RANDBETWEEN(1,3)</f>
        <v>45249</v>
      </c>
      <c r="F104" t="str">
        <f ca="1">F98</f>
        <v>Rafael Ferreira</v>
      </c>
      <c r="G104" t="s">
        <v>95</v>
      </c>
      <c r="H104">
        <f t="shared" ca="1" si="78"/>
        <v>1</v>
      </c>
      <c r="I104" t="str">
        <f t="shared" ref="I104:L104" si="90">I103</f>
        <v>1 - Bases da produção de leite</v>
      </c>
      <c r="J104" t="str">
        <f t="shared" si="90"/>
        <v>Raças bovinas para produção leiteira — parte 2</v>
      </c>
      <c r="K104" t="str">
        <f t="shared" ca="1" si="90"/>
        <v>Laura Gomes</v>
      </c>
      <c r="L104" t="str">
        <f t="shared" ca="1" si="90"/>
        <v>CONCLUÍDA</v>
      </c>
    </row>
    <row r="105" spans="1:12" x14ac:dyDescent="0.3">
      <c r="A105" t="str">
        <f t="shared" si="64"/>
        <v>Bovinocultura de Produção de Leite</v>
      </c>
      <c r="B105" t="str">
        <f t="shared" si="80"/>
        <v>BPL08</v>
      </c>
      <c r="C105" t="s">
        <v>24</v>
      </c>
      <c r="D105" s="1">
        <f ca="1">E104</f>
        <v>45249</v>
      </c>
      <c r="E105" s="1">
        <f ca="1">D105+RANDBETWEEN(0,3)</f>
        <v>45251</v>
      </c>
      <c r="F105" t="str">
        <f ca="1">F103</f>
        <v>Maria Santos</v>
      </c>
      <c r="G105" t="s">
        <v>91</v>
      </c>
      <c r="H105">
        <f t="shared" ca="1" si="78"/>
        <v>2</v>
      </c>
      <c r="I105" t="str">
        <f t="shared" ref="I105:L105" si="91">I104</f>
        <v>1 - Bases da produção de leite</v>
      </c>
      <c r="J105" t="str">
        <f t="shared" si="91"/>
        <v>Raças bovinas para produção leiteira — parte 2</v>
      </c>
      <c r="K105" t="str">
        <f t="shared" ca="1" si="91"/>
        <v>Laura Gomes</v>
      </c>
      <c r="L105" t="str">
        <f t="shared" ca="1" si="91"/>
        <v>CONCLUÍDA</v>
      </c>
    </row>
    <row r="106" spans="1:12" x14ac:dyDescent="0.3">
      <c r="A106" t="s">
        <v>256</v>
      </c>
      <c r="B106" t="s">
        <v>269</v>
      </c>
      <c r="C106" t="s">
        <v>12</v>
      </c>
      <c r="D106" s="1">
        <v>45188</v>
      </c>
      <c r="E106" s="1">
        <f ca="1">D106+RANDBETWEEN(7,14)</f>
        <v>45200</v>
      </c>
      <c r="F106" t="str">
        <f ca="1">VLOOKUP(RANDBETWEEN(15, 28), Planilha2!$B$19:$I$32, 2)</f>
        <v>Gabriela Ferreira</v>
      </c>
      <c r="G106" t="s">
        <v>8</v>
      </c>
      <c r="H106">
        <f ca="1">E106-D106</f>
        <v>12</v>
      </c>
      <c r="I106" t="s">
        <v>257</v>
      </c>
      <c r="J106" t="s">
        <v>271</v>
      </c>
      <c r="K106" t="str">
        <f ca="1">F106</f>
        <v>Gabriela Ferreira</v>
      </c>
      <c r="L106" t="str" cm="1">
        <f t="array" aca="1" ref="L106" ca="1">_xlfn.IFS(COUNTBLANK(E106:E118)=13,"PENDENTE", COUNTBLANK(E106:E118)&gt;0,"EM ANDAMENTO", COUNTBLANK(E106:E118)=0,"CONCLUÍDA")</f>
        <v>CONCLUÍDA</v>
      </c>
    </row>
    <row r="107" spans="1:12" x14ac:dyDescent="0.3">
      <c r="A107" t="str">
        <f>A106</f>
        <v>Bovinocultura de Produção de Leite</v>
      </c>
      <c r="B107" t="str">
        <f>B106</f>
        <v>BPL09</v>
      </c>
      <c r="C107" t="s">
        <v>13</v>
      </c>
      <c r="D107" s="1">
        <f ca="1">E106</f>
        <v>45200</v>
      </c>
      <c r="E107" s="1">
        <f ca="1">D107+RANDBETWEEN(1,4)</f>
        <v>45201</v>
      </c>
      <c r="F107" t="str">
        <f ca="1">VLOOKUP(RANDBETWEEN(1, 3), Planilha2!$B$5:$I$32, 3)</f>
        <v>Maria Santos</v>
      </c>
      <c r="G107" t="s">
        <v>91</v>
      </c>
      <c r="H107">
        <f t="shared" ref="H107:H118" ca="1" si="92">E107-D107</f>
        <v>1</v>
      </c>
      <c r="I107" t="str">
        <f>I106</f>
        <v>1 - Bases da produção de leite</v>
      </c>
      <c r="J107" t="str">
        <f>J106</f>
        <v>Construção rural aplicada — parte 1</v>
      </c>
      <c r="K107" t="str">
        <f ca="1">K106</f>
        <v>Gabriela Ferreira</v>
      </c>
      <c r="L107" t="str">
        <f ca="1">L106</f>
        <v>CONCLUÍDA</v>
      </c>
    </row>
    <row r="108" spans="1:12" x14ac:dyDescent="0.3">
      <c r="A108" t="str">
        <f t="shared" ref="A108:A131" si="93">A107</f>
        <v>Bovinocultura de Produção de Leite</v>
      </c>
      <c r="B108" t="str">
        <f t="shared" ref="B108:B118" si="94">B107</f>
        <v>BPL09</v>
      </c>
      <c r="C108" t="s">
        <v>14</v>
      </c>
      <c r="D108" s="1">
        <f ca="1">E107</f>
        <v>45201</v>
      </c>
      <c r="E108" s="1">
        <f ca="1">D108+RANDBETWEEN(0,3)</f>
        <v>45203</v>
      </c>
      <c r="F108" t="str">
        <f ca="1">VLOOKUP(RANDBETWEEN(1, 2), Planilha2!$B$5:$I$32, 4)</f>
        <v>Ana Souza</v>
      </c>
      <c r="G108" t="s">
        <v>92</v>
      </c>
      <c r="H108">
        <f t="shared" ca="1" si="92"/>
        <v>2</v>
      </c>
      <c r="I108" t="str">
        <f t="shared" ref="I108:L108" si="95">I107</f>
        <v>1 - Bases da produção de leite</v>
      </c>
      <c r="J108" t="str">
        <f t="shared" si="95"/>
        <v>Construção rural aplicada — parte 1</v>
      </c>
      <c r="K108" t="str">
        <f t="shared" ca="1" si="95"/>
        <v>Gabriela Ferreira</v>
      </c>
      <c r="L108" t="str">
        <f t="shared" ca="1" si="95"/>
        <v>CONCLUÍDA</v>
      </c>
    </row>
    <row r="109" spans="1:12" x14ac:dyDescent="0.3">
      <c r="A109" t="str">
        <f t="shared" si="93"/>
        <v>Bovinocultura de Produção de Leite</v>
      </c>
      <c r="B109" t="str">
        <f t="shared" si="94"/>
        <v>BPL09</v>
      </c>
      <c r="C109" t="s">
        <v>15</v>
      </c>
      <c r="D109" s="1">
        <f ca="1">E108</f>
        <v>45203</v>
      </c>
      <c r="E109" s="1">
        <f ca="1">D109+RANDBETWEEN(3,7)</f>
        <v>45210</v>
      </c>
      <c r="F109" t="str">
        <f ca="1">VLOOKUP(RANDBETWEEN(1, 3), Planilha2!$B$5:$I$32, 5)</f>
        <v>Fernanda Almeida</v>
      </c>
      <c r="G109" t="s">
        <v>93</v>
      </c>
      <c r="H109">
        <f t="shared" ca="1" si="92"/>
        <v>7</v>
      </c>
      <c r="I109" t="str">
        <f t="shared" ref="I109:L109" si="96">I108</f>
        <v>1 - Bases da produção de leite</v>
      </c>
      <c r="J109" t="str">
        <f t="shared" si="96"/>
        <v>Construção rural aplicada — parte 1</v>
      </c>
      <c r="K109" t="str">
        <f t="shared" ca="1" si="96"/>
        <v>Gabriela Ferreira</v>
      </c>
      <c r="L109" t="str">
        <f t="shared" ca="1" si="96"/>
        <v>CONCLUÍDA</v>
      </c>
    </row>
    <row r="110" spans="1:12" x14ac:dyDescent="0.3">
      <c r="A110" t="str">
        <f t="shared" si="93"/>
        <v>Bovinocultura de Produção de Leite</v>
      </c>
      <c r="B110" t="str">
        <f t="shared" si="94"/>
        <v>BPL09</v>
      </c>
      <c r="C110" t="s">
        <v>16</v>
      </c>
      <c r="D110" s="1">
        <f ca="1">E109</f>
        <v>45210</v>
      </c>
      <c r="E110" s="1">
        <f ca="1">D110+RANDBETWEEN(0,3)</f>
        <v>45212</v>
      </c>
      <c r="F110" t="str">
        <f ca="1">F107</f>
        <v>Maria Santos</v>
      </c>
      <c r="G110" t="s">
        <v>91</v>
      </c>
      <c r="H110">
        <f t="shared" ca="1" si="92"/>
        <v>2</v>
      </c>
      <c r="I110" t="str">
        <f t="shared" ref="I110:L110" si="97">I109</f>
        <v>1 - Bases da produção de leite</v>
      </c>
      <c r="J110" t="str">
        <f t="shared" si="97"/>
        <v>Construção rural aplicada — parte 1</v>
      </c>
      <c r="K110" t="str">
        <f t="shared" ca="1" si="97"/>
        <v>Gabriela Ferreira</v>
      </c>
      <c r="L110" t="str">
        <f t="shared" ca="1" si="97"/>
        <v>CONCLUÍDA</v>
      </c>
    </row>
    <row r="111" spans="1:12" x14ac:dyDescent="0.3">
      <c r="A111" t="str">
        <f t="shared" si="93"/>
        <v>Bovinocultura de Produção de Leite</v>
      </c>
      <c r="B111" t="str">
        <f t="shared" si="94"/>
        <v>BPL09</v>
      </c>
      <c r="C111" t="s">
        <v>17</v>
      </c>
      <c r="D111" s="1">
        <f ca="1">E110</f>
        <v>45212</v>
      </c>
      <c r="E111" s="1">
        <f ca="1">D111+RANDBETWEEN(1,5)</f>
        <v>45216</v>
      </c>
      <c r="F111" t="str">
        <f ca="1">VLOOKUP(RANDBETWEEN(1, 3), Planilha2!$B$5:$I$32, 6)</f>
        <v>Bruno Gomes</v>
      </c>
      <c r="G111" t="s">
        <v>95</v>
      </c>
      <c r="H111">
        <f t="shared" ca="1" si="92"/>
        <v>4</v>
      </c>
      <c r="I111" t="str">
        <f t="shared" ref="I111:L111" si="98">I110</f>
        <v>1 - Bases da produção de leite</v>
      </c>
      <c r="J111" t="str">
        <f t="shared" si="98"/>
        <v>Construção rural aplicada — parte 1</v>
      </c>
      <c r="K111" t="str">
        <f t="shared" ca="1" si="98"/>
        <v>Gabriela Ferreira</v>
      </c>
      <c r="L111" t="str">
        <f t="shared" ca="1" si="98"/>
        <v>CONCLUÍDA</v>
      </c>
    </row>
    <row r="112" spans="1:12" x14ac:dyDescent="0.3">
      <c r="A112" t="str">
        <f t="shared" si="93"/>
        <v>Bovinocultura de Produção de Leite</v>
      </c>
      <c r="B112" t="str">
        <f t="shared" si="94"/>
        <v>BPL09</v>
      </c>
      <c r="C112" t="s">
        <v>18</v>
      </c>
      <c r="D112" s="1">
        <f ca="1">E106+RANDBETWEEN(3,14)</f>
        <v>45203</v>
      </c>
      <c r="E112" s="1">
        <f ca="1">D112</f>
        <v>45203</v>
      </c>
      <c r="F112" t="str">
        <f ca="1">VLOOKUP(RANDBETWEEN(1, 2), Planilha2!$B$5:$I$32, 7)</f>
        <v>Felipe Ribeiro</v>
      </c>
      <c r="G112" t="s">
        <v>96</v>
      </c>
      <c r="H112">
        <f t="shared" ca="1" si="92"/>
        <v>0</v>
      </c>
      <c r="I112" t="str">
        <f t="shared" ref="I112:L112" si="99">I111</f>
        <v>1 - Bases da produção de leite</v>
      </c>
      <c r="J112" t="str">
        <f t="shared" si="99"/>
        <v>Construção rural aplicada — parte 1</v>
      </c>
      <c r="K112" t="str">
        <f t="shared" ca="1" si="99"/>
        <v>Gabriela Ferreira</v>
      </c>
      <c r="L112" t="str">
        <f t="shared" ca="1" si="99"/>
        <v>CONCLUÍDA</v>
      </c>
    </row>
    <row r="113" spans="1:12" x14ac:dyDescent="0.3">
      <c r="A113" t="str">
        <f t="shared" si="93"/>
        <v>Bovinocultura de Produção de Leite</v>
      </c>
      <c r="B113" t="str">
        <f t="shared" si="94"/>
        <v>BPL09</v>
      </c>
      <c r="C113" t="s">
        <v>19</v>
      </c>
      <c r="D113" s="1">
        <f ca="1">E112+RANDBETWEEN(7,21)</f>
        <v>45216</v>
      </c>
      <c r="E113" s="1">
        <f ca="1">D113+RANDBETWEEN(1,3)</f>
        <v>45218</v>
      </c>
      <c r="F113" t="str">
        <f ca="1">VLOOKUP(RANDBETWEEN(1, 3), Planilha2!$B$5:$I$32, 8)</f>
        <v>Larissa Martins</v>
      </c>
      <c r="G113" t="s">
        <v>94</v>
      </c>
      <c r="H113">
        <f t="shared" ca="1" si="92"/>
        <v>2</v>
      </c>
      <c r="I113" t="str">
        <f t="shared" ref="I113:L113" si="100">I112</f>
        <v>1 - Bases da produção de leite</v>
      </c>
      <c r="J113" t="str">
        <f t="shared" si="100"/>
        <v>Construção rural aplicada — parte 1</v>
      </c>
      <c r="K113" t="str">
        <f t="shared" ca="1" si="100"/>
        <v>Gabriela Ferreira</v>
      </c>
      <c r="L113" t="str">
        <f t="shared" ca="1" si="100"/>
        <v>CONCLUÍDA</v>
      </c>
    </row>
    <row r="114" spans="1:12" x14ac:dyDescent="0.3">
      <c r="A114" t="str">
        <f t="shared" si="93"/>
        <v>Bovinocultura de Produção de Leite</v>
      </c>
      <c r="B114" t="str">
        <f t="shared" si="94"/>
        <v>BPL09</v>
      </c>
      <c r="C114" t="s">
        <v>20</v>
      </c>
      <c r="D114" s="1">
        <f ca="1">E113</f>
        <v>45218</v>
      </c>
      <c r="E114" s="1">
        <f ca="1">D114+RANDBETWEEN(1,3)</f>
        <v>45221</v>
      </c>
      <c r="F114" t="str">
        <f ca="1">F110</f>
        <v>Maria Santos</v>
      </c>
      <c r="G114" t="s">
        <v>91</v>
      </c>
      <c r="H114">
        <f t="shared" ca="1" si="92"/>
        <v>3</v>
      </c>
      <c r="I114" t="str">
        <f t="shared" ref="I114:L114" si="101">I113</f>
        <v>1 - Bases da produção de leite</v>
      </c>
      <c r="J114" t="str">
        <f t="shared" si="101"/>
        <v>Construção rural aplicada — parte 1</v>
      </c>
      <c r="K114" t="str">
        <f t="shared" ca="1" si="101"/>
        <v>Gabriela Ferreira</v>
      </c>
      <c r="L114" t="str">
        <f t="shared" ca="1" si="101"/>
        <v>CONCLUÍDA</v>
      </c>
    </row>
    <row r="115" spans="1:12" x14ac:dyDescent="0.3">
      <c r="A115" t="str">
        <f t="shared" si="93"/>
        <v>Bovinocultura de Produção de Leite</v>
      </c>
      <c r="B115" t="str">
        <f t="shared" si="94"/>
        <v>BPL09</v>
      </c>
      <c r="C115" t="s">
        <v>21</v>
      </c>
      <c r="D115" s="1">
        <f ca="1">E114</f>
        <v>45221</v>
      </c>
      <c r="E115" s="1">
        <f ca="1">D115+RANDBETWEEN(0,3)</f>
        <v>45224</v>
      </c>
      <c r="F115" t="str">
        <f ca="1">F113</f>
        <v>Larissa Martins</v>
      </c>
      <c r="G115" t="s">
        <v>94</v>
      </c>
      <c r="H115">
        <f t="shared" ca="1" si="92"/>
        <v>3</v>
      </c>
      <c r="I115" t="str">
        <f t="shared" ref="I115:L115" si="102">I114</f>
        <v>1 - Bases da produção de leite</v>
      </c>
      <c r="J115" t="str">
        <f t="shared" si="102"/>
        <v>Construção rural aplicada — parte 1</v>
      </c>
      <c r="K115" t="str">
        <f t="shared" ca="1" si="102"/>
        <v>Gabriela Ferreira</v>
      </c>
      <c r="L115" t="str">
        <f t="shared" ca="1" si="102"/>
        <v>CONCLUÍDA</v>
      </c>
    </row>
    <row r="116" spans="1:12" x14ac:dyDescent="0.3">
      <c r="A116" t="str">
        <f t="shared" si="93"/>
        <v>Bovinocultura de Produção de Leite</v>
      </c>
      <c r="B116" t="str">
        <f t="shared" si="94"/>
        <v>BPL09</v>
      </c>
      <c r="C116" t="s">
        <v>22</v>
      </c>
      <c r="D116" s="1">
        <f ca="1">E115</f>
        <v>45224</v>
      </c>
      <c r="E116" s="1">
        <f ca="1">D116+RANDBETWEEN(0,3)</f>
        <v>45226</v>
      </c>
      <c r="F116" t="str">
        <f ca="1">F114</f>
        <v>Maria Santos</v>
      </c>
      <c r="G116" t="s">
        <v>91</v>
      </c>
      <c r="H116">
        <f t="shared" ca="1" si="92"/>
        <v>2</v>
      </c>
      <c r="I116" t="str">
        <f t="shared" ref="I116:L116" si="103">I115</f>
        <v>1 - Bases da produção de leite</v>
      </c>
      <c r="J116" t="str">
        <f t="shared" si="103"/>
        <v>Construção rural aplicada — parte 1</v>
      </c>
      <c r="K116" t="str">
        <f t="shared" ca="1" si="103"/>
        <v>Gabriela Ferreira</v>
      </c>
      <c r="L116" t="str">
        <f t="shared" ca="1" si="103"/>
        <v>CONCLUÍDA</v>
      </c>
    </row>
    <row r="117" spans="1:12" x14ac:dyDescent="0.3">
      <c r="A117" t="str">
        <f t="shared" si="93"/>
        <v>Bovinocultura de Produção de Leite</v>
      </c>
      <c r="B117" t="str">
        <f t="shared" si="94"/>
        <v>BPL09</v>
      </c>
      <c r="C117" t="s">
        <v>23</v>
      </c>
      <c r="D117" s="1">
        <f ca="1">E116</f>
        <v>45226</v>
      </c>
      <c r="E117" s="1">
        <f ca="1">D117+RANDBETWEEN(1,3)</f>
        <v>45228</v>
      </c>
      <c r="F117" t="str">
        <f ca="1">F111</f>
        <v>Bruno Gomes</v>
      </c>
      <c r="G117" t="s">
        <v>95</v>
      </c>
      <c r="H117">
        <f t="shared" ca="1" si="92"/>
        <v>2</v>
      </c>
      <c r="I117" t="str">
        <f t="shared" ref="I117:L117" si="104">I116</f>
        <v>1 - Bases da produção de leite</v>
      </c>
      <c r="J117" t="str">
        <f t="shared" si="104"/>
        <v>Construção rural aplicada — parte 1</v>
      </c>
      <c r="K117" t="str">
        <f t="shared" ca="1" si="104"/>
        <v>Gabriela Ferreira</v>
      </c>
      <c r="L117" t="str">
        <f t="shared" ca="1" si="104"/>
        <v>CONCLUÍDA</v>
      </c>
    </row>
    <row r="118" spans="1:12" x14ac:dyDescent="0.3">
      <c r="A118" t="str">
        <f t="shared" si="93"/>
        <v>Bovinocultura de Produção de Leite</v>
      </c>
      <c r="B118" t="str">
        <f t="shared" si="94"/>
        <v>BPL09</v>
      </c>
      <c r="C118" t="s">
        <v>24</v>
      </c>
      <c r="D118" s="1">
        <f ca="1">E117</f>
        <v>45228</v>
      </c>
      <c r="E118" s="1">
        <f ca="1">D118+RANDBETWEEN(0,3)</f>
        <v>45229</v>
      </c>
      <c r="F118" t="str">
        <f ca="1">F116</f>
        <v>Maria Santos</v>
      </c>
      <c r="G118" t="s">
        <v>91</v>
      </c>
      <c r="H118">
        <f t="shared" ca="1" si="92"/>
        <v>1</v>
      </c>
      <c r="I118" t="str">
        <f t="shared" ref="I118:L118" si="105">I117</f>
        <v>1 - Bases da produção de leite</v>
      </c>
      <c r="J118" t="str">
        <f t="shared" si="105"/>
        <v>Construção rural aplicada — parte 1</v>
      </c>
      <c r="K118" t="str">
        <f t="shared" ca="1" si="105"/>
        <v>Gabriela Ferreira</v>
      </c>
      <c r="L118" t="str">
        <f t="shared" ca="1" si="105"/>
        <v>CONCLUÍDA</v>
      </c>
    </row>
    <row r="119" spans="1:12" x14ac:dyDescent="0.3">
      <c r="A119" t="str">
        <f t="shared" si="93"/>
        <v>Bovinocultura de Produção de Leite</v>
      </c>
      <c r="B119" t="s">
        <v>270</v>
      </c>
      <c r="C119" t="s">
        <v>12</v>
      </c>
      <c r="D119" s="1">
        <f ca="1">E106+14</f>
        <v>45214</v>
      </c>
      <c r="E119" s="1">
        <f ca="1">D119+RANDBETWEEN(7,14)</f>
        <v>45228</v>
      </c>
      <c r="F119" t="str">
        <f ca="1">F106</f>
        <v>Gabriela Ferreira</v>
      </c>
      <c r="G119" t="s">
        <v>8</v>
      </c>
      <c r="H119">
        <f ca="1">E119-D119</f>
        <v>14</v>
      </c>
      <c r="I119" t="str">
        <f t="shared" ref="I119" si="106">I118</f>
        <v>1 - Bases da produção de leite</v>
      </c>
      <c r="J119" t="s">
        <v>272</v>
      </c>
      <c r="K119" t="str">
        <f ca="1">F119</f>
        <v>Gabriela Ferreira</v>
      </c>
      <c r="L119" t="str" cm="1">
        <f t="array" aca="1" ref="L119" ca="1">_xlfn.IFS(COUNTBLANK(E119:E131)=13,"PENDENTE", COUNTBLANK(E119:E131)&gt;0,"EM ANDAMENTO", COUNTBLANK(E119:E131)=0,"CONCLUÍDA")</f>
        <v>CONCLUÍDA</v>
      </c>
    </row>
    <row r="120" spans="1:12" x14ac:dyDescent="0.3">
      <c r="A120" t="str">
        <f t="shared" si="93"/>
        <v>Bovinocultura de Produção de Leite</v>
      </c>
      <c r="B120" t="str">
        <f>B119</f>
        <v>BPL10</v>
      </c>
      <c r="C120" t="s">
        <v>13</v>
      </c>
      <c r="D120" s="1">
        <f ca="1">E119</f>
        <v>45228</v>
      </c>
      <c r="E120" s="1">
        <f ca="1">D120+RANDBETWEEN(1,4)</f>
        <v>45232</v>
      </c>
      <c r="F120" t="str">
        <f ca="1">F107</f>
        <v>Maria Santos</v>
      </c>
      <c r="G120" t="s">
        <v>91</v>
      </c>
      <c r="H120">
        <f t="shared" ref="H120:H131" ca="1" si="107">E120-D120</f>
        <v>4</v>
      </c>
      <c r="I120" t="str">
        <f t="shared" ref="I120" si="108">I119</f>
        <v>1 - Bases da produção de leite</v>
      </c>
      <c r="J120" t="str">
        <f>J119</f>
        <v>Construção rural aplicada — parte 2</v>
      </c>
      <c r="K120" t="str">
        <f ca="1">K119</f>
        <v>Gabriela Ferreira</v>
      </c>
      <c r="L120" t="str">
        <f ca="1">L119</f>
        <v>CONCLUÍDA</v>
      </c>
    </row>
    <row r="121" spans="1:12" x14ac:dyDescent="0.3">
      <c r="A121" t="str">
        <f t="shared" si="93"/>
        <v>Bovinocultura de Produção de Leite</v>
      </c>
      <c r="B121" t="str">
        <f t="shared" ref="B121:B131" si="109">B120</f>
        <v>BPL10</v>
      </c>
      <c r="C121" t="s">
        <v>14</v>
      </c>
      <c r="D121" s="1">
        <f ca="1">E120</f>
        <v>45232</v>
      </c>
      <c r="E121" s="1">
        <f ca="1">D121+RANDBETWEEN(0,3)</f>
        <v>45233</v>
      </c>
      <c r="F121" t="str">
        <f ca="1">VLOOKUP(RANDBETWEEN(1, 2), Planilha2!$B$5:$I$32, 4)</f>
        <v>Pedro Rodrigues</v>
      </c>
      <c r="G121" t="s">
        <v>92</v>
      </c>
      <c r="H121">
        <f t="shared" ca="1" si="107"/>
        <v>1</v>
      </c>
      <c r="I121" t="str">
        <f t="shared" ref="I121:L121" si="110">I120</f>
        <v>1 - Bases da produção de leite</v>
      </c>
      <c r="J121" t="str">
        <f t="shared" si="110"/>
        <v>Construção rural aplicada — parte 2</v>
      </c>
      <c r="K121" t="str">
        <f t="shared" ca="1" si="110"/>
        <v>Gabriela Ferreira</v>
      </c>
      <c r="L121" t="str">
        <f t="shared" ca="1" si="110"/>
        <v>CONCLUÍDA</v>
      </c>
    </row>
    <row r="122" spans="1:12" x14ac:dyDescent="0.3">
      <c r="A122" t="str">
        <f t="shared" si="93"/>
        <v>Bovinocultura de Produção de Leite</v>
      </c>
      <c r="B122" t="str">
        <f t="shared" si="109"/>
        <v>BPL10</v>
      </c>
      <c r="C122" t="s">
        <v>15</v>
      </c>
      <c r="D122" s="1">
        <f ca="1">E121</f>
        <v>45233</v>
      </c>
      <c r="E122" s="1">
        <f ca="1">D122+RANDBETWEEN(3,7)</f>
        <v>45239</v>
      </c>
      <c r="F122" t="str">
        <f ca="1">VLOOKUP(RANDBETWEEN(1, 3), Planilha2!$B$5:$I$32, 5)</f>
        <v>Gustavo Pereira</v>
      </c>
      <c r="G122" t="s">
        <v>93</v>
      </c>
      <c r="H122">
        <f t="shared" ca="1" si="107"/>
        <v>6</v>
      </c>
      <c r="I122" t="str">
        <f t="shared" ref="I122:L122" si="111">I121</f>
        <v>1 - Bases da produção de leite</v>
      </c>
      <c r="J122" t="str">
        <f t="shared" si="111"/>
        <v>Construção rural aplicada — parte 2</v>
      </c>
      <c r="K122" t="str">
        <f t="shared" ca="1" si="111"/>
        <v>Gabriela Ferreira</v>
      </c>
      <c r="L122" t="str">
        <f t="shared" ca="1" si="111"/>
        <v>CONCLUÍDA</v>
      </c>
    </row>
    <row r="123" spans="1:12" x14ac:dyDescent="0.3">
      <c r="A123" t="str">
        <f t="shared" si="93"/>
        <v>Bovinocultura de Produção de Leite</v>
      </c>
      <c r="B123" t="str">
        <f t="shared" si="109"/>
        <v>BPL10</v>
      </c>
      <c r="C123" t="s">
        <v>16</v>
      </c>
      <c r="D123" s="1">
        <f ca="1">E122</f>
        <v>45239</v>
      </c>
      <c r="E123" s="1">
        <f ca="1">D123+RANDBETWEEN(0,3)</f>
        <v>45239</v>
      </c>
      <c r="F123" t="str">
        <f ca="1">F120</f>
        <v>Maria Santos</v>
      </c>
      <c r="G123" t="s">
        <v>91</v>
      </c>
      <c r="H123">
        <f t="shared" ca="1" si="107"/>
        <v>0</v>
      </c>
      <c r="I123" t="str">
        <f t="shared" ref="I123:L123" si="112">I122</f>
        <v>1 - Bases da produção de leite</v>
      </c>
      <c r="J123" t="str">
        <f t="shared" si="112"/>
        <v>Construção rural aplicada — parte 2</v>
      </c>
      <c r="K123" t="str">
        <f t="shared" ca="1" si="112"/>
        <v>Gabriela Ferreira</v>
      </c>
      <c r="L123" t="str">
        <f t="shared" ca="1" si="112"/>
        <v>CONCLUÍDA</v>
      </c>
    </row>
    <row r="124" spans="1:12" x14ac:dyDescent="0.3">
      <c r="A124" t="str">
        <f t="shared" si="93"/>
        <v>Bovinocultura de Produção de Leite</v>
      </c>
      <c r="B124" t="str">
        <f t="shared" si="109"/>
        <v>BPL10</v>
      </c>
      <c r="C124" t="s">
        <v>17</v>
      </c>
      <c r="D124" s="1">
        <f ca="1">E123</f>
        <v>45239</v>
      </c>
      <c r="E124" s="1">
        <f ca="1">D124+RANDBETWEEN(1,5)</f>
        <v>45243</v>
      </c>
      <c r="F124" t="str">
        <f ca="1">VLOOKUP(RANDBETWEEN(1, 3), Planilha2!$B$5:$I$32, 6)</f>
        <v>Bruno Gomes</v>
      </c>
      <c r="G124" t="s">
        <v>95</v>
      </c>
      <c r="H124">
        <f t="shared" ca="1" si="107"/>
        <v>4</v>
      </c>
      <c r="I124" t="str">
        <f t="shared" ref="I124:L124" si="113">I123</f>
        <v>1 - Bases da produção de leite</v>
      </c>
      <c r="J124" t="str">
        <f t="shared" si="113"/>
        <v>Construção rural aplicada — parte 2</v>
      </c>
      <c r="K124" t="str">
        <f t="shared" ca="1" si="113"/>
        <v>Gabriela Ferreira</v>
      </c>
      <c r="L124" t="str">
        <f t="shared" ca="1" si="113"/>
        <v>CONCLUÍDA</v>
      </c>
    </row>
    <row r="125" spans="1:12" x14ac:dyDescent="0.3">
      <c r="A125" t="str">
        <f t="shared" si="93"/>
        <v>Bovinocultura de Produção de Leite</v>
      </c>
      <c r="B125" t="str">
        <f t="shared" si="109"/>
        <v>BPL10</v>
      </c>
      <c r="C125" t="s">
        <v>18</v>
      </c>
      <c r="D125" s="1">
        <f ca="1">E119+RANDBETWEEN(3,14)</f>
        <v>45236</v>
      </c>
      <c r="E125" s="1">
        <f ca="1">D125</f>
        <v>45236</v>
      </c>
      <c r="F125" t="str">
        <f ca="1">VLOOKUP(RANDBETWEEN(1, 2), Planilha2!$B$5:$I$32, 7)</f>
        <v>Felipe Ribeiro</v>
      </c>
      <c r="G125" t="s">
        <v>96</v>
      </c>
      <c r="H125">
        <f t="shared" ca="1" si="107"/>
        <v>0</v>
      </c>
      <c r="I125" t="str">
        <f t="shared" ref="I125:L125" si="114">I124</f>
        <v>1 - Bases da produção de leite</v>
      </c>
      <c r="J125" t="str">
        <f t="shared" si="114"/>
        <v>Construção rural aplicada — parte 2</v>
      </c>
      <c r="K125" t="str">
        <f t="shared" ca="1" si="114"/>
        <v>Gabriela Ferreira</v>
      </c>
      <c r="L125" t="str">
        <f t="shared" ca="1" si="114"/>
        <v>CONCLUÍDA</v>
      </c>
    </row>
    <row r="126" spans="1:12" x14ac:dyDescent="0.3">
      <c r="A126" t="str">
        <f t="shared" si="93"/>
        <v>Bovinocultura de Produção de Leite</v>
      </c>
      <c r="B126" t="str">
        <f t="shared" si="109"/>
        <v>BPL10</v>
      </c>
      <c r="C126" t="s">
        <v>19</v>
      </c>
      <c r="D126" s="1">
        <f ca="1">E125+RANDBETWEEN(7,21)</f>
        <v>45253</v>
      </c>
      <c r="E126" s="1">
        <f ca="1">D126+RANDBETWEEN(1,3)</f>
        <v>45254</v>
      </c>
      <c r="F126" t="str">
        <f ca="1">VLOOKUP(RANDBETWEEN(1, 3), Planilha2!$B$5:$I$32, 8)</f>
        <v>Luiza Andrade</v>
      </c>
      <c r="G126" t="s">
        <v>94</v>
      </c>
      <c r="H126">
        <f t="shared" ca="1" si="107"/>
        <v>1</v>
      </c>
      <c r="I126" t="str">
        <f t="shared" ref="I126:L126" si="115">I125</f>
        <v>1 - Bases da produção de leite</v>
      </c>
      <c r="J126" t="str">
        <f t="shared" si="115"/>
        <v>Construção rural aplicada — parte 2</v>
      </c>
      <c r="K126" t="str">
        <f t="shared" ca="1" si="115"/>
        <v>Gabriela Ferreira</v>
      </c>
      <c r="L126" t="str">
        <f t="shared" ca="1" si="115"/>
        <v>CONCLUÍDA</v>
      </c>
    </row>
    <row r="127" spans="1:12" x14ac:dyDescent="0.3">
      <c r="A127" t="str">
        <f t="shared" si="93"/>
        <v>Bovinocultura de Produção de Leite</v>
      </c>
      <c r="B127" t="str">
        <f t="shared" si="109"/>
        <v>BPL10</v>
      </c>
      <c r="C127" t="s">
        <v>20</v>
      </c>
      <c r="D127" s="1">
        <f ca="1">E126</f>
        <v>45254</v>
      </c>
      <c r="E127" s="1">
        <f ca="1">D127+RANDBETWEEN(1,3)</f>
        <v>45255</v>
      </c>
      <c r="F127" t="str">
        <f ca="1">F123</f>
        <v>Maria Santos</v>
      </c>
      <c r="G127" t="s">
        <v>91</v>
      </c>
      <c r="H127">
        <f t="shared" ca="1" si="107"/>
        <v>1</v>
      </c>
      <c r="I127" t="str">
        <f t="shared" ref="I127:L127" si="116">I126</f>
        <v>1 - Bases da produção de leite</v>
      </c>
      <c r="J127" t="str">
        <f t="shared" si="116"/>
        <v>Construção rural aplicada — parte 2</v>
      </c>
      <c r="K127" t="str">
        <f t="shared" ca="1" si="116"/>
        <v>Gabriela Ferreira</v>
      </c>
      <c r="L127" t="str">
        <f t="shared" ca="1" si="116"/>
        <v>CONCLUÍDA</v>
      </c>
    </row>
    <row r="128" spans="1:12" x14ac:dyDescent="0.3">
      <c r="A128" t="str">
        <f t="shared" si="93"/>
        <v>Bovinocultura de Produção de Leite</v>
      </c>
      <c r="B128" t="str">
        <f t="shared" si="109"/>
        <v>BPL10</v>
      </c>
      <c r="C128" t="s">
        <v>21</v>
      </c>
      <c r="D128" s="1">
        <f ca="1">E127</f>
        <v>45255</v>
      </c>
      <c r="E128" s="1">
        <f ca="1">D128+RANDBETWEEN(0,3)</f>
        <v>45255</v>
      </c>
      <c r="F128" t="str">
        <f ca="1">F126</f>
        <v>Luiza Andrade</v>
      </c>
      <c r="G128" t="s">
        <v>94</v>
      </c>
      <c r="H128">
        <f t="shared" ca="1" si="107"/>
        <v>0</v>
      </c>
      <c r="I128" t="str">
        <f t="shared" ref="I128:L128" si="117">I127</f>
        <v>1 - Bases da produção de leite</v>
      </c>
      <c r="J128" t="str">
        <f t="shared" si="117"/>
        <v>Construção rural aplicada — parte 2</v>
      </c>
      <c r="K128" t="str">
        <f t="shared" ca="1" si="117"/>
        <v>Gabriela Ferreira</v>
      </c>
      <c r="L128" t="str">
        <f t="shared" ca="1" si="117"/>
        <v>CONCLUÍDA</v>
      </c>
    </row>
    <row r="129" spans="1:12" x14ac:dyDescent="0.3">
      <c r="A129" t="str">
        <f t="shared" si="93"/>
        <v>Bovinocultura de Produção de Leite</v>
      </c>
      <c r="B129" t="str">
        <f t="shared" si="109"/>
        <v>BPL10</v>
      </c>
      <c r="C129" t="s">
        <v>22</v>
      </c>
      <c r="D129" s="1">
        <f ca="1">E128</f>
        <v>45255</v>
      </c>
      <c r="E129" s="1">
        <f ca="1">D129+RANDBETWEEN(0,3)</f>
        <v>45258</v>
      </c>
      <c r="F129" t="str">
        <f ca="1">F127</f>
        <v>Maria Santos</v>
      </c>
      <c r="G129" t="s">
        <v>91</v>
      </c>
      <c r="H129">
        <f t="shared" ca="1" si="107"/>
        <v>3</v>
      </c>
      <c r="I129" t="str">
        <f t="shared" ref="I129:L129" si="118">I128</f>
        <v>1 - Bases da produção de leite</v>
      </c>
      <c r="J129" t="str">
        <f t="shared" si="118"/>
        <v>Construção rural aplicada — parte 2</v>
      </c>
      <c r="K129" t="str">
        <f t="shared" ca="1" si="118"/>
        <v>Gabriela Ferreira</v>
      </c>
      <c r="L129" t="str">
        <f t="shared" ca="1" si="118"/>
        <v>CONCLUÍDA</v>
      </c>
    </row>
    <row r="130" spans="1:12" x14ac:dyDescent="0.3">
      <c r="A130" t="str">
        <f t="shared" si="93"/>
        <v>Bovinocultura de Produção de Leite</v>
      </c>
      <c r="B130" t="str">
        <f t="shared" si="109"/>
        <v>BPL10</v>
      </c>
      <c r="C130" t="s">
        <v>23</v>
      </c>
      <c r="D130" s="1">
        <f ca="1">E129</f>
        <v>45258</v>
      </c>
      <c r="E130" s="1">
        <f ca="1">D130+RANDBETWEEN(1,3)</f>
        <v>45259</v>
      </c>
      <c r="F130" t="str">
        <f ca="1">F124</f>
        <v>Bruno Gomes</v>
      </c>
      <c r="G130" t="s">
        <v>95</v>
      </c>
      <c r="H130">
        <f t="shared" ca="1" si="107"/>
        <v>1</v>
      </c>
      <c r="I130" t="str">
        <f t="shared" ref="I130:L130" si="119">I129</f>
        <v>1 - Bases da produção de leite</v>
      </c>
      <c r="J130" t="str">
        <f t="shared" si="119"/>
        <v>Construção rural aplicada — parte 2</v>
      </c>
      <c r="K130" t="str">
        <f t="shared" ca="1" si="119"/>
        <v>Gabriela Ferreira</v>
      </c>
      <c r="L130" t="str">
        <f t="shared" ca="1" si="119"/>
        <v>CONCLUÍDA</v>
      </c>
    </row>
    <row r="131" spans="1:12" x14ac:dyDescent="0.3">
      <c r="A131" t="str">
        <f t="shared" si="93"/>
        <v>Bovinocultura de Produção de Leite</v>
      </c>
      <c r="B131" t="str">
        <f t="shared" si="109"/>
        <v>BPL10</v>
      </c>
      <c r="C131" t="s">
        <v>24</v>
      </c>
      <c r="D131" s="1">
        <f ca="1">E130</f>
        <v>45259</v>
      </c>
      <c r="E131" s="1">
        <f ca="1">D131+RANDBETWEEN(0,3)</f>
        <v>45259</v>
      </c>
      <c r="F131" t="str">
        <f ca="1">F129</f>
        <v>Maria Santos</v>
      </c>
      <c r="G131" t="s">
        <v>91</v>
      </c>
      <c r="H131">
        <f t="shared" ca="1" si="107"/>
        <v>0</v>
      </c>
      <c r="I131" t="str">
        <f t="shared" ref="I131:L131" si="120">I130</f>
        <v>1 - Bases da produção de leite</v>
      </c>
      <c r="J131" t="str">
        <f t="shared" si="120"/>
        <v>Construção rural aplicada — parte 2</v>
      </c>
      <c r="K131" t="str">
        <f t="shared" ca="1" si="120"/>
        <v>Gabriela Ferreira</v>
      </c>
      <c r="L131" t="str">
        <f t="shared" ca="1" si="120"/>
        <v>CONCLUÍDA</v>
      </c>
    </row>
    <row r="132" spans="1:12" x14ac:dyDescent="0.3">
      <c r="A132" t="s">
        <v>256</v>
      </c>
      <c r="B132" t="s">
        <v>269</v>
      </c>
      <c r="C132" t="s">
        <v>12</v>
      </c>
      <c r="D132" s="1">
        <v>45188</v>
      </c>
      <c r="E132" s="1">
        <f ca="1">D132+RANDBETWEEN(7,14)</f>
        <v>45201</v>
      </c>
      <c r="F132" t="str">
        <f ca="1">VLOOKUP(RANDBETWEEN(15, 28), Planilha2!$B$19:$I$32, 2)</f>
        <v>Júlia Ribeiro</v>
      </c>
      <c r="G132" t="s">
        <v>8</v>
      </c>
      <c r="H132">
        <f ca="1">E132-D132</f>
        <v>13</v>
      </c>
      <c r="I132" t="s">
        <v>273</v>
      </c>
      <c r="J132" t="s">
        <v>274</v>
      </c>
      <c r="K132" t="str">
        <f ca="1">F132</f>
        <v>Júlia Ribeiro</v>
      </c>
      <c r="L132" t="str" cm="1">
        <f t="array" aca="1" ref="L132" ca="1">_xlfn.IFS(COUNTBLANK(E132:E144)=13,"PENDENTE", COUNTBLANK(E132:E144)&gt;0,"EM ANDAMENTO", COUNTBLANK(E132:E144)=0,"CONCLUÍDA")</f>
        <v>CONCLUÍDA</v>
      </c>
    </row>
    <row r="133" spans="1:12" x14ac:dyDescent="0.3">
      <c r="A133" t="str">
        <f>A132</f>
        <v>Bovinocultura de Produção de Leite</v>
      </c>
      <c r="B133" t="str">
        <f>B132</f>
        <v>BPL09</v>
      </c>
      <c r="C133" t="s">
        <v>13</v>
      </c>
      <c r="D133" s="1">
        <f ca="1">E132</f>
        <v>45201</v>
      </c>
      <c r="E133" s="1">
        <f ca="1">D133+RANDBETWEEN(1,4)</f>
        <v>45202</v>
      </c>
      <c r="F133" t="str">
        <f ca="1">VLOOKUP(RANDBETWEEN(1, 3), Planilha2!$B$5:$I$32, 3)</f>
        <v>Carlos Pereira</v>
      </c>
      <c r="G133" t="s">
        <v>91</v>
      </c>
      <c r="H133">
        <f t="shared" ref="H133:H144" ca="1" si="121">E133-D133</f>
        <v>1</v>
      </c>
      <c r="I133" t="str">
        <f>I132</f>
        <v>2 - Produção Vegetal Aplicada</v>
      </c>
      <c r="J133" t="str">
        <f>J132</f>
        <v>Forragicultura — parte 1</v>
      </c>
      <c r="K133" t="str">
        <f ca="1">K132</f>
        <v>Júlia Ribeiro</v>
      </c>
      <c r="L133" t="str">
        <f ca="1">L132</f>
        <v>CONCLUÍDA</v>
      </c>
    </row>
    <row r="134" spans="1:12" x14ac:dyDescent="0.3">
      <c r="A134" t="str">
        <f t="shared" ref="A134:A157" si="122">A133</f>
        <v>Bovinocultura de Produção de Leite</v>
      </c>
      <c r="B134" t="str">
        <f t="shared" ref="B134:B144" si="123">B133</f>
        <v>BPL09</v>
      </c>
      <c r="C134" t="s">
        <v>14</v>
      </c>
      <c r="D134" s="1">
        <f ca="1">E133</f>
        <v>45202</v>
      </c>
      <c r="E134" s="1">
        <f ca="1">D134+RANDBETWEEN(0,3)</f>
        <v>45202</v>
      </c>
      <c r="F134" t="str">
        <f ca="1">VLOOKUP(RANDBETWEEN(1, 2), Planilha2!$B$5:$I$32, 4)</f>
        <v>Pedro Rodrigues</v>
      </c>
      <c r="G134" t="s">
        <v>92</v>
      </c>
      <c r="H134">
        <f t="shared" ca="1" si="121"/>
        <v>0</v>
      </c>
      <c r="I134" t="str">
        <f t="shared" ref="I134:L134" si="124">I133</f>
        <v>2 - Produção Vegetal Aplicada</v>
      </c>
      <c r="J134" t="str">
        <f t="shared" si="124"/>
        <v>Forragicultura — parte 1</v>
      </c>
      <c r="K134" t="str">
        <f t="shared" ca="1" si="124"/>
        <v>Júlia Ribeiro</v>
      </c>
      <c r="L134" t="str">
        <f t="shared" ca="1" si="124"/>
        <v>CONCLUÍDA</v>
      </c>
    </row>
    <row r="135" spans="1:12" x14ac:dyDescent="0.3">
      <c r="A135" t="str">
        <f t="shared" si="122"/>
        <v>Bovinocultura de Produção de Leite</v>
      </c>
      <c r="B135" t="str">
        <f t="shared" si="123"/>
        <v>BPL09</v>
      </c>
      <c r="C135" t="s">
        <v>15</v>
      </c>
      <c r="D135" s="1">
        <f ca="1">E134</f>
        <v>45202</v>
      </c>
      <c r="E135" s="1">
        <f ca="1">D135+RANDBETWEEN(3,7)</f>
        <v>45207</v>
      </c>
      <c r="F135" t="str">
        <f ca="1">VLOOKUP(RANDBETWEEN(1, 3), Planilha2!$B$5:$I$32, 5)</f>
        <v>Isabela Costa</v>
      </c>
      <c r="G135" t="s">
        <v>93</v>
      </c>
      <c r="H135">
        <f t="shared" ca="1" si="121"/>
        <v>5</v>
      </c>
      <c r="I135" t="str">
        <f t="shared" ref="I135:L135" si="125">I134</f>
        <v>2 - Produção Vegetal Aplicada</v>
      </c>
      <c r="J135" t="str">
        <f t="shared" si="125"/>
        <v>Forragicultura — parte 1</v>
      </c>
      <c r="K135" t="str">
        <f t="shared" ca="1" si="125"/>
        <v>Júlia Ribeiro</v>
      </c>
      <c r="L135" t="str">
        <f t="shared" ca="1" si="125"/>
        <v>CONCLUÍDA</v>
      </c>
    </row>
    <row r="136" spans="1:12" x14ac:dyDescent="0.3">
      <c r="A136" t="str">
        <f t="shared" si="122"/>
        <v>Bovinocultura de Produção de Leite</v>
      </c>
      <c r="B136" t="str">
        <f t="shared" si="123"/>
        <v>BPL09</v>
      </c>
      <c r="C136" t="s">
        <v>16</v>
      </c>
      <c r="D136" s="1">
        <f ca="1">E135</f>
        <v>45207</v>
      </c>
      <c r="E136" s="1">
        <f ca="1">D136+RANDBETWEEN(0,3)</f>
        <v>45209</v>
      </c>
      <c r="F136" t="str">
        <f ca="1">F133</f>
        <v>Carlos Pereira</v>
      </c>
      <c r="G136" t="s">
        <v>91</v>
      </c>
      <c r="H136">
        <f t="shared" ca="1" si="121"/>
        <v>2</v>
      </c>
      <c r="I136" t="str">
        <f t="shared" ref="I136:L136" si="126">I135</f>
        <v>2 - Produção Vegetal Aplicada</v>
      </c>
      <c r="J136" t="str">
        <f t="shared" si="126"/>
        <v>Forragicultura — parte 1</v>
      </c>
      <c r="K136" t="str">
        <f t="shared" ca="1" si="126"/>
        <v>Júlia Ribeiro</v>
      </c>
      <c r="L136" t="str">
        <f t="shared" ca="1" si="126"/>
        <v>CONCLUÍDA</v>
      </c>
    </row>
    <row r="137" spans="1:12" x14ac:dyDescent="0.3">
      <c r="A137" t="str">
        <f t="shared" si="122"/>
        <v>Bovinocultura de Produção de Leite</v>
      </c>
      <c r="B137" t="str">
        <f t="shared" si="123"/>
        <v>BPL09</v>
      </c>
      <c r="C137" t="s">
        <v>17</v>
      </c>
      <c r="D137" s="1">
        <f ca="1">E136</f>
        <v>45209</v>
      </c>
      <c r="E137" s="1">
        <f ca="1">D137+RANDBETWEEN(1,5)</f>
        <v>45214</v>
      </c>
      <c r="F137" t="str">
        <f ca="1">VLOOKUP(RANDBETWEEN(1, 3), Planilha2!$B$5:$I$32, 6)</f>
        <v>Rafael Ferreira</v>
      </c>
      <c r="G137" t="s">
        <v>95</v>
      </c>
      <c r="H137">
        <f t="shared" ca="1" si="121"/>
        <v>5</v>
      </c>
      <c r="I137" t="str">
        <f t="shared" ref="I137:L137" si="127">I136</f>
        <v>2 - Produção Vegetal Aplicada</v>
      </c>
      <c r="J137" t="str">
        <f t="shared" si="127"/>
        <v>Forragicultura — parte 1</v>
      </c>
      <c r="K137" t="str">
        <f t="shared" ca="1" si="127"/>
        <v>Júlia Ribeiro</v>
      </c>
      <c r="L137" t="str">
        <f t="shared" ca="1" si="127"/>
        <v>CONCLUÍDA</v>
      </c>
    </row>
    <row r="138" spans="1:12" x14ac:dyDescent="0.3">
      <c r="A138" t="str">
        <f t="shared" si="122"/>
        <v>Bovinocultura de Produção de Leite</v>
      </c>
      <c r="B138" t="str">
        <f t="shared" si="123"/>
        <v>BPL09</v>
      </c>
      <c r="C138" t="s">
        <v>18</v>
      </c>
      <c r="D138" s="1">
        <f ca="1">E132+RANDBETWEEN(3,14)</f>
        <v>45205</v>
      </c>
      <c r="E138" s="1">
        <f ca="1">D138</f>
        <v>45205</v>
      </c>
      <c r="F138" t="str">
        <f ca="1">VLOOKUP(RANDBETWEEN(1, 2), Planilha2!$B$5:$I$32, 7)</f>
        <v>Felipe Ribeiro</v>
      </c>
      <c r="G138" t="s">
        <v>96</v>
      </c>
      <c r="H138">
        <f t="shared" ca="1" si="121"/>
        <v>0</v>
      </c>
      <c r="I138" t="str">
        <f t="shared" ref="I138:L138" si="128">I137</f>
        <v>2 - Produção Vegetal Aplicada</v>
      </c>
      <c r="J138" t="str">
        <f t="shared" si="128"/>
        <v>Forragicultura — parte 1</v>
      </c>
      <c r="K138" t="str">
        <f t="shared" ca="1" si="128"/>
        <v>Júlia Ribeiro</v>
      </c>
      <c r="L138" t="str">
        <f t="shared" ca="1" si="128"/>
        <v>CONCLUÍDA</v>
      </c>
    </row>
    <row r="139" spans="1:12" x14ac:dyDescent="0.3">
      <c r="A139" t="str">
        <f t="shared" si="122"/>
        <v>Bovinocultura de Produção de Leite</v>
      </c>
      <c r="B139" t="str">
        <f t="shared" si="123"/>
        <v>BPL09</v>
      </c>
      <c r="C139" t="s">
        <v>19</v>
      </c>
      <c r="D139" s="1">
        <f ca="1">E138+RANDBETWEEN(7,21)</f>
        <v>45224</v>
      </c>
      <c r="E139" s="1">
        <f ca="1">D139+RANDBETWEEN(1,3)</f>
        <v>45227</v>
      </c>
      <c r="F139" t="str">
        <f ca="1">VLOOKUP(RANDBETWEEN(1, 3), Planilha2!$B$5:$I$32, 8)</f>
        <v>Luiza Andrade</v>
      </c>
      <c r="G139" t="s">
        <v>94</v>
      </c>
      <c r="H139">
        <f t="shared" ca="1" si="121"/>
        <v>3</v>
      </c>
      <c r="I139" t="str">
        <f t="shared" ref="I139:L139" si="129">I138</f>
        <v>2 - Produção Vegetal Aplicada</v>
      </c>
      <c r="J139" t="str">
        <f t="shared" si="129"/>
        <v>Forragicultura — parte 1</v>
      </c>
      <c r="K139" t="str">
        <f t="shared" ca="1" si="129"/>
        <v>Júlia Ribeiro</v>
      </c>
      <c r="L139" t="str">
        <f t="shared" ca="1" si="129"/>
        <v>CONCLUÍDA</v>
      </c>
    </row>
    <row r="140" spans="1:12" x14ac:dyDescent="0.3">
      <c r="A140" t="str">
        <f t="shared" si="122"/>
        <v>Bovinocultura de Produção de Leite</v>
      </c>
      <c r="B140" t="str">
        <f t="shared" si="123"/>
        <v>BPL09</v>
      </c>
      <c r="C140" t="s">
        <v>20</v>
      </c>
      <c r="D140" s="1">
        <f ca="1">E139</f>
        <v>45227</v>
      </c>
      <c r="E140" s="1">
        <f ca="1">D140+RANDBETWEEN(1,3)</f>
        <v>45230</v>
      </c>
      <c r="F140" t="str">
        <f ca="1">F136</f>
        <v>Carlos Pereira</v>
      </c>
      <c r="G140" t="s">
        <v>91</v>
      </c>
      <c r="H140">
        <f t="shared" ca="1" si="121"/>
        <v>3</v>
      </c>
      <c r="I140" t="str">
        <f t="shared" ref="I140:L140" si="130">I139</f>
        <v>2 - Produção Vegetal Aplicada</v>
      </c>
      <c r="J140" t="str">
        <f t="shared" si="130"/>
        <v>Forragicultura — parte 1</v>
      </c>
      <c r="K140" t="str">
        <f t="shared" ca="1" si="130"/>
        <v>Júlia Ribeiro</v>
      </c>
      <c r="L140" t="str">
        <f t="shared" ca="1" si="130"/>
        <v>CONCLUÍDA</v>
      </c>
    </row>
    <row r="141" spans="1:12" x14ac:dyDescent="0.3">
      <c r="A141" t="str">
        <f t="shared" si="122"/>
        <v>Bovinocultura de Produção de Leite</v>
      </c>
      <c r="B141" t="str">
        <f t="shared" si="123"/>
        <v>BPL09</v>
      </c>
      <c r="C141" t="s">
        <v>21</v>
      </c>
      <c r="D141" s="1">
        <f ca="1">E140</f>
        <v>45230</v>
      </c>
      <c r="E141" s="1">
        <f ca="1">D141+RANDBETWEEN(0,3)</f>
        <v>45233</v>
      </c>
      <c r="F141" t="str">
        <f ca="1">F139</f>
        <v>Luiza Andrade</v>
      </c>
      <c r="G141" t="s">
        <v>94</v>
      </c>
      <c r="H141">
        <f t="shared" ca="1" si="121"/>
        <v>3</v>
      </c>
      <c r="I141" t="str">
        <f t="shared" ref="I141:L141" si="131">I140</f>
        <v>2 - Produção Vegetal Aplicada</v>
      </c>
      <c r="J141" t="str">
        <f t="shared" si="131"/>
        <v>Forragicultura — parte 1</v>
      </c>
      <c r="K141" t="str">
        <f t="shared" ca="1" si="131"/>
        <v>Júlia Ribeiro</v>
      </c>
      <c r="L141" t="str">
        <f t="shared" ca="1" si="131"/>
        <v>CONCLUÍDA</v>
      </c>
    </row>
    <row r="142" spans="1:12" x14ac:dyDescent="0.3">
      <c r="A142" t="str">
        <f t="shared" si="122"/>
        <v>Bovinocultura de Produção de Leite</v>
      </c>
      <c r="B142" t="str">
        <f t="shared" si="123"/>
        <v>BPL09</v>
      </c>
      <c r="C142" t="s">
        <v>22</v>
      </c>
      <c r="D142" s="1">
        <f ca="1">E141</f>
        <v>45233</v>
      </c>
      <c r="E142" s="1">
        <f ca="1">D142+RANDBETWEEN(0,3)</f>
        <v>45236</v>
      </c>
      <c r="F142" t="str">
        <f ca="1">F140</f>
        <v>Carlos Pereira</v>
      </c>
      <c r="G142" t="s">
        <v>91</v>
      </c>
      <c r="H142">
        <f t="shared" ca="1" si="121"/>
        <v>3</v>
      </c>
      <c r="I142" t="str">
        <f t="shared" ref="I142:L142" si="132">I141</f>
        <v>2 - Produção Vegetal Aplicada</v>
      </c>
      <c r="J142" t="str">
        <f t="shared" si="132"/>
        <v>Forragicultura — parte 1</v>
      </c>
      <c r="K142" t="str">
        <f t="shared" ca="1" si="132"/>
        <v>Júlia Ribeiro</v>
      </c>
      <c r="L142" t="str">
        <f t="shared" ca="1" si="132"/>
        <v>CONCLUÍDA</v>
      </c>
    </row>
    <row r="143" spans="1:12" x14ac:dyDescent="0.3">
      <c r="A143" t="str">
        <f t="shared" si="122"/>
        <v>Bovinocultura de Produção de Leite</v>
      </c>
      <c r="B143" t="str">
        <f t="shared" si="123"/>
        <v>BPL09</v>
      </c>
      <c r="C143" t="s">
        <v>23</v>
      </c>
      <c r="D143" s="1">
        <f ca="1">E142</f>
        <v>45236</v>
      </c>
      <c r="E143" s="1">
        <f ca="1">D143+RANDBETWEEN(1,3)</f>
        <v>45237</v>
      </c>
      <c r="F143" t="str">
        <f ca="1">F137</f>
        <v>Rafael Ferreira</v>
      </c>
      <c r="G143" t="s">
        <v>95</v>
      </c>
      <c r="H143">
        <f t="shared" ca="1" si="121"/>
        <v>1</v>
      </c>
      <c r="I143" t="str">
        <f t="shared" ref="I143:L143" si="133">I142</f>
        <v>2 - Produção Vegetal Aplicada</v>
      </c>
      <c r="J143" t="str">
        <f t="shared" si="133"/>
        <v>Forragicultura — parte 1</v>
      </c>
      <c r="K143" t="str">
        <f t="shared" ca="1" si="133"/>
        <v>Júlia Ribeiro</v>
      </c>
      <c r="L143" t="str">
        <f t="shared" ca="1" si="133"/>
        <v>CONCLUÍDA</v>
      </c>
    </row>
    <row r="144" spans="1:12" x14ac:dyDescent="0.3">
      <c r="A144" t="str">
        <f t="shared" si="122"/>
        <v>Bovinocultura de Produção de Leite</v>
      </c>
      <c r="B144" t="str">
        <f t="shared" si="123"/>
        <v>BPL09</v>
      </c>
      <c r="C144" t="s">
        <v>24</v>
      </c>
      <c r="D144" s="1">
        <f ca="1">E143</f>
        <v>45237</v>
      </c>
      <c r="E144" s="1">
        <f ca="1">D144+RANDBETWEEN(0,3)</f>
        <v>45238</v>
      </c>
      <c r="F144" t="str">
        <f ca="1">F142</f>
        <v>Carlos Pereira</v>
      </c>
      <c r="G144" t="s">
        <v>91</v>
      </c>
      <c r="H144">
        <f t="shared" ca="1" si="121"/>
        <v>1</v>
      </c>
      <c r="I144" t="str">
        <f t="shared" ref="I144:L144" si="134">I143</f>
        <v>2 - Produção Vegetal Aplicada</v>
      </c>
      <c r="J144" t="str">
        <f t="shared" si="134"/>
        <v>Forragicultura — parte 1</v>
      </c>
      <c r="K144" t="str">
        <f t="shared" ca="1" si="134"/>
        <v>Júlia Ribeiro</v>
      </c>
      <c r="L144" t="str">
        <f t="shared" ca="1" si="134"/>
        <v>CONCLUÍDA</v>
      </c>
    </row>
    <row r="145" spans="1:12" x14ac:dyDescent="0.3">
      <c r="A145" t="str">
        <f t="shared" si="122"/>
        <v>Bovinocultura de Produção de Leite</v>
      </c>
      <c r="B145" t="s">
        <v>270</v>
      </c>
      <c r="C145" t="s">
        <v>12</v>
      </c>
      <c r="D145" s="1">
        <f ca="1">E132+14</f>
        <v>45215</v>
      </c>
      <c r="E145" s="1">
        <f ca="1">D145+RANDBETWEEN(7,14)</f>
        <v>45226</v>
      </c>
      <c r="F145" t="str">
        <f ca="1">F132</f>
        <v>Júlia Ribeiro</v>
      </c>
      <c r="G145" t="s">
        <v>8</v>
      </c>
      <c r="H145">
        <f ca="1">E145-D145</f>
        <v>11</v>
      </c>
      <c r="I145" t="str">
        <f t="shared" ref="I145" si="135">I144</f>
        <v>2 - Produção Vegetal Aplicada</v>
      </c>
      <c r="J145" t="s">
        <v>275</v>
      </c>
      <c r="K145" t="str">
        <f ca="1">F145</f>
        <v>Júlia Ribeiro</v>
      </c>
      <c r="L145" t="str" cm="1">
        <f t="array" aca="1" ref="L145" ca="1">_xlfn.IFS(COUNTBLANK(E145:E157)=13,"PENDENTE", COUNTBLANK(E145:E157)&gt;0,"EM ANDAMENTO", COUNTBLANK(E145:E157)=0,"CONCLUÍDA")</f>
        <v>CONCLUÍDA</v>
      </c>
    </row>
    <row r="146" spans="1:12" x14ac:dyDescent="0.3">
      <c r="A146" t="str">
        <f t="shared" si="122"/>
        <v>Bovinocultura de Produção de Leite</v>
      </c>
      <c r="B146" t="str">
        <f>B145</f>
        <v>BPL10</v>
      </c>
      <c r="C146" t="s">
        <v>13</v>
      </c>
      <c r="D146" s="1">
        <f ca="1">E145</f>
        <v>45226</v>
      </c>
      <c r="E146" s="1">
        <f ca="1">D146+RANDBETWEEN(1,4)</f>
        <v>45230</v>
      </c>
      <c r="F146" t="str">
        <f ca="1">F133</f>
        <v>Carlos Pereira</v>
      </c>
      <c r="G146" t="s">
        <v>91</v>
      </c>
      <c r="H146">
        <f t="shared" ref="H146:H157" ca="1" si="136">E146-D146</f>
        <v>4</v>
      </c>
      <c r="I146" t="str">
        <f t="shared" ref="I146" si="137">I145</f>
        <v>2 - Produção Vegetal Aplicada</v>
      </c>
      <c r="J146" t="str">
        <f>J145</f>
        <v>Forragicultura — parte 2</v>
      </c>
      <c r="K146" t="str">
        <f ca="1">K145</f>
        <v>Júlia Ribeiro</v>
      </c>
      <c r="L146" t="str">
        <f ca="1">L145</f>
        <v>CONCLUÍDA</v>
      </c>
    </row>
    <row r="147" spans="1:12" x14ac:dyDescent="0.3">
      <c r="A147" t="str">
        <f t="shared" si="122"/>
        <v>Bovinocultura de Produção de Leite</v>
      </c>
      <c r="B147" t="str">
        <f t="shared" ref="B147:B157" si="138">B146</f>
        <v>BPL10</v>
      </c>
      <c r="C147" t="s">
        <v>14</v>
      </c>
      <c r="D147" s="1">
        <f ca="1">E146</f>
        <v>45230</v>
      </c>
      <c r="E147" s="1">
        <f ca="1">D147+RANDBETWEEN(0,3)</f>
        <v>45231</v>
      </c>
      <c r="F147" t="str">
        <f ca="1">VLOOKUP(RANDBETWEEN(1, 2), Planilha2!$B$5:$I$32, 4)</f>
        <v>Pedro Rodrigues</v>
      </c>
      <c r="G147" t="s">
        <v>92</v>
      </c>
      <c r="H147">
        <f t="shared" ca="1" si="136"/>
        <v>1</v>
      </c>
      <c r="I147" t="str">
        <f t="shared" ref="I147:L147" si="139">I146</f>
        <v>2 - Produção Vegetal Aplicada</v>
      </c>
      <c r="J147" t="str">
        <f t="shared" si="139"/>
        <v>Forragicultura — parte 2</v>
      </c>
      <c r="K147" t="str">
        <f t="shared" ca="1" si="139"/>
        <v>Júlia Ribeiro</v>
      </c>
      <c r="L147" t="str">
        <f t="shared" ca="1" si="139"/>
        <v>CONCLUÍDA</v>
      </c>
    </row>
    <row r="148" spans="1:12" x14ac:dyDescent="0.3">
      <c r="A148" t="str">
        <f t="shared" si="122"/>
        <v>Bovinocultura de Produção de Leite</v>
      </c>
      <c r="B148" t="str">
        <f t="shared" si="138"/>
        <v>BPL10</v>
      </c>
      <c r="C148" t="s">
        <v>15</v>
      </c>
      <c r="D148" s="1">
        <f ca="1">E147</f>
        <v>45231</v>
      </c>
      <c r="E148" s="1">
        <f ca="1">D148+RANDBETWEEN(3,7)</f>
        <v>45238</v>
      </c>
      <c r="F148" t="str">
        <f ca="1">VLOOKUP(RANDBETWEEN(1, 3), Planilha2!$B$5:$I$32, 5)</f>
        <v>Isabela Costa</v>
      </c>
      <c r="G148" t="s">
        <v>93</v>
      </c>
      <c r="H148">
        <f t="shared" ca="1" si="136"/>
        <v>7</v>
      </c>
      <c r="I148" t="str">
        <f t="shared" ref="I148:L148" si="140">I147</f>
        <v>2 - Produção Vegetal Aplicada</v>
      </c>
      <c r="J148" t="str">
        <f t="shared" si="140"/>
        <v>Forragicultura — parte 2</v>
      </c>
      <c r="K148" t="str">
        <f t="shared" ca="1" si="140"/>
        <v>Júlia Ribeiro</v>
      </c>
      <c r="L148" t="str">
        <f t="shared" ca="1" si="140"/>
        <v>CONCLUÍDA</v>
      </c>
    </row>
    <row r="149" spans="1:12" x14ac:dyDescent="0.3">
      <c r="A149" t="str">
        <f t="shared" si="122"/>
        <v>Bovinocultura de Produção de Leite</v>
      </c>
      <c r="B149" t="str">
        <f t="shared" si="138"/>
        <v>BPL10</v>
      </c>
      <c r="C149" t="s">
        <v>16</v>
      </c>
      <c r="D149" s="1">
        <f ca="1">E148</f>
        <v>45238</v>
      </c>
      <c r="E149" s="1">
        <f ca="1">D149+RANDBETWEEN(0,3)</f>
        <v>45238</v>
      </c>
      <c r="F149" t="str">
        <f ca="1">F146</f>
        <v>Carlos Pereira</v>
      </c>
      <c r="G149" t="s">
        <v>91</v>
      </c>
      <c r="H149">
        <f t="shared" ca="1" si="136"/>
        <v>0</v>
      </c>
      <c r="I149" t="str">
        <f t="shared" ref="I149:L149" si="141">I148</f>
        <v>2 - Produção Vegetal Aplicada</v>
      </c>
      <c r="J149" t="str">
        <f t="shared" si="141"/>
        <v>Forragicultura — parte 2</v>
      </c>
      <c r="K149" t="str">
        <f t="shared" ca="1" si="141"/>
        <v>Júlia Ribeiro</v>
      </c>
      <c r="L149" t="str">
        <f t="shared" ca="1" si="141"/>
        <v>CONCLUÍDA</v>
      </c>
    </row>
    <row r="150" spans="1:12" x14ac:dyDescent="0.3">
      <c r="A150" t="str">
        <f t="shared" si="122"/>
        <v>Bovinocultura de Produção de Leite</v>
      </c>
      <c r="B150" t="str">
        <f t="shared" si="138"/>
        <v>BPL10</v>
      </c>
      <c r="C150" t="s">
        <v>17</v>
      </c>
      <c r="D150" s="1">
        <f ca="1">E149</f>
        <v>45238</v>
      </c>
      <c r="E150" s="1">
        <f ca="1">D150+RANDBETWEEN(1,5)</f>
        <v>45243</v>
      </c>
      <c r="F150" t="str">
        <f ca="1">VLOOKUP(RANDBETWEEN(1, 3), Planilha2!$B$5:$I$32, 6)</f>
        <v>Bruno Gomes</v>
      </c>
      <c r="G150" t="s">
        <v>95</v>
      </c>
      <c r="H150">
        <f t="shared" ca="1" si="136"/>
        <v>5</v>
      </c>
      <c r="I150" t="str">
        <f t="shared" ref="I150:L150" si="142">I149</f>
        <v>2 - Produção Vegetal Aplicada</v>
      </c>
      <c r="J150" t="str">
        <f t="shared" si="142"/>
        <v>Forragicultura — parte 2</v>
      </c>
      <c r="K150" t="str">
        <f t="shared" ca="1" si="142"/>
        <v>Júlia Ribeiro</v>
      </c>
      <c r="L150" t="str">
        <f t="shared" ca="1" si="142"/>
        <v>CONCLUÍDA</v>
      </c>
    </row>
    <row r="151" spans="1:12" x14ac:dyDescent="0.3">
      <c r="A151" t="str">
        <f t="shared" si="122"/>
        <v>Bovinocultura de Produção de Leite</v>
      </c>
      <c r="B151" t="str">
        <f t="shared" si="138"/>
        <v>BPL10</v>
      </c>
      <c r="C151" t="s">
        <v>18</v>
      </c>
      <c r="D151" s="1">
        <f ca="1">E145+RANDBETWEEN(3,14)</f>
        <v>45238</v>
      </c>
      <c r="E151" s="1">
        <f ca="1">D151</f>
        <v>45238</v>
      </c>
      <c r="F151" t="str">
        <f ca="1">VLOOKUP(RANDBETWEEN(1, 2), Planilha2!$B$5:$I$32, 7)</f>
        <v>Felipe Ribeiro</v>
      </c>
      <c r="G151" t="s">
        <v>96</v>
      </c>
      <c r="H151">
        <f t="shared" ca="1" si="136"/>
        <v>0</v>
      </c>
      <c r="I151" t="str">
        <f t="shared" ref="I151:L151" si="143">I150</f>
        <v>2 - Produção Vegetal Aplicada</v>
      </c>
      <c r="J151" t="str">
        <f t="shared" si="143"/>
        <v>Forragicultura — parte 2</v>
      </c>
      <c r="K151" t="str">
        <f t="shared" ca="1" si="143"/>
        <v>Júlia Ribeiro</v>
      </c>
      <c r="L151" t="str">
        <f t="shared" ca="1" si="143"/>
        <v>CONCLUÍDA</v>
      </c>
    </row>
    <row r="152" spans="1:12" x14ac:dyDescent="0.3">
      <c r="A152" t="str">
        <f t="shared" si="122"/>
        <v>Bovinocultura de Produção de Leite</v>
      </c>
      <c r="B152" t="str">
        <f t="shared" si="138"/>
        <v>BPL10</v>
      </c>
      <c r="C152" t="s">
        <v>19</v>
      </c>
      <c r="D152" s="1">
        <f ca="1">E151+RANDBETWEEN(7,21)</f>
        <v>45256</v>
      </c>
      <c r="E152" s="1">
        <f ca="1">D152+RANDBETWEEN(1,3)</f>
        <v>45258</v>
      </c>
      <c r="F152" t="str">
        <f ca="1">VLOOKUP(RANDBETWEEN(1, 3), Planilha2!$B$5:$I$32, 8)</f>
        <v>Luiza Andrade</v>
      </c>
      <c r="G152" t="s">
        <v>94</v>
      </c>
      <c r="H152">
        <f t="shared" ca="1" si="136"/>
        <v>2</v>
      </c>
      <c r="I152" t="str">
        <f t="shared" ref="I152:L152" si="144">I151</f>
        <v>2 - Produção Vegetal Aplicada</v>
      </c>
      <c r="J152" t="str">
        <f t="shared" si="144"/>
        <v>Forragicultura — parte 2</v>
      </c>
      <c r="K152" t="str">
        <f t="shared" ca="1" si="144"/>
        <v>Júlia Ribeiro</v>
      </c>
      <c r="L152" t="str">
        <f t="shared" ca="1" si="144"/>
        <v>CONCLUÍDA</v>
      </c>
    </row>
    <row r="153" spans="1:12" x14ac:dyDescent="0.3">
      <c r="A153" t="str">
        <f t="shared" si="122"/>
        <v>Bovinocultura de Produção de Leite</v>
      </c>
      <c r="B153" t="str">
        <f t="shared" si="138"/>
        <v>BPL10</v>
      </c>
      <c r="C153" t="s">
        <v>20</v>
      </c>
      <c r="D153" s="1">
        <f ca="1">E152</f>
        <v>45258</v>
      </c>
      <c r="E153" s="1">
        <f ca="1">D153+RANDBETWEEN(1,3)</f>
        <v>45260</v>
      </c>
      <c r="F153" t="str">
        <f ca="1">F149</f>
        <v>Carlos Pereira</v>
      </c>
      <c r="G153" t="s">
        <v>91</v>
      </c>
      <c r="H153">
        <f t="shared" ca="1" si="136"/>
        <v>2</v>
      </c>
      <c r="I153" t="str">
        <f t="shared" ref="I153:L153" si="145">I152</f>
        <v>2 - Produção Vegetal Aplicada</v>
      </c>
      <c r="J153" t="str">
        <f t="shared" si="145"/>
        <v>Forragicultura — parte 2</v>
      </c>
      <c r="K153" t="str">
        <f t="shared" ca="1" si="145"/>
        <v>Júlia Ribeiro</v>
      </c>
      <c r="L153" t="str">
        <f t="shared" ca="1" si="145"/>
        <v>CONCLUÍDA</v>
      </c>
    </row>
    <row r="154" spans="1:12" x14ac:dyDescent="0.3">
      <c r="A154" t="str">
        <f t="shared" si="122"/>
        <v>Bovinocultura de Produção de Leite</v>
      </c>
      <c r="B154" t="str">
        <f t="shared" si="138"/>
        <v>BPL10</v>
      </c>
      <c r="C154" t="s">
        <v>21</v>
      </c>
      <c r="D154" s="1">
        <f ca="1">E153</f>
        <v>45260</v>
      </c>
      <c r="E154" s="1">
        <f ca="1">D154+RANDBETWEEN(0,3)</f>
        <v>45261</v>
      </c>
      <c r="F154" t="str">
        <f ca="1">F152</f>
        <v>Luiza Andrade</v>
      </c>
      <c r="G154" t="s">
        <v>94</v>
      </c>
      <c r="H154">
        <f t="shared" ca="1" si="136"/>
        <v>1</v>
      </c>
      <c r="I154" t="str">
        <f t="shared" ref="I154:L154" si="146">I153</f>
        <v>2 - Produção Vegetal Aplicada</v>
      </c>
      <c r="J154" t="str">
        <f t="shared" si="146"/>
        <v>Forragicultura — parte 2</v>
      </c>
      <c r="K154" t="str">
        <f t="shared" ca="1" si="146"/>
        <v>Júlia Ribeiro</v>
      </c>
      <c r="L154" t="str">
        <f t="shared" ca="1" si="146"/>
        <v>CONCLUÍDA</v>
      </c>
    </row>
    <row r="155" spans="1:12" x14ac:dyDescent="0.3">
      <c r="A155" t="str">
        <f t="shared" si="122"/>
        <v>Bovinocultura de Produção de Leite</v>
      </c>
      <c r="B155" t="str">
        <f t="shared" si="138"/>
        <v>BPL10</v>
      </c>
      <c r="C155" t="s">
        <v>22</v>
      </c>
      <c r="D155" s="1">
        <f ca="1">E154</f>
        <v>45261</v>
      </c>
      <c r="E155" s="1">
        <f ca="1">D155+RANDBETWEEN(0,3)</f>
        <v>45262</v>
      </c>
      <c r="F155" t="str">
        <f ca="1">F153</f>
        <v>Carlos Pereira</v>
      </c>
      <c r="G155" t="s">
        <v>91</v>
      </c>
      <c r="H155">
        <f t="shared" ca="1" si="136"/>
        <v>1</v>
      </c>
      <c r="I155" t="str">
        <f t="shared" ref="I155:L155" si="147">I154</f>
        <v>2 - Produção Vegetal Aplicada</v>
      </c>
      <c r="J155" t="str">
        <f t="shared" si="147"/>
        <v>Forragicultura — parte 2</v>
      </c>
      <c r="K155" t="str">
        <f t="shared" ca="1" si="147"/>
        <v>Júlia Ribeiro</v>
      </c>
      <c r="L155" t="str">
        <f t="shared" ca="1" si="147"/>
        <v>CONCLUÍDA</v>
      </c>
    </row>
    <row r="156" spans="1:12" x14ac:dyDescent="0.3">
      <c r="A156" t="str">
        <f t="shared" si="122"/>
        <v>Bovinocultura de Produção de Leite</v>
      </c>
      <c r="B156" t="str">
        <f t="shared" si="138"/>
        <v>BPL10</v>
      </c>
      <c r="C156" t="s">
        <v>23</v>
      </c>
      <c r="D156" s="1">
        <f ca="1">E155</f>
        <v>45262</v>
      </c>
      <c r="E156" s="1">
        <f ca="1">D156+RANDBETWEEN(1,3)</f>
        <v>45264</v>
      </c>
      <c r="F156" t="str">
        <f ca="1">F150</f>
        <v>Bruno Gomes</v>
      </c>
      <c r="G156" t="s">
        <v>95</v>
      </c>
      <c r="H156">
        <f t="shared" ca="1" si="136"/>
        <v>2</v>
      </c>
      <c r="I156" t="str">
        <f t="shared" ref="I156:L156" si="148">I155</f>
        <v>2 - Produção Vegetal Aplicada</v>
      </c>
      <c r="J156" t="str">
        <f t="shared" si="148"/>
        <v>Forragicultura — parte 2</v>
      </c>
      <c r="K156" t="str">
        <f t="shared" ca="1" si="148"/>
        <v>Júlia Ribeiro</v>
      </c>
      <c r="L156" t="str">
        <f t="shared" ca="1" si="148"/>
        <v>CONCLUÍDA</v>
      </c>
    </row>
    <row r="157" spans="1:12" x14ac:dyDescent="0.3">
      <c r="A157" t="str">
        <f t="shared" si="122"/>
        <v>Bovinocultura de Produção de Leite</v>
      </c>
      <c r="B157" t="str">
        <f t="shared" si="138"/>
        <v>BPL10</v>
      </c>
      <c r="C157" t="s">
        <v>24</v>
      </c>
      <c r="D157" s="1">
        <f ca="1">E156</f>
        <v>45264</v>
      </c>
      <c r="E157" s="1">
        <f ca="1">D157+RANDBETWEEN(0,3)</f>
        <v>45266</v>
      </c>
      <c r="F157" t="str">
        <f ca="1">F155</f>
        <v>Carlos Pereira</v>
      </c>
      <c r="G157" t="s">
        <v>91</v>
      </c>
      <c r="H157">
        <f t="shared" ca="1" si="136"/>
        <v>2</v>
      </c>
      <c r="I157" t="str">
        <f t="shared" ref="I157:L157" si="149">I156</f>
        <v>2 - Produção Vegetal Aplicada</v>
      </c>
      <c r="J157" t="str">
        <f t="shared" si="149"/>
        <v>Forragicultura — parte 2</v>
      </c>
      <c r="K157" t="str">
        <f t="shared" ca="1" si="149"/>
        <v>Júlia Ribeiro</v>
      </c>
      <c r="L157" t="str">
        <f t="shared" ca="1" si="149"/>
        <v>CONCLUÍDA</v>
      </c>
    </row>
    <row r="158" spans="1:12" x14ac:dyDescent="0.3">
      <c r="A158" t="s">
        <v>256</v>
      </c>
      <c r="B158" t="s">
        <v>276</v>
      </c>
      <c r="C158" t="s">
        <v>12</v>
      </c>
      <c r="D158" s="1">
        <v>45188</v>
      </c>
      <c r="E158" s="1">
        <f ca="1">D158+RANDBETWEEN(7,14)</f>
        <v>45199</v>
      </c>
      <c r="F158" t="str">
        <f ca="1">VLOOKUP(RANDBETWEEN(15, 28), Planilha2!$B$19:$I$32, 2)</f>
        <v>Miguel Alves</v>
      </c>
      <c r="G158" t="s">
        <v>8</v>
      </c>
      <c r="H158">
        <f ca="1">E158-D158</f>
        <v>11</v>
      </c>
      <c r="I158" t="s">
        <v>273</v>
      </c>
      <c r="J158" t="s">
        <v>278</v>
      </c>
      <c r="K158" t="str">
        <f ca="1">F158</f>
        <v>Miguel Alves</v>
      </c>
      <c r="L158" t="str" cm="1">
        <f t="array" aca="1" ref="L158" ca="1">_xlfn.IFS(COUNTBLANK(E158:E170)=13,"PENDENTE", COUNTBLANK(E158:E170)&gt;0,"EM ANDAMENTO", COUNTBLANK(E158:E170)=0,"CONCLUÍDA")</f>
        <v>CONCLUÍDA</v>
      </c>
    </row>
    <row r="159" spans="1:12" x14ac:dyDescent="0.3">
      <c r="A159" t="str">
        <f>A158</f>
        <v>Bovinocultura de Produção de Leite</v>
      </c>
      <c r="B159" t="str">
        <f>B158</f>
        <v>BPL11</v>
      </c>
      <c r="C159" t="s">
        <v>13</v>
      </c>
      <c r="D159" s="1">
        <f ca="1">E158</f>
        <v>45199</v>
      </c>
      <c r="E159" s="1">
        <f ca="1">D159+RANDBETWEEN(1,4)</f>
        <v>45203</v>
      </c>
      <c r="F159" t="str">
        <f ca="1">VLOOKUP(RANDBETWEEN(1, 3), Planilha2!$B$5:$I$32, 3)</f>
        <v>João Silva</v>
      </c>
      <c r="G159" t="s">
        <v>91</v>
      </c>
      <c r="H159">
        <f t="shared" ref="H159:H170" ca="1" si="150">E159-D159</f>
        <v>4</v>
      </c>
      <c r="I159" t="str">
        <f>I158</f>
        <v>2 - Produção Vegetal Aplicada</v>
      </c>
      <c r="J159" t="str">
        <f>J158</f>
        <v>Soja — parte 1</v>
      </c>
      <c r="K159" t="str">
        <f ca="1">K158</f>
        <v>Miguel Alves</v>
      </c>
      <c r="L159" t="str">
        <f ca="1">L158</f>
        <v>CONCLUÍDA</v>
      </c>
    </row>
    <row r="160" spans="1:12" x14ac:dyDescent="0.3">
      <c r="A160" t="str">
        <f t="shared" ref="A160:A183" si="151">A159</f>
        <v>Bovinocultura de Produção de Leite</v>
      </c>
      <c r="B160" t="str">
        <f t="shared" ref="B160:B170" si="152">B159</f>
        <v>BPL11</v>
      </c>
      <c r="C160" t="s">
        <v>14</v>
      </c>
      <c r="D160" s="1">
        <f ca="1">E159</f>
        <v>45203</v>
      </c>
      <c r="E160" s="1">
        <f ca="1">D160+RANDBETWEEN(0,3)</f>
        <v>45204</v>
      </c>
      <c r="F160" t="str">
        <f ca="1">VLOOKUP(RANDBETWEEN(1, 2), Planilha2!$B$5:$I$32, 4)</f>
        <v>Ana Souza</v>
      </c>
      <c r="G160" t="s">
        <v>92</v>
      </c>
      <c r="H160">
        <f t="shared" ca="1" si="150"/>
        <v>1</v>
      </c>
      <c r="I160" t="str">
        <f t="shared" ref="I160:L160" si="153">I159</f>
        <v>2 - Produção Vegetal Aplicada</v>
      </c>
      <c r="J160" t="str">
        <f t="shared" si="153"/>
        <v>Soja — parte 1</v>
      </c>
      <c r="K160" t="str">
        <f t="shared" ca="1" si="153"/>
        <v>Miguel Alves</v>
      </c>
      <c r="L160" t="str">
        <f t="shared" ca="1" si="153"/>
        <v>CONCLUÍDA</v>
      </c>
    </row>
    <row r="161" spans="1:12" x14ac:dyDescent="0.3">
      <c r="A161" t="str">
        <f t="shared" si="151"/>
        <v>Bovinocultura de Produção de Leite</v>
      </c>
      <c r="B161" t="str">
        <f t="shared" si="152"/>
        <v>BPL11</v>
      </c>
      <c r="C161" t="s">
        <v>15</v>
      </c>
      <c r="D161" s="1">
        <f ca="1">E160</f>
        <v>45204</v>
      </c>
      <c r="E161" s="1">
        <f ca="1">D161+RANDBETWEEN(3,7)</f>
        <v>45211</v>
      </c>
      <c r="F161" t="str">
        <f ca="1">VLOOKUP(RANDBETWEEN(1, 3), Planilha2!$B$5:$I$32, 5)</f>
        <v>Gustavo Pereira</v>
      </c>
      <c r="G161" t="s">
        <v>93</v>
      </c>
      <c r="H161">
        <f t="shared" ca="1" si="150"/>
        <v>7</v>
      </c>
      <c r="I161" t="str">
        <f t="shared" ref="I161:L161" si="154">I160</f>
        <v>2 - Produção Vegetal Aplicada</v>
      </c>
      <c r="J161" t="str">
        <f t="shared" si="154"/>
        <v>Soja — parte 1</v>
      </c>
      <c r="K161" t="str">
        <f t="shared" ca="1" si="154"/>
        <v>Miguel Alves</v>
      </c>
      <c r="L161" t="str">
        <f t="shared" ca="1" si="154"/>
        <v>CONCLUÍDA</v>
      </c>
    </row>
    <row r="162" spans="1:12" x14ac:dyDescent="0.3">
      <c r="A162" t="str">
        <f t="shared" si="151"/>
        <v>Bovinocultura de Produção de Leite</v>
      </c>
      <c r="B162" t="str">
        <f t="shared" si="152"/>
        <v>BPL11</v>
      </c>
      <c r="C162" t="s">
        <v>16</v>
      </c>
      <c r="D162" s="1">
        <f ca="1">E161</f>
        <v>45211</v>
      </c>
      <c r="E162" s="1">
        <f ca="1">D162+RANDBETWEEN(0,3)</f>
        <v>45212</v>
      </c>
      <c r="F162" t="str">
        <f ca="1">F159</f>
        <v>João Silva</v>
      </c>
      <c r="G162" t="s">
        <v>91</v>
      </c>
      <c r="H162">
        <f t="shared" ca="1" si="150"/>
        <v>1</v>
      </c>
      <c r="I162" t="str">
        <f t="shared" ref="I162:L162" si="155">I161</f>
        <v>2 - Produção Vegetal Aplicada</v>
      </c>
      <c r="J162" t="str">
        <f t="shared" si="155"/>
        <v>Soja — parte 1</v>
      </c>
      <c r="K162" t="str">
        <f t="shared" ca="1" si="155"/>
        <v>Miguel Alves</v>
      </c>
      <c r="L162" t="str">
        <f t="shared" ca="1" si="155"/>
        <v>CONCLUÍDA</v>
      </c>
    </row>
    <row r="163" spans="1:12" x14ac:dyDescent="0.3">
      <c r="A163" t="str">
        <f t="shared" si="151"/>
        <v>Bovinocultura de Produção de Leite</v>
      </c>
      <c r="B163" t="str">
        <f t="shared" si="152"/>
        <v>BPL11</v>
      </c>
      <c r="C163" t="s">
        <v>17</v>
      </c>
      <c r="D163" s="1">
        <f ca="1">E162</f>
        <v>45212</v>
      </c>
      <c r="E163" s="1">
        <f ca="1">D163+RANDBETWEEN(1,5)</f>
        <v>45216</v>
      </c>
      <c r="F163" t="str">
        <f ca="1">VLOOKUP(RANDBETWEEN(1, 3), Planilha2!$B$5:$I$32, 6)</f>
        <v>Rafael Ferreira</v>
      </c>
      <c r="G163" t="s">
        <v>95</v>
      </c>
      <c r="H163">
        <f t="shared" ca="1" si="150"/>
        <v>4</v>
      </c>
      <c r="I163" t="str">
        <f t="shared" ref="I163:L163" si="156">I162</f>
        <v>2 - Produção Vegetal Aplicada</v>
      </c>
      <c r="J163" t="str">
        <f t="shared" si="156"/>
        <v>Soja — parte 1</v>
      </c>
      <c r="K163" t="str">
        <f t="shared" ca="1" si="156"/>
        <v>Miguel Alves</v>
      </c>
      <c r="L163" t="str">
        <f t="shared" ca="1" si="156"/>
        <v>CONCLUÍDA</v>
      </c>
    </row>
    <row r="164" spans="1:12" x14ac:dyDescent="0.3">
      <c r="A164" t="str">
        <f t="shared" si="151"/>
        <v>Bovinocultura de Produção de Leite</v>
      </c>
      <c r="B164" t="str">
        <f t="shared" si="152"/>
        <v>BPL11</v>
      </c>
      <c r="C164" t="s">
        <v>18</v>
      </c>
      <c r="D164" s="1">
        <f ca="1">E158+RANDBETWEEN(3,14)</f>
        <v>45203</v>
      </c>
      <c r="E164" s="1">
        <f ca="1">D164</f>
        <v>45203</v>
      </c>
      <c r="F164" t="str">
        <f ca="1">VLOOKUP(RANDBETWEEN(1, 2), Planilha2!$B$5:$I$32, 7)</f>
        <v>Felipe Ribeiro</v>
      </c>
      <c r="G164" t="s">
        <v>96</v>
      </c>
      <c r="H164">
        <f t="shared" ca="1" si="150"/>
        <v>0</v>
      </c>
      <c r="I164" t="str">
        <f t="shared" ref="I164:L164" si="157">I163</f>
        <v>2 - Produção Vegetal Aplicada</v>
      </c>
      <c r="J164" t="str">
        <f t="shared" si="157"/>
        <v>Soja — parte 1</v>
      </c>
      <c r="K164" t="str">
        <f t="shared" ca="1" si="157"/>
        <v>Miguel Alves</v>
      </c>
      <c r="L164" t="str">
        <f t="shared" ca="1" si="157"/>
        <v>CONCLUÍDA</v>
      </c>
    </row>
    <row r="165" spans="1:12" x14ac:dyDescent="0.3">
      <c r="A165" t="str">
        <f t="shared" si="151"/>
        <v>Bovinocultura de Produção de Leite</v>
      </c>
      <c r="B165" t="str">
        <f t="shared" si="152"/>
        <v>BPL11</v>
      </c>
      <c r="C165" t="s">
        <v>19</v>
      </c>
      <c r="D165" s="1">
        <f ca="1">E164+RANDBETWEEN(7,21)</f>
        <v>45224</v>
      </c>
      <c r="E165" s="1">
        <f ca="1">D165+RANDBETWEEN(1,3)</f>
        <v>45225</v>
      </c>
      <c r="F165" t="str">
        <f ca="1">VLOOKUP(RANDBETWEEN(1, 3), Planilha2!$B$5:$I$32, 8)</f>
        <v>Luiza Andrade</v>
      </c>
      <c r="G165" t="s">
        <v>94</v>
      </c>
      <c r="H165">
        <f t="shared" ca="1" si="150"/>
        <v>1</v>
      </c>
      <c r="I165" t="str">
        <f t="shared" ref="I165:L165" si="158">I164</f>
        <v>2 - Produção Vegetal Aplicada</v>
      </c>
      <c r="J165" t="str">
        <f t="shared" si="158"/>
        <v>Soja — parte 1</v>
      </c>
      <c r="K165" t="str">
        <f t="shared" ca="1" si="158"/>
        <v>Miguel Alves</v>
      </c>
      <c r="L165" t="str">
        <f t="shared" ca="1" si="158"/>
        <v>CONCLUÍDA</v>
      </c>
    </row>
    <row r="166" spans="1:12" x14ac:dyDescent="0.3">
      <c r="A166" t="str">
        <f t="shared" si="151"/>
        <v>Bovinocultura de Produção de Leite</v>
      </c>
      <c r="B166" t="str">
        <f t="shared" si="152"/>
        <v>BPL11</v>
      </c>
      <c r="C166" t="s">
        <v>20</v>
      </c>
      <c r="D166" s="1">
        <f ca="1">E165</f>
        <v>45225</v>
      </c>
      <c r="E166" s="1">
        <f ca="1">D166+RANDBETWEEN(1,3)</f>
        <v>45226</v>
      </c>
      <c r="F166" t="str">
        <f ca="1">F162</f>
        <v>João Silva</v>
      </c>
      <c r="G166" t="s">
        <v>91</v>
      </c>
      <c r="H166">
        <f t="shared" ca="1" si="150"/>
        <v>1</v>
      </c>
      <c r="I166" t="str">
        <f t="shared" ref="I166:L166" si="159">I165</f>
        <v>2 - Produção Vegetal Aplicada</v>
      </c>
      <c r="J166" t="str">
        <f t="shared" si="159"/>
        <v>Soja — parte 1</v>
      </c>
      <c r="K166" t="str">
        <f t="shared" ca="1" si="159"/>
        <v>Miguel Alves</v>
      </c>
      <c r="L166" t="str">
        <f t="shared" ca="1" si="159"/>
        <v>CONCLUÍDA</v>
      </c>
    </row>
    <row r="167" spans="1:12" x14ac:dyDescent="0.3">
      <c r="A167" t="str">
        <f t="shared" si="151"/>
        <v>Bovinocultura de Produção de Leite</v>
      </c>
      <c r="B167" t="str">
        <f t="shared" si="152"/>
        <v>BPL11</v>
      </c>
      <c r="C167" t="s">
        <v>21</v>
      </c>
      <c r="D167" s="1">
        <f ca="1">E166</f>
        <v>45226</v>
      </c>
      <c r="E167" s="1">
        <f ca="1">D167+RANDBETWEEN(0,3)</f>
        <v>45228</v>
      </c>
      <c r="F167" t="str">
        <f ca="1">F165</f>
        <v>Luiza Andrade</v>
      </c>
      <c r="G167" t="s">
        <v>94</v>
      </c>
      <c r="H167">
        <f t="shared" ca="1" si="150"/>
        <v>2</v>
      </c>
      <c r="I167" t="str">
        <f t="shared" ref="I167:L167" si="160">I166</f>
        <v>2 - Produção Vegetal Aplicada</v>
      </c>
      <c r="J167" t="str">
        <f t="shared" si="160"/>
        <v>Soja — parte 1</v>
      </c>
      <c r="K167" t="str">
        <f t="shared" ca="1" si="160"/>
        <v>Miguel Alves</v>
      </c>
      <c r="L167" t="str">
        <f t="shared" ca="1" si="160"/>
        <v>CONCLUÍDA</v>
      </c>
    </row>
    <row r="168" spans="1:12" x14ac:dyDescent="0.3">
      <c r="A168" t="str">
        <f t="shared" si="151"/>
        <v>Bovinocultura de Produção de Leite</v>
      </c>
      <c r="B168" t="str">
        <f t="shared" si="152"/>
        <v>BPL11</v>
      </c>
      <c r="C168" t="s">
        <v>22</v>
      </c>
      <c r="D168" s="1">
        <f ca="1">E167</f>
        <v>45228</v>
      </c>
      <c r="E168" s="1">
        <f ca="1">D168+RANDBETWEEN(0,3)</f>
        <v>45229</v>
      </c>
      <c r="F168" t="str">
        <f ca="1">F166</f>
        <v>João Silva</v>
      </c>
      <c r="G168" t="s">
        <v>91</v>
      </c>
      <c r="H168">
        <f t="shared" ca="1" si="150"/>
        <v>1</v>
      </c>
      <c r="I168" t="str">
        <f t="shared" ref="I168:L168" si="161">I167</f>
        <v>2 - Produção Vegetal Aplicada</v>
      </c>
      <c r="J168" t="str">
        <f t="shared" si="161"/>
        <v>Soja — parte 1</v>
      </c>
      <c r="K168" t="str">
        <f t="shared" ca="1" si="161"/>
        <v>Miguel Alves</v>
      </c>
      <c r="L168" t="str">
        <f t="shared" ca="1" si="161"/>
        <v>CONCLUÍDA</v>
      </c>
    </row>
    <row r="169" spans="1:12" x14ac:dyDescent="0.3">
      <c r="A169" t="str">
        <f t="shared" si="151"/>
        <v>Bovinocultura de Produção de Leite</v>
      </c>
      <c r="B169" t="str">
        <f t="shared" si="152"/>
        <v>BPL11</v>
      </c>
      <c r="C169" t="s">
        <v>23</v>
      </c>
      <c r="D169" s="1">
        <f ca="1">E168</f>
        <v>45229</v>
      </c>
      <c r="E169" s="1">
        <f ca="1">D169+RANDBETWEEN(1,3)</f>
        <v>45230</v>
      </c>
      <c r="F169" t="str">
        <f ca="1">F163</f>
        <v>Rafael Ferreira</v>
      </c>
      <c r="G169" t="s">
        <v>95</v>
      </c>
      <c r="H169">
        <f t="shared" ca="1" si="150"/>
        <v>1</v>
      </c>
      <c r="I169" t="str">
        <f t="shared" ref="I169:L169" si="162">I168</f>
        <v>2 - Produção Vegetal Aplicada</v>
      </c>
      <c r="J169" t="str">
        <f t="shared" si="162"/>
        <v>Soja — parte 1</v>
      </c>
      <c r="K169" t="str">
        <f t="shared" ca="1" si="162"/>
        <v>Miguel Alves</v>
      </c>
      <c r="L169" t="str">
        <f t="shared" ca="1" si="162"/>
        <v>CONCLUÍDA</v>
      </c>
    </row>
    <row r="170" spans="1:12" x14ac:dyDescent="0.3">
      <c r="A170" t="str">
        <f t="shared" si="151"/>
        <v>Bovinocultura de Produção de Leite</v>
      </c>
      <c r="B170" t="str">
        <f t="shared" si="152"/>
        <v>BPL11</v>
      </c>
      <c r="C170" t="s">
        <v>24</v>
      </c>
      <c r="D170" s="1">
        <f ca="1">E169</f>
        <v>45230</v>
      </c>
      <c r="E170" s="1">
        <f ca="1">D170+RANDBETWEEN(0,3)</f>
        <v>45233</v>
      </c>
      <c r="F170" t="str">
        <f ca="1">F168</f>
        <v>João Silva</v>
      </c>
      <c r="G170" t="s">
        <v>91</v>
      </c>
      <c r="H170">
        <f t="shared" ca="1" si="150"/>
        <v>3</v>
      </c>
      <c r="I170" t="str">
        <f t="shared" ref="I170:L170" si="163">I169</f>
        <v>2 - Produção Vegetal Aplicada</v>
      </c>
      <c r="J170" t="str">
        <f t="shared" si="163"/>
        <v>Soja — parte 1</v>
      </c>
      <c r="K170" t="str">
        <f t="shared" ca="1" si="163"/>
        <v>Miguel Alves</v>
      </c>
      <c r="L170" t="str">
        <f t="shared" ca="1" si="163"/>
        <v>CONCLUÍDA</v>
      </c>
    </row>
    <row r="171" spans="1:12" x14ac:dyDescent="0.3">
      <c r="A171" t="str">
        <f t="shared" si="151"/>
        <v>Bovinocultura de Produção de Leite</v>
      </c>
      <c r="B171" t="s">
        <v>277</v>
      </c>
      <c r="C171" t="s">
        <v>12</v>
      </c>
      <c r="D171" s="1">
        <f ca="1">E158+14</f>
        <v>45213</v>
      </c>
      <c r="E171" s="1">
        <f ca="1">D171+RANDBETWEEN(7,14)</f>
        <v>45226</v>
      </c>
      <c r="F171" t="str">
        <f ca="1">F158</f>
        <v>Miguel Alves</v>
      </c>
      <c r="G171" t="s">
        <v>8</v>
      </c>
      <c r="H171">
        <f ca="1">E171-D171</f>
        <v>13</v>
      </c>
      <c r="I171" t="str">
        <f t="shared" ref="I171" si="164">I170</f>
        <v>2 - Produção Vegetal Aplicada</v>
      </c>
      <c r="J171" t="s">
        <v>279</v>
      </c>
      <c r="K171" t="str">
        <f ca="1">F171</f>
        <v>Miguel Alves</v>
      </c>
      <c r="L171" t="str" cm="1">
        <f t="array" aca="1" ref="L171" ca="1">_xlfn.IFS(COUNTBLANK(E171:E183)=13,"PENDENTE", COUNTBLANK(E171:E183)&gt;0,"EM ANDAMENTO", COUNTBLANK(E171:E183)=0,"CONCLUÍDA")</f>
        <v>CONCLUÍDA</v>
      </c>
    </row>
    <row r="172" spans="1:12" x14ac:dyDescent="0.3">
      <c r="A172" t="str">
        <f t="shared" si="151"/>
        <v>Bovinocultura de Produção de Leite</v>
      </c>
      <c r="B172" t="str">
        <f>B171</f>
        <v>BPL12</v>
      </c>
      <c r="C172" t="s">
        <v>13</v>
      </c>
      <c r="D172" s="1">
        <f ca="1">E171</f>
        <v>45226</v>
      </c>
      <c r="E172" s="1">
        <f ca="1">D172+RANDBETWEEN(1,4)</f>
        <v>45228</v>
      </c>
      <c r="F172" t="str">
        <f ca="1">F159</f>
        <v>João Silva</v>
      </c>
      <c r="G172" t="s">
        <v>91</v>
      </c>
      <c r="H172">
        <f t="shared" ref="H172:H183" ca="1" si="165">E172-D172</f>
        <v>2</v>
      </c>
      <c r="I172" t="str">
        <f t="shared" ref="I172" si="166">I171</f>
        <v>2 - Produção Vegetal Aplicada</v>
      </c>
      <c r="J172" t="str">
        <f>J171</f>
        <v>Soja — parte 2</v>
      </c>
      <c r="K172" t="str">
        <f ca="1">K171</f>
        <v>Miguel Alves</v>
      </c>
      <c r="L172" t="str">
        <f ca="1">L171</f>
        <v>CONCLUÍDA</v>
      </c>
    </row>
    <row r="173" spans="1:12" x14ac:dyDescent="0.3">
      <c r="A173" t="str">
        <f t="shared" si="151"/>
        <v>Bovinocultura de Produção de Leite</v>
      </c>
      <c r="B173" t="str">
        <f t="shared" ref="B173:B183" si="167">B172</f>
        <v>BPL12</v>
      </c>
      <c r="C173" t="s">
        <v>14</v>
      </c>
      <c r="D173" s="1">
        <f ca="1">E172</f>
        <v>45228</v>
      </c>
      <c r="E173" s="1">
        <f ca="1">D173+RANDBETWEEN(0,3)</f>
        <v>45230</v>
      </c>
      <c r="F173" t="str">
        <f ca="1">VLOOKUP(RANDBETWEEN(1, 2), Planilha2!$B$5:$I$32, 4)</f>
        <v>Pedro Rodrigues</v>
      </c>
      <c r="G173" t="s">
        <v>92</v>
      </c>
      <c r="H173">
        <f t="shared" ca="1" si="165"/>
        <v>2</v>
      </c>
      <c r="I173" t="str">
        <f t="shared" ref="I173:L173" si="168">I172</f>
        <v>2 - Produção Vegetal Aplicada</v>
      </c>
      <c r="J173" t="str">
        <f t="shared" si="168"/>
        <v>Soja — parte 2</v>
      </c>
      <c r="K173" t="str">
        <f t="shared" ca="1" si="168"/>
        <v>Miguel Alves</v>
      </c>
      <c r="L173" t="str">
        <f t="shared" ca="1" si="168"/>
        <v>CONCLUÍDA</v>
      </c>
    </row>
    <row r="174" spans="1:12" x14ac:dyDescent="0.3">
      <c r="A174" t="str">
        <f t="shared" si="151"/>
        <v>Bovinocultura de Produção de Leite</v>
      </c>
      <c r="B174" t="str">
        <f t="shared" si="167"/>
        <v>BPL12</v>
      </c>
      <c r="C174" t="s">
        <v>15</v>
      </c>
      <c r="D174" s="1">
        <f ca="1">E173</f>
        <v>45230</v>
      </c>
      <c r="E174" s="1">
        <f ca="1">D174+RANDBETWEEN(3,7)</f>
        <v>45237</v>
      </c>
      <c r="F174" t="str">
        <f ca="1">VLOOKUP(RANDBETWEEN(1, 3), Planilha2!$B$5:$I$32, 5)</f>
        <v>Fernanda Almeida</v>
      </c>
      <c r="G174" t="s">
        <v>93</v>
      </c>
      <c r="H174">
        <f t="shared" ca="1" si="165"/>
        <v>7</v>
      </c>
      <c r="I174" t="str">
        <f t="shared" ref="I174:L174" si="169">I173</f>
        <v>2 - Produção Vegetal Aplicada</v>
      </c>
      <c r="J174" t="str">
        <f t="shared" si="169"/>
        <v>Soja — parte 2</v>
      </c>
      <c r="K174" t="str">
        <f t="shared" ca="1" si="169"/>
        <v>Miguel Alves</v>
      </c>
      <c r="L174" t="str">
        <f t="shared" ca="1" si="169"/>
        <v>CONCLUÍDA</v>
      </c>
    </row>
    <row r="175" spans="1:12" x14ac:dyDescent="0.3">
      <c r="A175" t="str">
        <f t="shared" si="151"/>
        <v>Bovinocultura de Produção de Leite</v>
      </c>
      <c r="B175" t="str">
        <f t="shared" si="167"/>
        <v>BPL12</v>
      </c>
      <c r="C175" t="s">
        <v>16</v>
      </c>
      <c r="D175" s="1">
        <f ca="1">E174</f>
        <v>45237</v>
      </c>
      <c r="E175" s="1">
        <f ca="1">D175+RANDBETWEEN(0,3)</f>
        <v>45239</v>
      </c>
      <c r="F175" t="str">
        <f ca="1">F172</f>
        <v>João Silva</v>
      </c>
      <c r="G175" t="s">
        <v>91</v>
      </c>
      <c r="H175">
        <f t="shared" ca="1" si="165"/>
        <v>2</v>
      </c>
      <c r="I175" t="str">
        <f t="shared" ref="I175:L175" si="170">I174</f>
        <v>2 - Produção Vegetal Aplicada</v>
      </c>
      <c r="J175" t="str">
        <f t="shared" si="170"/>
        <v>Soja — parte 2</v>
      </c>
      <c r="K175" t="str">
        <f t="shared" ca="1" si="170"/>
        <v>Miguel Alves</v>
      </c>
      <c r="L175" t="str">
        <f t="shared" ca="1" si="170"/>
        <v>CONCLUÍDA</v>
      </c>
    </row>
    <row r="176" spans="1:12" x14ac:dyDescent="0.3">
      <c r="A176" t="str">
        <f t="shared" si="151"/>
        <v>Bovinocultura de Produção de Leite</v>
      </c>
      <c r="B176" t="str">
        <f t="shared" si="167"/>
        <v>BPL12</v>
      </c>
      <c r="C176" t="s">
        <v>17</v>
      </c>
      <c r="D176" s="1">
        <f ca="1">E175</f>
        <v>45239</v>
      </c>
      <c r="E176" s="1">
        <f ca="1">D176+RANDBETWEEN(1,5)</f>
        <v>45242</v>
      </c>
      <c r="F176" t="str">
        <f ca="1">VLOOKUP(RANDBETWEEN(1, 3), Planilha2!$B$5:$I$32, 6)</f>
        <v>Bruno Gomes</v>
      </c>
      <c r="G176" t="s">
        <v>95</v>
      </c>
      <c r="H176">
        <f t="shared" ca="1" si="165"/>
        <v>3</v>
      </c>
      <c r="I176" t="str">
        <f t="shared" ref="I176:L176" si="171">I175</f>
        <v>2 - Produção Vegetal Aplicada</v>
      </c>
      <c r="J176" t="str">
        <f t="shared" si="171"/>
        <v>Soja — parte 2</v>
      </c>
      <c r="K176" t="str">
        <f t="shared" ca="1" si="171"/>
        <v>Miguel Alves</v>
      </c>
      <c r="L176" t="str">
        <f t="shared" ca="1" si="171"/>
        <v>CONCLUÍDA</v>
      </c>
    </row>
    <row r="177" spans="1:12" x14ac:dyDescent="0.3">
      <c r="A177" t="str">
        <f t="shared" si="151"/>
        <v>Bovinocultura de Produção de Leite</v>
      </c>
      <c r="B177" t="str">
        <f t="shared" si="167"/>
        <v>BPL12</v>
      </c>
      <c r="C177" t="s">
        <v>18</v>
      </c>
      <c r="D177" s="1">
        <f ca="1">E171+RANDBETWEEN(3,14)</f>
        <v>45231</v>
      </c>
      <c r="E177" s="1">
        <f ca="1">D177</f>
        <v>45231</v>
      </c>
      <c r="F177" t="str">
        <f ca="1">VLOOKUP(RANDBETWEEN(1, 2), Planilha2!$B$5:$I$32, 7)</f>
        <v>Gabriela Lima</v>
      </c>
      <c r="G177" t="s">
        <v>96</v>
      </c>
      <c r="H177">
        <f t="shared" ca="1" si="165"/>
        <v>0</v>
      </c>
      <c r="I177" t="str">
        <f t="shared" ref="I177:L177" si="172">I176</f>
        <v>2 - Produção Vegetal Aplicada</v>
      </c>
      <c r="J177" t="str">
        <f t="shared" si="172"/>
        <v>Soja — parte 2</v>
      </c>
      <c r="K177" t="str">
        <f t="shared" ca="1" si="172"/>
        <v>Miguel Alves</v>
      </c>
      <c r="L177" t="str">
        <f t="shared" ca="1" si="172"/>
        <v>CONCLUÍDA</v>
      </c>
    </row>
    <row r="178" spans="1:12" x14ac:dyDescent="0.3">
      <c r="A178" t="str">
        <f t="shared" si="151"/>
        <v>Bovinocultura de Produção de Leite</v>
      </c>
      <c r="B178" t="str">
        <f t="shared" si="167"/>
        <v>BPL12</v>
      </c>
      <c r="C178" t="s">
        <v>19</v>
      </c>
      <c r="D178" s="1">
        <f ca="1">E177+RANDBETWEEN(7,21)</f>
        <v>45247</v>
      </c>
      <c r="E178" s="1">
        <f ca="1">D178+RANDBETWEEN(1,3)</f>
        <v>45249</v>
      </c>
      <c r="F178" t="str">
        <f ca="1">VLOOKUP(RANDBETWEEN(1, 3), Planilha2!$B$5:$I$32, 8)</f>
        <v>Luiza Andrade</v>
      </c>
      <c r="G178" t="s">
        <v>94</v>
      </c>
      <c r="H178">
        <f t="shared" ca="1" si="165"/>
        <v>2</v>
      </c>
      <c r="I178" t="str">
        <f t="shared" ref="I178:L178" si="173">I177</f>
        <v>2 - Produção Vegetal Aplicada</v>
      </c>
      <c r="J178" t="str">
        <f t="shared" si="173"/>
        <v>Soja — parte 2</v>
      </c>
      <c r="K178" t="str">
        <f t="shared" ca="1" si="173"/>
        <v>Miguel Alves</v>
      </c>
      <c r="L178" t="str">
        <f t="shared" ca="1" si="173"/>
        <v>CONCLUÍDA</v>
      </c>
    </row>
    <row r="179" spans="1:12" x14ac:dyDescent="0.3">
      <c r="A179" t="str">
        <f t="shared" si="151"/>
        <v>Bovinocultura de Produção de Leite</v>
      </c>
      <c r="B179" t="str">
        <f t="shared" si="167"/>
        <v>BPL12</v>
      </c>
      <c r="C179" t="s">
        <v>20</v>
      </c>
      <c r="D179" s="1">
        <f ca="1">E178</f>
        <v>45249</v>
      </c>
      <c r="E179" s="1">
        <f ca="1">D179+RANDBETWEEN(1,3)</f>
        <v>45251</v>
      </c>
      <c r="F179" t="str">
        <f ca="1">F175</f>
        <v>João Silva</v>
      </c>
      <c r="G179" t="s">
        <v>91</v>
      </c>
      <c r="H179">
        <f t="shared" ca="1" si="165"/>
        <v>2</v>
      </c>
      <c r="I179" t="str">
        <f t="shared" ref="I179:L179" si="174">I178</f>
        <v>2 - Produção Vegetal Aplicada</v>
      </c>
      <c r="J179" t="str">
        <f t="shared" si="174"/>
        <v>Soja — parte 2</v>
      </c>
      <c r="K179" t="str">
        <f t="shared" ca="1" si="174"/>
        <v>Miguel Alves</v>
      </c>
      <c r="L179" t="str">
        <f t="shared" ca="1" si="174"/>
        <v>CONCLUÍDA</v>
      </c>
    </row>
    <row r="180" spans="1:12" x14ac:dyDescent="0.3">
      <c r="A180" t="str">
        <f t="shared" si="151"/>
        <v>Bovinocultura de Produção de Leite</v>
      </c>
      <c r="B180" t="str">
        <f t="shared" si="167"/>
        <v>BPL12</v>
      </c>
      <c r="C180" t="s">
        <v>21</v>
      </c>
      <c r="D180" s="1">
        <f ca="1">E179</f>
        <v>45251</v>
      </c>
      <c r="E180" s="1">
        <f ca="1">D180+RANDBETWEEN(0,3)</f>
        <v>45251</v>
      </c>
      <c r="F180" t="str">
        <f ca="1">F178</f>
        <v>Luiza Andrade</v>
      </c>
      <c r="G180" t="s">
        <v>94</v>
      </c>
      <c r="H180">
        <f t="shared" ca="1" si="165"/>
        <v>0</v>
      </c>
      <c r="I180" t="str">
        <f t="shared" ref="I180:L180" si="175">I179</f>
        <v>2 - Produção Vegetal Aplicada</v>
      </c>
      <c r="J180" t="str">
        <f t="shared" si="175"/>
        <v>Soja — parte 2</v>
      </c>
      <c r="K180" t="str">
        <f t="shared" ca="1" si="175"/>
        <v>Miguel Alves</v>
      </c>
      <c r="L180" t="str">
        <f t="shared" ca="1" si="175"/>
        <v>CONCLUÍDA</v>
      </c>
    </row>
    <row r="181" spans="1:12" x14ac:dyDescent="0.3">
      <c r="A181" t="str">
        <f t="shared" si="151"/>
        <v>Bovinocultura de Produção de Leite</v>
      </c>
      <c r="B181" t="str">
        <f t="shared" si="167"/>
        <v>BPL12</v>
      </c>
      <c r="C181" t="s">
        <v>22</v>
      </c>
      <c r="D181" s="1">
        <f ca="1">E180</f>
        <v>45251</v>
      </c>
      <c r="E181" s="1">
        <f ca="1">D181+RANDBETWEEN(0,3)</f>
        <v>45253</v>
      </c>
      <c r="F181" t="str">
        <f ca="1">F179</f>
        <v>João Silva</v>
      </c>
      <c r="G181" t="s">
        <v>91</v>
      </c>
      <c r="H181">
        <f t="shared" ca="1" si="165"/>
        <v>2</v>
      </c>
      <c r="I181" t="str">
        <f t="shared" ref="I181:L181" si="176">I180</f>
        <v>2 - Produção Vegetal Aplicada</v>
      </c>
      <c r="J181" t="str">
        <f t="shared" si="176"/>
        <v>Soja — parte 2</v>
      </c>
      <c r="K181" t="str">
        <f t="shared" ca="1" si="176"/>
        <v>Miguel Alves</v>
      </c>
      <c r="L181" t="str">
        <f t="shared" ca="1" si="176"/>
        <v>CONCLUÍDA</v>
      </c>
    </row>
    <row r="182" spans="1:12" x14ac:dyDescent="0.3">
      <c r="A182" t="str">
        <f t="shared" si="151"/>
        <v>Bovinocultura de Produção de Leite</v>
      </c>
      <c r="B182" t="str">
        <f t="shared" si="167"/>
        <v>BPL12</v>
      </c>
      <c r="C182" t="s">
        <v>23</v>
      </c>
      <c r="D182" s="1">
        <f ca="1">E181</f>
        <v>45253</v>
      </c>
      <c r="E182" s="1">
        <f ca="1">D182+RANDBETWEEN(1,3)</f>
        <v>45254</v>
      </c>
      <c r="F182" t="str">
        <f ca="1">F176</f>
        <v>Bruno Gomes</v>
      </c>
      <c r="G182" t="s">
        <v>95</v>
      </c>
      <c r="H182">
        <f t="shared" ca="1" si="165"/>
        <v>1</v>
      </c>
      <c r="I182" t="str">
        <f t="shared" ref="I182:L182" si="177">I181</f>
        <v>2 - Produção Vegetal Aplicada</v>
      </c>
      <c r="J182" t="str">
        <f t="shared" si="177"/>
        <v>Soja — parte 2</v>
      </c>
      <c r="K182" t="str">
        <f t="shared" ca="1" si="177"/>
        <v>Miguel Alves</v>
      </c>
      <c r="L182" t="str">
        <f t="shared" ca="1" si="177"/>
        <v>CONCLUÍDA</v>
      </c>
    </row>
    <row r="183" spans="1:12" x14ac:dyDescent="0.3">
      <c r="A183" t="str">
        <f t="shared" si="151"/>
        <v>Bovinocultura de Produção de Leite</v>
      </c>
      <c r="B183" t="str">
        <f t="shared" si="167"/>
        <v>BPL12</v>
      </c>
      <c r="C183" t="s">
        <v>24</v>
      </c>
      <c r="D183" s="1">
        <f ca="1">E182</f>
        <v>45254</v>
      </c>
      <c r="E183" s="1">
        <f ca="1">D183+RANDBETWEEN(0,3)</f>
        <v>45255</v>
      </c>
      <c r="F183" t="str">
        <f ca="1">F181</f>
        <v>João Silva</v>
      </c>
      <c r="G183" t="s">
        <v>91</v>
      </c>
      <c r="H183">
        <f t="shared" ca="1" si="165"/>
        <v>1</v>
      </c>
      <c r="I183" t="str">
        <f t="shared" ref="I183:L183" si="178">I182</f>
        <v>2 - Produção Vegetal Aplicada</v>
      </c>
      <c r="J183" t="str">
        <f t="shared" si="178"/>
        <v>Soja — parte 2</v>
      </c>
      <c r="K183" t="str">
        <f t="shared" ca="1" si="178"/>
        <v>Miguel Alves</v>
      </c>
      <c r="L183" t="str">
        <f t="shared" ca="1" si="178"/>
        <v>CONCLUÍDA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1294-8F80-4D11-9C51-4E4FEAC787BB}">
  <dimension ref="B3:P120"/>
  <sheetViews>
    <sheetView workbookViewId="0">
      <selection activeCell="D1" sqref="D1:D1048576"/>
    </sheetView>
  </sheetViews>
  <sheetFormatPr defaultRowHeight="14.4" x14ac:dyDescent="0.3"/>
  <cols>
    <col min="3" max="9" width="12.77734375" customWidth="1"/>
    <col min="11" max="16" width="12.77734375" customWidth="1"/>
  </cols>
  <sheetData>
    <row r="3" spans="2:16" x14ac:dyDescent="0.3">
      <c r="C3" t="s">
        <v>89</v>
      </c>
      <c r="K3" t="s">
        <v>78</v>
      </c>
    </row>
    <row r="4" spans="2:16" x14ac:dyDescent="0.3"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2:16" x14ac:dyDescent="0.3">
      <c r="B5">
        <v>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K5" t="s">
        <v>32</v>
      </c>
      <c r="L5" t="s">
        <v>33</v>
      </c>
      <c r="M5" t="s">
        <v>79</v>
      </c>
      <c r="N5" t="s">
        <v>84</v>
      </c>
      <c r="O5" t="s">
        <v>86</v>
      </c>
      <c r="P5" t="s">
        <v>87</v>
      </c>
    </row>
    <row r="6" spans="2:16" x14ac:dyDescent="0.3">
      <c r="B6">
        <v>2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K6" t="s">
        <v>80</v>
      </c>
      <c r="N6" t="s">
        <v>85</v>
      </c>
      <c r="P6" t="s">
        <v>88</v>
      </c>
    </row>
    <row r="7" spans="2:16" x14ac:dyDescent="0.3">
      <c r="B7">
        <v>3</v>
      </c>
      <c r="C7" t="s">
        <v>48</v>
      </c>
      <c r="D7" t="s">
        <v>49</v>
      </c>
      <c r="F7" t="s">
        <v>50</v>
      </c>
      <c r="G7" t="s">
        <v>51</v>
      </c>
      <c r="I7" t="s">
        <v>52</v>
      </c>
      <c r="K7" t="s">
        <v>81</v>
      </c>
    </row>
    <row r="8" spans="2:16" x14ac:dyDescent="0.3">
      <c r="B8">
        <v>4</v>
      </c>
      <c r="C8" t="s">
        <v>53</v>
      </c>
      <c r="K8" t="s">
        <v>82</v>
      </c>
    </row>
    <row r="9" spans="2:16" x14ac:dyDescent="0.3">
      <c r="B9">
        <v>5</v>
      </c>
      <c r="C9" t="s">
        <v>54</v>
      </c>
      <c r="K9" t="s">
        <v>83</v>
      </c>
    </row>
    <row r="10" spans="2:16" x14ac:dyDescent="0.3">
      <c r="B10">
        <v>6</v>
      </c>
      <c r="C10" t="s">
        <v>55</v>
      </c>
    </row>
    <row r="11" spans="2:16" x14ac:dyDescent="0.3">
      <c r="B11">
        <v>7</v>
      </c>
      <c r="C11" t="s">
        <v>56</v>
      </c>
    </row>
    <row r="12" spans="2:16" x14ac:dyDescent="0.3">
      <c r="B12">
        <v>8</v>
      </c>
      <c r="C12" t="s">
        <v>57</v>
      </c>
    </row>
    <row r="13" spans="2:16" x14ac:dyDescent="0.3">
      <c r="B13">
        <v>9</v>
      </c>
      <c r="C13" t="s">
        <v>58</v>
      </c>
    </row>
    <row r="14" spans="2:16" x14ac:dyDescent="0.3">
      <c r="B14">
        <v>10</v>
      </c>
      <c r="C14" t="s">
        <v>59</v>
      </c>
    </row>
    <row r="15" spans="2:16" x14ac:dyDescent="0.3">
      <c r="B15">
        <v>11</v>
      </c>
      <c r="C15" t="s">
        <v>60</v>
      </c>
    </row>
    <row r="16" spans="2:16" x14ac:dyDescent="0.3">
      <c r="B16">
        <v>12</v>
      </c>
      <c r="C16" t="s">
        <v>61</v>
      </c>
    </row>
    <row r="17" spans="2:3" x14ac:dyDescent="0.3">
      <c r="B17">
        <v>13</v>
      </c>
      <c r="C17" t="s">
        <v>62</v>
      </c>
    </row>
    <row r="18" spans="2:3" x14ac:dyDescent="0.3">
      <c r="B18">
        <v>14</v>
      </c>
      <c r="C18" t="s">
        <v>63</v>
      </c>
    </row>
    <row r="19" spans="2:3" x14ac:dyDescent="0.3">
      <c r="B19">
        <v>15</v>
      </c>
      <c r="C19" t="s">
        <v>64</v>
      </c>
    </row>
    <row r="20" spans="2:3" x14ac:dyDescent="0.3">
      <c r="B20">
        <v>16</v>
      </c>
      <c r="C20" t="s">
        <v>65</v>
      </c>
    </row>
    <row r="21" spans="2:3" x14ac:dyDescent="0.3">
      <c r="B21">
        <v>17</v>
      </c>
      <c r="C21" t="s">
        <v>66</v>
      </c>
    </row>
    <row r="22" spans="2:3" x14ac:dyDescent="0.3">
      <c r="B22">
        <v>18</v>
      </c>
      <c r="C22" t="s">
        <v>67</v>
      </c>
    </row>
    <row r="23" spans="2:3" x14ac:dyDescent="0.3">
      <c r="B23">
        <v>19</v>
      </c>
      <c r="C23" t="s">
        <v>68</v>
      </c>
    </row>
    <row r="24" spans="2:3" x14ac:dyDescent="0.3">
      <c r="B24">
        <v>20</v>
      </c>
      <c r="C24" t="s">
        <v>69</v>
      </c>
    </row>
    <row r="25" spans="2:3" x14ac:dyDescent="0.3">
      <c r="B25">
        <v>21</v>
      </c>
      <c r="C25" t="s">
        <v>70</v>
      </c>
    </row>
    <row r="26" spans="2:3" x14ac:dyDescent="0.3">
      <c r="B26">
        <v>22</v>
      </c>
      <c r="C26" t="s">
        <v>71</v>
      </c>
    </row>
    <row r="27" spans="2:3" x14ac:dyDescent="0.3">
      <c r="B27">
        <v>23</v>
      </c>
      <c r="C27" t="s">
        <v>72</v>
      </c>
    </row>
    <row r="28" spans="2:3" x14ac:dyDescent="0.3">
      <c r="B28">
        <v>24</v>
      </c>
      <c r="C28" t="s">
        <v>73</v>
      </c>
    </row>
    <row r="29" spans="2:3" x14ac:dyDescent="0.3">
      <c r="B29">
        <v>25</v>
      </c>
      <c r="C29" t="s">
        <v>74</v>
      </c>
    </row>
    <row r="30" spans="2:3" x14ac:dyDescent="0.3">
      <c r="B30">
        <v>26</v>
      </c>
      <c r="C30" t="s">
        <v>75</v>
      </c>
    </row>
    <row r="31" spans="2:3" x14ac:dyDescent="0.3">
      <c r="B31">
        <v>27</v>
      </c>
      <c r="C31" t="s">
        <v>76</v>
      </c>
    </row>
    <row r="32" spans="2:3" x14ac:dyDescent="0.3">
      <c r="B32">
        <v>28</v>
      </c>
      <c r="C32" t="s">
        <v>77</v>
      </c>
    </row>
    <row r="35" spans="2:5" x14ac:dyDescent="0.3">
      <c r="B35" t="s">
        <v>98</v>
      </c>
      <c r="C35" t="s">
        <v>99</v>
      </c>
      <c r="D35" t="s">
        <v>100</v>
      </c>
    </row>
    <row r="36" spans="2:5" x14ac:dyDescent="0.3">
      <c r="B36" t="s">
        <v>101</v>
      </c>
      <c r="C36" t="s">
        <v>102</v>
      </c>
      <c r="D36">
        <v>12</v>
      </c>
      <c r="E36" t="s">
        <v>11</v>
      </c>
    </row>
    <row r="37" spans="2:5" x14ac:dyDescent="0.3">
      <c r="C37" t="s">
        <v>103</v>
      </c>
      <c r="D37">
        <v>12</v>
      </c>
      <c r="E37" t="s">
        <v>132</v>
      </c>
    </row>
    <row r="38" spans="2:5" x14ac:dyDescent="0.3">
      <c r="C38" t="s">
        <v>104</v>
      </c>
      <c r="D38">
        <v>12</v>
      </c>
      <c r="E38" t="s">
        <v>133</v>
      </c>
    </row>
    <row r="39" spans="2:5" x14ac:dyDescent="0.3">
      <c r="C39" t="s">
        <v>105</v>
      </c>
      <c r="D39">
        <v>12</v>
      </c>
      <c r="E39" t="s">
        <v>134</v>
      </c>
    </row>
    <row r="40" spans="2:5" x14ac:dyDescent="0.3">
      <c r="C40" t="s">
        <v>106</v>
      </c>
      <c r="D40">
        <v>12</v>
      </c>
      <c r="E40" t="s">
        <v>135</v>
      </c>
    </row>
    <row r="41" spans="2:5" x14ac:dyDescent="0.3">
      <c r="C41" t="s">
        <v>107</v>
      </c>
      <c r="D41">
        <v>12</v>
      </c>
      <c r="E41" t="s">
        <v>136</v>
      </c>
    </row>
    <row r="42" spans="2:5" x14ac:dyDescent="0.3">
      <c r="B42" t="s">
        <v>108</v>
      </c>
      <c r="C42" t="s">
        <v>109</v>
      </c>
      <c r="D42">
        <v>36</v>
      </c>
      <c r="E42" t="s">
        <v>137</v>
      </c>
    </row>
    <row r="43" spans="2:5" x14ac:dyDescent="0.3">
      <c r="C43" t="s">
        <v>110</v>
      </c>
      <c r="D43">
        <v>12</v>
      </c>
      <c r="E43" t="s">
        <v>138</v>
      </c>
    </row>
    <row r="44" spans="2:5" x14ac:dyDescent="0.3">
      <c r="C44" t="s">
        <v>111</v>
      </c>
      <c r="D44">
        <v>12</v>
      </c>
      <c r="E44" t="s">
        <v>139</v>
      </c>
    </row>
    <row r="45" spans="2:5" x14ac:dyDescent="0.3">
      <c r="B45" t="s">
        <v>112</v>
      </c>
      <c r="C45" t="s">
        <v>113</v>
      </c>
      <c r="D45">
        <v>12</v>
      </c>
      <c r="E45" t="s">
        <v>140</v>
      </c>
    </row>
    <row r="46" spans="2:5" x14ac:dyDescent="0.3">
      <c r="C46" t="s">
        <v>114</v>
      </c>
      <c r="D46">
        <v>12</v>
      </c>
      <c r="E46" t="s">
        <v>141</v>
      </c>
    </row>
    <row r="47" spans="2:5" x14ac:dyDescent="0.3">
      <c r="C47" t="s">
        <v>115</v>
      </c>
      <c r="D47">
        <v>12</v>
      </c>
      <c r="E47" t="s">
        <v>142</v>
      </c>
    </row>
    <row r="48" spans="2:5" x14ac:dyDescent="0.3">
      <c r="C48" t="s">
        <v>116</v>
      </c>
      <c r="D48">
        <v>12</v>
      </c>
      <c r="E48" t="s">
        <v>143</v>
      </c>
    </row>
    <row r="49" spans="2:5" x14ac:dyDescent="0.3">
      <c r="C49" t="s">
        <v>117</v>
      </c>
      <c r="D49">
        <v>12</v>
      </c>
      <c r="E49" t="s">
        <v>144</v>
      </c>
    </row>
    <row r="50" spans="2:5" x14ac:dyDescent="0.3">
      <c r="C50" t="s">
        <v>118</v>
      </c>
      <c r="D50">
        <v>12</v>
      </c>
      <c r="E50" t="s">
        <v>145</v>
      </c>
    </row>
    <row r="51" spans="2:5" x14ac:dyDescent="0.3">
      <c r="C51" t="s">
        <v>119</v>
      </c>
      <c r="D51">
        <v>12</v>
      </c>
      <c r="E51" t="s">
        <v>146</v>
      </c>
    </row>
    <row r="52" spans="2:5" x14ac:dyDescent="0.3">
      <c r="C52" t="s">
        <v>120</v>
      </c>
      <c r="D52">
        <v>12</v>
      </c>
      <c r="E52" t="s">
        <v>147</v>
      </c>
    </row>
    <row r="53" spans="2:5" x14ac:dyDescent="0.3">
      <c r="C53" t="s">
        <v>121</v>
      </c>
      <c r="D53">
        <v>12</v>
      </c>
      <c r="E53" t="s">
        <v>148</v>
      </c>
    </row>
    <row r="54" spans="2:5" x14ac:dyDescent="0.3">
      <c r="C54" t="s">
        <v>122</v>
      </c>
      <c r="D54">
        <v>12</v>
      </c>
      <c r="E54" t="s">
        <v>149</v>
      </c>
    </row>
    <row r="55" spans="2:5" x14ac:dyDescent="0.3">
      <c r="C55" t="s">
        <v>123</v>
      </c>
      <c r="D55">
        <v>12</v>
      </c>
      <c r="E55" t="s">
        <v>150</v>
      </c>
    </row>
    <row r="56" spans="2:5" x14ac:dyDescent="0.3">
      <c r="C56" t="s">
        <v>124</v>
      </c>
      <c r="D56">
        <v>12</v>
      </c>
      <c r="E56" t="s">
        <v>151</v>
      </c>
    </row>
    <row r="57" spans="2:5" x14ac:dyDescent="0.3">
      <c r="C57" t="s">
        <v>125</v>
      </c>
      <c r="D57">
        <v>12</v>
      </c>
      <c r="E57" t="s">
        <v>152</v>
      </c>
    </row>
    <row r="58" spans="2:5" x14ac:dyDescent="0.3">
      <c r="B58" t="s">
        <v>126</v>
      </c>
      <c r="C58" t="s">
        <v>127</v>
      </c>
      <c r="D58">
        <v>12</v>
      </c>
      <c r="E58" t="s">
        <v>153</v>
      </c>
    </row>
    <row r="59" spans="2:5" x14ac:dyDescent="0.3">
      <c r="C59" t="s">
        <v>128</v>
      </c>
      <c r="D59">
        <v>12</v>
      </c>
      <c r="E59" t="s">
        <v>154</v>
      </c>
    </row>
    <row r="60" spans="2:5" x14ac:dyDescent="0.3">
      <c r="C60" t="s">
        <v>129</v>
      </c>
      <c r="D60">
        <v>12</v>
      </c>
      <c r="E60" t="s">
        <v>155</v>
      </c>
    </row>
    <row r="61" spans="2:5" x14ac:dyDescent="0.3">
      <c r="C61" t="s">
        <v>130</v>
      </c>
      <c r="D61">
        <v>12</v>
      </c>
      <c r="E61" t="s">
        <v>156</v>
      </c>
    </row>
    <row r="62" spans="2:5" x14ac:dyDescent="0.3">
      <c r="C62" t="s">
        <v>131</v>
      </c>
      <c r="D62">
        <v>24</v>
      </c>
      <c r="E62" t="s">
        <v>157</v>
      </c>
    </row>
    <row r="63" spans="2:5" x14ac:dyDescent="0.3">
      <c r="E63" t="s">
        <v>158</v>
      </c>
    </row>
    <row r="64" spans="2:5" x14ac:dyDescent="0.3">
      <c r="E64" t="s">
        <v>159</v>
      </c>
    </row>
    <row r="65" spans="5:5" x14ac:dyDescent="0.3">
      <c r="E65" t="s">
        <v>160</v>
      </c>
    </row>
    <row r="66" spans="5:5" x14ac:dyDescent="0.3">
      <c r="E66" t="s">
        <v>161</v>
      </c>
    </row>
    <row r="67" spans="5:5" x14ac:dyDescent="0.3">
      <c r="E67" t="s">
        <v>162</v>
      </c>
    </row>
    <row r="68" spans="5:5" x14ac:dyDescent="0.3">
      <c r="E68" t="s">
        <v>163</v>
      </c>
    </row>
    <row r="69" spans="5:5" x14ac:dyDescent="0.3">
      <c r="E69" t="s">
        <v>164</v>
      </c>
    </row>
    <row r="70" spans="5:5" x14ac:dyDescent="0.3">
      <c r="E70" t="s">
        <v>165</v>
      </c>
    </row>
    <row r="71" spans="5:5" x14ac:dyDescent="0.3">
      <c r="E71" t="s">
        <v>166</v>
      </c>
    </row>
    <row r="72" spans="5:5" x14ac:dyDescent="0.3">
      <c r="E72" t="s">
        <v>167</v>
      </c>
    </row>
    <row r="73" spans="5:5" x14ac:dyDescent="0.3">
      <c r="E73" t="s">
        <v>168</v>
      </c>
    </row>
    <row r="74" spans="5:5" x14ac:dyDescent="0.3">
      <c r="E74" t="s">
        <v>169</v>
      </c>
    </row>
    <row r="75" spans="5:5" x14ac:dyDescent="0.3">
      <c r="E75" t="s">
        <v>170</v>
      </c>
    </row>
    <row r="76" spans="5:5" x14ac:dyDescent="0.3">
      <c r="E76" t="s">
        <v>171</v>
      </c>
    </row>
    <row r="77" spans="5:5" x14ac:dyDescent="0.3">
      <c r="E77" t="s">
        <v>172</v>
      </c>
    </row>
    <row r="78" spans="5:5" x14ac:dyDescent="0.3">
      <c r="E78" t="s">
        <v>173</v>
      </c>
    </row>
    <row r="79" spans="5:5" x14ac:dyDescent="0.3">
      <c r="E79" t="s">
        <v>174</v>
      </c>
    </row>
    <row r="80" spans="5:5" x14ac:dyDescent="0.3">
      <c r="E80" t="s">
        <v>175</v>
      </c>
    </row>
    <row r="81" spans="5:5" x14ac:dyDescent="0.3">
      <c r="E81" t="s">
        <v>176</v>
      </c>
    </row>
    <row r="82" spans="5:5" x14ac:dyDescent="0.3">
      <c r="E82" t="s">
        <v>177</v>
      </c>
    </row>
    <row r="83" spans="5:5" x14ac:dyDescent="0.3">
      <c r="E83" t="s">
        <v>178</v>
      </c>
    </row>
    <row r="84" spans="5:5" x14ac:dyDescent="0.3">
      <c r="E84" t="s">
        <v>179</v>
      </c>
    </row>
    <row r="85" spans="5:5" x14ac:dyDescent="0.3">
      <c r="E85" t="s">
        <v>180</v>
      </c>
    </row>
    <row r="86" spans="5:5" x14ac:dyDescent="0.3">
      <c r="E86" t="s">
        <v>181</v>
      </c>
    </row>
    <row r="87" spans="5:5" x14ac:dyDescent="0.3">
      <c r="E87" t="s">
        <v>182</v>
      </c>
    </row>
    <row r="88" spans="5:5" x14ac:dyDescent="0.3">
      <c r="E88" t="s">
        <v>183</v>
      </c>
    </row>
    <row r="89" spans="5:5" x14ac:dyDescent="0.3">
      <c r="E89" t="s">
        <v>184</v>
      </c>
    </row>
    <row r="90" spans="5:5" x14ac:dyDescent="0.3">
      <c r="E90" t="s">
        <v>185</v>
      </c>
    </row>
    <row r="91" spans="5:5" x14ac:dyDescent="0.3">
      <c r="E91" t="s">
        <v>186</v>
      </c>
    </row>
    <row r="92" spans="5:5" x14ac:dyDescent="0.3">
      <c r="E92" t="s">
        <v>187</v>
      </c>
    </row>
    <row r="93" spans="5:5" x14ac:dyDescent="0.3">
      <c r="E93" t="s">
        <v>188</v>
      </c>
    </row>
    <row r="94" spans="5:5" x14ac:dyDescent="0.3">
      <c r="E94" t="s">
        <v>189</v>
      </c>
    </row>
    <row r="95" spans="5:5" x14ac:dyDescent="0.3">
      <c r="E95" t="s">
        <v>190</v>
      </c>
    </row>
    <row r="96" spans="5:5" x14ac:dyDescent="0.3">
      <c r="E96" t="s">
        <v>191</v>
      </c>
    </row>
    <row r="97" spans="5:5" x14ac:dyDescent="0.3">
      <c r="E97" t="s">
        <v>192</v>
      </c>
    </row>
    <row r="98" spans="5:5" x14ac:dyDescent="0.3">
      <c r="E98" t="s">
        <v>193</v>
      </c>
    </row>
    <row r="99" spans="5:5" x14ac:dyDescent="0.3">
      <c r="E99" t="s">
        <v>194</v>
      </c>
    </row>
    <row r="100" spans="5:5" x14ac:dyDescent="0.3">
      <c r="E100" t="s">
        <v>195</v>
      </c>
    </row>
    <row r="101" spans="5:5" x14ac:dyDescent="0.3">
      <c r="E101" t="s">
        <v>196</v>
      </c>
    </row>
    <row r="102" spans="5:5" x14ac:dyDescent="0.3">
      <c r="E102" t="s">
        <v>197</v>
      </c>
    </row>
    <row r="103" spans="5:5" x14ac:dyDescent="0.3">
      <c r="E103" t="s">
        <v>198</v>
      </c>
    </row>
    <row r="104" spans="5:5" x14ac:dyDescent="0.3">
      <c r="E104" t="s">
        <v>199</v>
      </c>
    </row>
    <row r="105" spans="5:5" x14ac:dyDescent="0.3">
      <c r="E105" t="s">
        <v>200</v>
      </c>
    </row>
    <row r="106" spans="5:5" x14ac:dyDescent="0.3">
      <c r="E106" t="s">
        <v>201</v>
      </c>
    </row>
    <row r="107" spans="5:5" x14ac:dyDescent="0.3">
      <c r="E107" t="s">
        <v>202</v>
      </c>
    </row>
    <row r="108" spans="5:5" x14ac:dyDescent="0.3">
      <c r="E108" t="s">
        <v>203</v>
      </c>
    </row>
    <row r="109" spans="5:5" x14ac:dyDescent="0.3">
      <c r="E109" t="s">
        <v>204</v>
      </c>
    </row>
    <row r="110" spans="5:5" x14ac:dyDescent="0.3">
      <c r="E110" t="s">
        <v>205</v>
      </c>
    </row>
    <row r="111" spans="5:5" x14ac:dyDescent="0.3">
      <c r="E111" t="s">
        <v>206</v>
      </c>
    </row>
    <row r="112" spans="5:5" x14ac:dyDescent="0.3">
      <c r="E112" t="s">
        <v>207</v>
      </c>
    </row>
    <row r="113" spans="5:5" x14ac:dyDescent="0.3">
      <c r="E113" t="s">
        <v>208</v>
      </c>
    </row>
    <row r="114" spans="5:5" x14ac:dyDescent="0.3">
      <c r="E114" t="s">
        <v>209</v>
      </c>
    </row>
    <row r="115" spans="5:5" x14ac:dyDescent="0.3">
      <c r="E115" t="s">
        <v>210</v>
      </c>
    </row>
    <row r="116" spans="5:5" x14ac:dyDescent="0.3">
      <c r="E116" t="s">
        <v>211</v>
      </c>
    </row>
    <row r="117" spans="5:5" x14ac:dyDescent="0.3">
      <c r="E117" t="s">
        <v>212</v>
      </c>
    </row>
    <row r="118" spans="5:5" x14ac:dyDescent="0.3">
      <c r="E118" t="s">
        <v>213</v>
      </c>
    </row>
    <row r="119" spans="5:5" x14ac:dyDescent="0.3">
      <c r="E119" t="s">
        <v>214</v>
      </c>
    </row>
    <row r="120" spans="5:5" x14ac:dyDescent="0.3">
      <c r="E12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</vt:lpstr>
      <vt:lpstr>bl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Filho</dc:creator>
  <cp:lastModifiedBy>Eduardo Filho</cp:lastModifiedBy>
  <dcterms:created xsi:type="dcterms:W3CDTF">2024-09-19T13:25:09Z</dcterms:created>
  <dcterms:modified xsi:type="dcterms:W3CDTF">2024-09-20T16:43:03Z</dcterms:modified>
</cp:coreProperties>
</file>