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S38" i="1"/>
  <c r="S39"/>
  <c r="O12"/>
  <c r="R39"/>
  <c r="Q39"/>
  <c r="P39"/>
  <c r="O39"/>
  <c r="N39"/>
  <c r="R38"/>
  <c r="Q38"/>
  <c r="P38"/>
  <c r="O38"/>
  <c r="N38"/>
  <c r="M38"/>
  <c r="L38"/>
  <c r="K38"/>
  <c r="O3"/>
  <c r="O4"/>
  <c r="O5"/>
  <c r="O6"/>
  <c r="O7"/>
  <c r="O8"/>
  <c r="O9"/>
  <c r="O10"/>
  <c r="O11"/>
</calcChain>
</file>

<file path=xl/sharedStrings.xml><?xml version="1.0" encoding="utf-8"?>
<sst xmlns="http://schemas.openxmlformats.org/spreadsheetml/2006/main" count="40" uniqueCount="35">
  <si>
    <t>Edward</t>
    <phoneticPr fontId="10" type="noConversion"/>
  </si>
  <si>
    <t>Week 1</t>
    <phoneticPr fontId="10" type="noConversion"/>
  </si>
  <si>
    <t>Week 2</t>
    <phoneticPr fontId="10" type="noConversion"/>
  </si>
  <si>
    <t>Week 3</t>
    <phoneticPr fontId="10" type="noConversion"/>
  </si>
  <si>
    <t>Week 4</t>
    <phoneticPr fontId="10" type="noConversion"/>
  </si>
  <si>
    <t>Week 5</t>
    <phoneticPr fontId="10" type="noConversion"/>
  </si>
  <si>
    <t>Week 6</t>
    <phoneticPr fontId="10" type="noConversion"/>
  </si>
  <si>
    <t>Week 7</t>
    <phoneticPr fontId="10" type="noConversion"/>
  </si>
  <si>
    <t>Week 8</t>
    <phoneticPr fontId="10" type="noConversion"/>
  </si>
  <si>
    <t>Week 9</t>
    <phoneticPr fontId="10" type="noConversion"/>
  </si>
  <si>
    <t>Kristian</t>
    <phoneticPr fontId="10" type="noConversion"/>
  </si>
  <si>
    <t>Brian</t>
    <phoneticPr fontId="10" type="noConversion"/>
  </si>
  <si>
    <t>Oscar</t>
    <phoneticPr fontId="10" type="noConversion"/>
  </si>
  <si>
    <t>Kelvin</t>
    <phoneticPr fontId="10" type="noConversion"/>
  </si>
  <si>
    <t>Project Plan</t>
    <phoneticPr fontId="10" type="noConversion"/>
  </si>
  <si>
    <t>ADT</t>
    <phoneticPr fontId="10" type="noConversion"/>
  </si>
  <si>
    <t>First Presentation</t>
    <phoneticPr fontId="10" type="noConversion"/>
  </si>
  <si>
    <t>Programming</t>
    <phoneticPr fontId="10" type="noConversion"/>
  </si>
  <si>
    <t>Testing</t>
    <phoneticPr fontId="10" type="noConversion"/>
  </si>
  <si>
    <t>Final Report</t>
    <phoneticPr fontId="10" type="noConversion"/>
  </si>
  <si>
    <t>Week 10</t>
    <phoneticPr fontId="10" type="noConversion"/>
  </si>
  <si>
    <t>Actual time spent and expected time spent</t>
    <phoneticPr fontId="10" type="noConversion"/>
  </si>
  <si>
    <t>Date</t>
    <phoneticPr fontId="10" type="noConversion"/>
  </si>
  <si>
    <t>Week 1</t>
    <phoneticPr fontId="10" type="noConversion"/>
  </si>
  <si>
    <t>Week 2</t>
    <phoneticPr fontId="10" type="noConversion"/>
  </si>
  <si>
    <t>Week 3</t>
    <phoneticPr fontId="10" type="noConversion"/>
  </si>
  <si>
    <t>Week 4</t>
    <phoneticPr fontId="10" type="noConversion"/>
  </si>
  <si>
    <t>Week 5</t>
  </si>
  <si>
    <t>Week 6</t>
  </si>
  <si>
    <t>Week 7 (11)</t>
    <phoneticPr fontId="10" type="noConversion"/>
  </si>
  <si>
    <t>Week 8 (12)</t>
    <phoneticPr fontId="10" type="noConversion"/>
  </si>
  <si>
    <t>Week 9 (13)</t>
    <phoneticPr fontId="10" type="noConversion"/>
  </si>
  <si>
    <t>Week 10 (14)</t>
    <phoneticPr fontId="10" type="noConversion"/>
  </si>
  <si>
    <t>Actual time spent</t>
    <phoneticPr fontId="10" type="noConversion"/>
  </si>
  <si>
    <t>Expected time spent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</si>
</sst>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1">
    <font>
      <sz val="12"/>
      <color theme="1"/>
      <name val="新細明體"/>
      <family val="2"/>
      <charset val="136"/>
      <scheme val="minor"/>
    </font>
    <font>
      <b/>
      <sz val="16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  <font>
      <b/>
      <sz val="11.5"/>
      <color theme="1"/>
      <name val="Times New Roman"/>
      <family val="1"/>
    </font>
    <font>
      <sz val="11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8" fillId="0" borderId="4" xfId="0" applyFont="1" applyBorder="1">
      <alignment vertical="center"/>
    </xf>
    <xf numFmtId="0" fontId="5" fillId="2" borderId="4" xfId="0" applyFont="1" applyFill="1" applyBorder="1">
      <alignment vertical="center"/>
    </xf>
    <xf numFmtId="0" fontId="5" fillId="3" borderId="3" xfId="0" applyFont="1" applyFill="1" applyBorder="1" applyAlignment="1">
      <alignment horizontal="center" vertical="top" wrapText="1"/>
    </xf>
    <xf numFmtId="176" fontId="6" fillId="0" borderId="3" xfId="0" applyNumberFormat="1" applyFont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/>
    </xf>
    <xf numFmtId="0" fontId="7" fillId="3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2" xfId="0" applyFont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" xfId="0" applyFont="1" applyBorder="1">
      <alignment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Working</a:t>
            </a:r>
            <a:r>
              <a:rPr lang="en-US" altLang="zh-TW" baseline="0"/>
              <a:t> hours per week per member</a:t>
            </a:r>
            <a:endParaRPr lang="zh-TW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Sheet1!$J$2</c:f>
              <c:strCache>
                <c:ptCount val="1"/>
                <c:pt idx="0">
                  <c:v>Edward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12.25</c:v>
                </c:pt>
                <c:pt idx="8">
                  <c:v>22</c:v>
                </c:pt>
                <c:pt idx="9">
                  <c:v>11.75</c:v>
                </c:pt>
              </c:numCache>
            </c:numRef>
          </c:val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Kristian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5</c:v>
                </c:pt>
                <c:pt idx="1">
                  <c:v>1.5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Brian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3.5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12.5</c:v>
                </c:pt>
                <c:pt idx="9">
                  <c:v>10.5</c:v>
                </c:pt>
              </c:numCache>
            </c:numRef>
          </c:val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Oscar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8.75</c:v>
                </c:pt>
                <c:pt idx="3">
                  <c:v>2.5</c:v>
                </c:pt>
                <c:pt idx="4">
                  <c:v>7.75</c:v>
                </c:pt>
                <c:pt idx="5">
                  <c:v>0</c:v>
                </c:pt>
                <c:pt idx="6">
                  <c:v>3.5</c:v>
                </c:pt>
                <c:pt idx="7">
                  <c:v>5</c:v>
                </c:pt>
                <c:pt idx="8">
                  <c:v>9</c:v>
                </c:pt>
                <c:pt idx="9">
                  <c:v>8.5</c:v>
                </c:pt>
              </c:numCache>
            </c:numRef>
          </c:val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Kelvin</c:v>
                </c:pt>
              </c:strCache>
            </c:strRef>
          </c:tx>
          <c:spPr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5.25</c:v>
                </c:pt>
                <c:pt idx="3">
                  <c:v>3.5</c:v>
                </c:pt>
                <c:pt idx="4">
                  <c:v>7.25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16.25</c:v>
                </c:pt>
                <c:pt idx="9">
                  <c:v>6.25</c:v>
                </c:pt>
              </c:numCache>
            </c:numRef>
          </c:val>
        </c:ser>
        <c:marker val="1"/>
        <c:axId val="41898368"/>
        <c:axId val="41899904"/>
      </c:lineChart>
      <c:catAx>
        <c:axId val="41898368"/>
        <c:scaling>
          <c:orientation val="minMax"/>
        </c:scaling>
        <c:axPos val="b"/>
        <c:tickLblPos val="nextTo"/>
        <c:crossAx val="41899904"/>
        <c:crosses val="autoZero"/>
        <c:auto val="1"/>
        <c:lblAlgn val="ctr"/>
        <c:lblOffset val="100"/>
      </c:catAx>
      <c:valAx>
        <c:axId val="41899904"/>
        <c:scaling>
          <c:orientation val="minMax"/>
        </c:scaling>
        <c:axPos val="l"/>
        <c:majorGridlines/>
        <c:numFmt formatCode="#,##0_);\(#,##0\)" sourceLinked="0"/>
        <c:tickLblPos val="nextTo"/>
        <c:crossAx val="41898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Distribution</a:t>
            </a:r>
            <a:r>
              <a:rPr lang="en-US" altLang="zh-TW" baseline="0"/>
              <a:t> of work per tasks per member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Sheet1!$Q$2</c:f>
              <c:strCache>
                <c:ptCount val="1"/>
                <c:pt idx="0">
                  <c:v>Edward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Sheet1!$Q$3:$Q$8</c:f>
              <c:numCache>
                <c:formatCode>General</c:formatCode>
                <c:ptCount val="6"/>
                <c:pt idx="0">
                  <c:v>5</c:v>
                </c:pt>
                <c:pt idx="1">
                  <c:v>16</c:v>
                </c:pt>
                <c:pt idx="2">
                  <c:v>35.5</c:v>
                </c:pt>
                <c:pt idx="3">
                  <c:v>3</c:v>
                </c:pt>
                <c:pt idx="4">
                  <c:v>6</c:v>
                </c:pt>
                <c:pt idx="5">
                  <c:v>5.75</c:v>
                </c:pt>
              </c:numCache>
            </c:numRef>
          </c:val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Kristian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Sheet1!$R$3:$R$8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23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Brian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Sheet1!$S$3:$S$8</c:f>
              <c:numCache>
                <c:formatCode>General</c:formatCode>
                <c:ptCount val="6"/>
                <c:pt idx="0">
                  <c:v>3.5</c:v>
                </c:pt>
                <c:pt idx="1">
                  <c:v>8.75</c:v>
                </c:pt>
                <c:pt idx="2">
                  <c:v>23.5</c:v>
                </c:pt>
                <c:pt idx="3">
                  <c:v>1.25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Oscar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Sheet1!$T$3:$T$8</c:f>
              <c:numCache>
                <c:formatCode>General</c:formatCode>
                <c:ptCount val="6"/>
                <c:pt idx="0">
                  <c:v>3</c:v>
                </c:pt>
                <c:pt idx="1">
                  <c:v>8.5</c:v>
                </c:pt>
                <c:pt idx="2">
                  <c:v>19.5</c:v>
                </c:pt>
                <c:pt idx="3">
                  <c:v>6</c:v>
                </c:pt>
                <c:pt idx="4">
                  <c:v>6</c:v>
                </c:pt>
                <c:pt idx="5">
                  <c:v>8.5</c:v>
                </c:pt>
              </c:numCache>
            </c:numRef>
          </c:val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Kelvin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Sheet1!$U$3:$U$8</c:f>
              <c:numCache>
                <c:formatCode>General</c:formatCode>
                <c:ptCount val="6"/>
                <c:pt idx="0">
                  <c:v>3</c:v>
                </c:pt>
                <c:pt idx="1">
                  <c:v>3.25</c:v>
                </c:pt>
                <c:pt idx="2">
                  <c:v>18.5</c:v>
                </c:pt>
                <c:pt idx="3">
                  <c:v>6</c:v>
                </c:pt>
                <c:pt idx="4">
                  <c:v>6</c:v>
                </c:pt>
                <c:pt idx="5">
                  <c:v>16</c:v>
                </c:pt>
              </c:numCache>
            </c:numRef>
          </c:val>
        </c:ser>
        <c:shape val="box"/>
        <c:axId val="41940480"/>
        <c:axId val="41942016"/>
        <c:axId val="0"/>
      </c:bar3DChart>
      <c:catAx>
        <c:axId val="41940480"/>
        <c:scaling>
          <c:orientation val="minMax"/>
        </c:scaling>
        <c:axPos val="b"/>
        <c:tickLblPos val="nextTo"/>
        <c:crossAx val="41942016"/>
        <c:crosses val="autoZero"/>
        <c:auto val="1"/>
        <c:lblAlgn val="ctr"/>
        <c:lblOffset val="100"/>
      </c:catAx>
      <c:valAx>
        <c:axId val="41942016"/>
        <c:scaling>
          <c:orientation val="minMax"/>
        </c:scaling>
        <c:axPos val="l"/>
        <c:majorGridlines/>
        <c:numFmt formatCode="0%" sourceLinked="1"/>
        <c:tickLblPos val="nextTo"/>
        <c:crossAx val="4194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GB" altLang="zh-TW" sz="1800" b="1" i="0" baseline="0"/>
              <a:t>Actual time spent against expected time spent</a:t>
            </a:r>
            <a:endParaRPr lang="zh-TW" altLang="zh-TW" sz="1800" b="1" i="0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4.4664249736624841E-2"/>
          <c:y val="0.10486619079157161"/>
          <c:w val="0.81388711766905097"/>
          <c:h val="0.80228243432187796"/>
        </c:manualLayout>
      </c:layout>
      <c:lineChart>
        <c:grouping val="standard"/>
        <c:ser>
          <c:idx val="0"/>
          <c:order val="0"/>
          <c:tx>
            <c:strRef>
              <c:f>Sheet1!$I$38</c:f>
              <c:strCache>
                <c:ptCount val="1"/>
                <c:pt idx="0">
                  <c:v>Actual time spent</c:v>
                </c:pt>
              </c:strCache>
            </c:strRef>
          </c:tx>
          <c:marker>
            <c:symbol val="none"/>
          </c:marker>
          <c:cat>
            <c:strRef>
              <c:f>Sheet1!$J$37:$S$37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 (11)</c:v>
                </c:pt>
                <c:pt idx="7">
                  <c:v>Week 8 (12)</c:v>
                </c:pt>
                <c:pt idx="8">
                  <c:v>Week 9 (13)</c:v>
                </c:pt>
                <c:pt idx="9">
                  <c:v>Week 10 (14)</c:v>
                </c:pt>
              </c:strCache>
            </c:strRef>
          </c:cat>
          <c:val>
            <c:numRef>
              <c:f>Sheet1!$J$38:$S$38</c:f>
              <c:numCache>
                <c:formatCode>General</c:formatCode>
                <c:ptCount val="10"/>
                <c:pt idx="0">
                  <c:v>19.5</c:v>
                </c:pt>
                <c:pt idx="1">
                  <c:v>26</c:v>
                </c:pt>
                <c:pt idx="2">
                  <c:v>52</c:v>
                </c:pt>
                <c:pt idx="3">
                  <c:v>67.5</c:v>
                </c:pt>
                <c:pt idx="4">
                  <c:v>106.5</c:v>
                </c:pt>
                <c:pt idx="5">
                  <c:v>112.5</c:v>
                </c:pt>
                <c:pt idx="6">
                  <c:v>122</c:v>
                </c:pt>
                <c:pt idx="7">
                  <c:v>149.25</c:v>
                </c:pt>
                <c:pt idx="8">
                  <c:v>224</c:v>
                </c:pt>
                <c:pt idx="9">
                  <c:v>261</c:v>
                </c:pt>
              </c:numCache>
            </c:numRef>
          </c:val>
        </c:ser>
        <c:ser>
          <c:idx val="1"/>
          <c:order val="1"/>
          <c:tx>
            <c:strRef>
              <c:f>Sheet1!$I$39</c:f>
              <c:strCache>
                <c:ptCount val="1"/>
                <c:pt idx="0">
                  <c:v>Expected time spent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3904982618771726E-2"/>
                  <c:y val="-2.9906542056074768E-2"/>
                </c:manualLayout>
              </c:layout>
              <c:showVal val="1"/>
            </c:dLbl>
            <c:dLbl>
              <c:idx val="1"/>
              <c:layout>
                <c:manualLayout>
                  <c:x val="-3.0899961375048281E-3"/>
                  <c:y val="1.7445482866043614E-2"/>
                </c:manualLayout>
              </c:layout>
              <c:showVal val="1"/>
            </c:dLbl>
            <c:dLbl>
              <c:idx val="4"/>
              <c:layout>
                <c:manualLayout>
                  <c:x val="4.6349942062572421E-3"/>
                  <c:y val="1.4953271028037384E-2"/>
                </c:manualLayout>
              </c:layout>
              <c:showVal val="1"/>
            </c:dLbl>
            <c:dLbl>
              <c:idx val="5"/>
              <c:layout>
                <c:manualLayout>
                  <c:x val="-4.4804943993820005E-2"/>
                  <c:y val="-3.4890965732087137E-2"/>
                </c:manualLayout>
              </c:layout>
              <c:showVal val="1"/>
            </c:dLbl>
            <c:dLbl>
              <c:idx val="6"/>
              <c:layout>
                <c:manualLayout>
                  <c:x val="1.544998068752414E-3"/>
                  <c:y val="1.4953271028037384E-2"/>
                </c:manualLayout>
              </c:layout>
              <c:showVal val="1"/>
            </c:dLbl>
            <c:dLbl>
              <c:idx val="7"/>
              <c:layout>
                <c:manualLayout>
                  <c:x val="6.1799922750096561E-3"/>
                  <c:y val="7.4766355140186919E-3"/>
                </c:manualLayout>
              </c:layout>
              <c:showVal val="1"/>
            </c:dLbl>
            <c:dLbl>
              <c:idx val="8"/>
              <c:layout>
                <c:manualLayout>
                  <c:x val="4.6349942062572421E-3"/>
                  <c:y val="2.2429906542056073E-2"/>
                </c:manualLayout>
              </c:layout>
              <c:showVal val="1"/>
            </c:dLbl>
            <c:showVal val="1"/>
          </c:dLbls>
          <c:cat>
            <c:strRef>
              <c:f>Sheet1!$J$37:$S$37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 (11)</c:v>
                </c:pt>
                <c:pt idx="7">
                  <c:v>Week 8 (12)</c:v>
                </c:pt>
                <c:pt idx="8">
                  <c:v>Week 9 (13)</c:v>
                </c:pt>
                <c:pt idx="9">
                  <c:v>Week 10 (14)</c:v>
                </c:pt>
              </c:strCache>
            </c:strRef>
          </c:cat>
          <c:val>
            <c:numRef>
              <c:f>Sheet1!$J$39:$S$39</c:f>
              <c:numCache>
                <c:formatCode>General</c:formatCode>
                <c:ptCount val="10"/>
                <c:pt idx="0">
                  <c:v>21</c:v>
                </c:pt>
                <c:pt idx="1">
                  <c:v>21.5</c:v>
                </c:pt>
                <c:pt idx="2">
                  <c:v>33</c:v>
                </c:pt>
                <c:pt idx="3">
                  <c:v>66</c:v>
                </c:pt>
                <c:pt idx="4">
                  <c:v>97</c:v>
                </c:pt>
                <c:pt idx="5">
                  <c:v>119</c:v>
                </c:pt>
                <c:pt idx="6">
                  <c:v>276</c:v>
                </c:pt>
                <c:pt idx="7">
                  <c:v>314</c:v>
                </c:pt>
                <c:pt idx="8">
                  <c:v>347</c:v>
                </c:pt>
                <c:pt idx="9">
                  <c:v>356</c:v>
                </c:pt>
              </c:numCache>
            </c:numRef>
          </c:val>
        </c:ser>
        <c:marker val="1"/>
        <c:axId val="65803008"/>
        <c:axId val="65810816"/>
      </c:lineChart>
      <c:catAx>
        <c:axId val="65803008"/>
        <c:scaling>
          <c:orientation val="minMax"/>
        </c:scaling>
        <c:axPos val="b"/>
        <c:tickLblPos val="nextTo"/>
        <c:crossAx val="65810816"/>
        <c:crosses val="autoZero"/>
        <c:auto val="1"/>
        <c:lblAlgn val="ctr"/>
        <c:lblOffset val="100"/>
      </c:catAx>
      <c:valAx>
        <c:axId val="65810816"/>
        <c:scaling>
          <c:orientation val="minMax"/>
        </c:scaling>
        <c:axPos val="l"/>
        <c:majorGridlines/>
        <c:numFmt formatCode="General" sourceLinked="1"/>
        <c:tickLblPos val="nextTo"/>
        <c:crossAx val="6580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88695948246509"/>
          <c:y val="0.42374979763043641"/>
          <c:w val="0.11185563500170241"/>
          <c:h val="0.1898213751318468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180974</xdr:rowOff>
    </xdr:from>
    <xdr:to>
      <xdr:col>9</xdr:col>
      <xdr:colOff>66675</xdr:colOff>
      <xdr:row>31</xdr:row>
      <xdr:rowOff>123824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28576</xdr:colOff>
      <xdr:row>12</xdr:row>
      <xdr:rowOff>200025</xdr:rowOff>
    </xdr:from>
    <xdr:to>
      <xdr:col>17</xdr:col>
      <xdr:colOff>447675</xdr:colOff>
      <xdr:row>31</xdr:row>
      <xdr:rowOff>57149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39</xdr:row>
      <xdr:rowOff>200024</xdr:rowOff>
    </xdr:from>
    <xdr:to>
      <xdr:col>18</xdr:col>
      <xdr:colOff>219075</xdr:colOff>
      <xdr:row>63</xdr:row>
      <xdr:rowOff>38099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k\Desktop\Char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Week 1</v>
          </cell>
          <cell r="D2" t="str">
            <v>Week 2</v>
          </cell>
          <cell r="E2" t="str">
            <v>Week 3</v>
          </cell>
          <cell r="F2" t="str">
            <v>Week 4</v>
          </cell>
          <cell r="G2" t="str">
            <v>Week 5</v>
          </cell>
          <cell r="H2" t="str">
            <v>Week 6</v>
          </cell>
          <cell r="I2" t="str">
            <v>Week 7 (11)</v>
          </cell>
          <cell r="J2" t="str">
            <v>Week 8 (12)</v>
          </cell>
          <cell r="K2" t="str">
            <v>Week 9 (13)</v>
          </cell>
          <cell r="L2" t="str">
            <v>Week 10 (14)</v>
          </cell>
        </row>
        <row r="3">
          <cell r="B3" t="str">
            <v>Actual time spent</v>
          </cell>
          <cell r="C3">
            <v>19.5</v>
          </cell>
          <cell r="D3">
            <v>26</v>
          </cell>
          <cell r="E3">
            <v>52</v>
          </cell>
          <cell r="F3">
            <v>67.5</v>
          </cell>
          <cell r="G3">
            <v>106.5</v>
          </cell>
          <cell r="H3">
            <v>112.5</v>
          </cell>
          <cell r="I3">
            <v>122</v>
          </cell>
          <cell r="J3">
            <v>149.25</v>
          </cell>
          <cell r="K3">
            <v>224</v>
          </cell>
          <cell r="L3">
            <v>248.25</v>
          </cell>
        </row>
        <row r="4">
          <cell r="B4" t="str">
            <v>Expected time spent</v>
          </cell>
          <cell r="C4">
            <v>21</v>
          </cell>
          <cell r="D4">
            <v>21.5</v>
          </cell>
          <cell r="E4">
            <v>33</v>
          </cell>
          <cell r="F4">
            <v>66</v>
          </cell>
          <cell r="G4">
            <v>97</v>
          </cell>
          <cell r="H4">
            <v>119</v>
          </cell>
          <cell r="I4">
            <v>276</v>
          </cell>
          <cell r="J4">
            <v>314</v>
          </cell>
          <cell r="K4">
            <v>347</v>
          </cell>
          <cell r="L4">
            <v>356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0"/>
  <sheetViews>
    <sheetView tabSelected="1" topLeftCell="D43" workbookViewId="0">
      <selection activeCell="S47" sqref="S47"/>
    </sheetView>
  </sheetViews>
  <sheetFormatPr defaultRowHeight="16.5"/>
  <cols>
    <col min="2" max="2" width="30.5" customWidth="1"/>
    <col min="3" max="3" width="9.75" customWidth="1"/>
    <col min="16" max="16" width="23.875" customWidth="1"/>
  </cols>
  <sheetData>
    <row r="1" spans="1:21" ht="21" thickBot="1">
      <c r="A1" s="1"/>
    </row>
    <row r="2" spans="1:21" ht="17.25" thickBot="1">
      <c r="A2" s="3"/>
      <c r="B2" s="4"/>
      <c r="C2" s="5"/>
      <c r="D2" s="5"/>
      <c r="E2" s="5"/>
      <c r="F2" s="5"/>
      <c r="G2" s="5"/>
      <c r="I2" s="34"/>
      <c r="J2" s="35" t="s">
        <v>0</v>
      </c>
      <c r="K2" s="35" t="s">
        <v>10</v>
      </c>
      <c r="L2" s="35" t="s">
        <v>11</v>
      </c>
      <c r="M2" s="35" t="s">
        <v>12</v>
      </c>
      <c r="N2" s="35" t="s">
        <v>13</v>
      </c>
      <c r="P2" s="34"/>
      <c r="Q2" s="35" t="s">
        <v>0</v>
      </c>
      <c r="R2" s="35" t="s">
        <v>10</v>
      </c>
      <c r="S2" s="35" t="s">
        <v>11</v>
      </c>
      <c r="T2" s="35" t="s">
        <v>12</v>
      </c>
      <c r="U2" s="35" t="s">
        <v>13</v>
      </c>
    </row>
    <row r="3" spans="1:21" ht="17.25" thickBot="1">
      <c r="A3" s="6"/>
      <c r="B3" s="7"/>
      <c r="C3" s="8"/>
      <c r="D3" s="8"/>
      <c r="E3" s="8"/>
      <c r="F3" s="8"/>
      <c r="G3" s="8"/>
      <c r="I3" s="34" t="s">
        <v>1</v>
      </c>
      <c r="J3" s="35">
        <v>5</v>
      </c>
      <c r="K3" s="35">
        <v>5</v>
      </c>
      <c r="L3" s="35">
        <v>3.5</v>
      </c>
      <c r="M3" s="35">
        <v>3</v>
      </c>
      <c r="N3" s="35">
        <v>3</v>
      </c>
      <c r="O3">
        <f>SUM(J3:N3)</f>
        <v>19.5</v>
      </c>
      <c r="P3" s="34" t="s">
        <v>14</v>
      </c>
      <c r="Q3" s="36">
        <v>5</v>
      </c>
      <c r="R3" s="37">
        <v>5</v>
      </c>
      <c r="S3" s="38">
        <v>3.5</v>
      </c>
      <c r="T3" s="38">
        <v>3</v>
      </c>
      <c r="U3" s="38">
        <v>3</v>
      </c>
    </row>
    <row r="4" spans="1:21" ht="17.25" thickBot="1">
      <c r="A4" s="9"/>
      <c r="B4" s="52"/>
      <c r="C4" s="53"/>
      <c r="D4" s="53"/>
      <c r="E4" s="53"/>
      <c r="F4" s="53"/>
      <c r="G4" s="54"/>
      <c r="I4" s="34" t="s">
        <v>2</v>
      </c>
      <c r="J4" s="41">
        <v>1</v>
      </c>
      <c r="K4" s="41">
        <v>1.5</v>
      </c>
      <c r="L4" s="41">
        <v>1</v>
      </c>
      <c r="M4" s="41">
        <v>2</v>
      </c>
      <c r="N4" s="41">
        <v>1</v>
      </c>
      <c r="O4">
        <f t="shared" ref="O4:O11" si="0">SUM(J4:N4)</f>
        <v>6.5</v>
      </c>
      <c r="P4" s="34" t="s">
        <v>15</v>
      </c>
      <c r="Q4" s="39">
        <v>16</v>
      </c>
      <c r="R4" s="30">
        <v>4.5</v>
      </c>
      <c r="S4" s="31">
        <v>8.75</v>
      </c>
      <c r="T4" s="31">
        <v>8.5</v>
      </c>
      <c r="U4" s="31">
        <v>3.25</v>
      </c>
    </row>
    <row r="5" spans="1:21" ht="17.25" thickBot="1">
      <c r="A5" s="10"/>
      <c r="B5" s="11"/>
      <c r="C5" s="12"/>
      <c r="D5" s="12"/>
      <c r="E5" s="13"/>
      <c r="F5" s="13"/>
      <c r="G5" s="13"/>
      <c r="I5" s="34" t="s">
        <v>3</v>
      </c>
      <c r="J5" s="41">
        <v>7</v>
      </c>
      <c r="K5" s="41">
        <v>3</v>
      </c>
      <c r="L5" s="41">
        <v>2</v>
      </c>
      <c r="M5" s="41">
        <v>8.75</v>
      </c>
      <c r="N5" s="41">
        <v>5.25</v>
      </c>
      <c r="O5">
        <f t="shared" si="0"/>
        <v>26</v>
      </c>
      <c r="P5" s="34" t="s">
        <v>17</v>
      </c>
      <c r="Q5" s="40">
        <v>35.5</v>
      </c>
      <c r="R5" s="27">
        <v>23</v>
      </c>
      <c r="S5" s="28">
        <v>23.5</v>
      </c>
      <c r="T5" s="28">
        <v>19.5</v>
      </c>
      <c r="U5" s="28">
        <v>18.5</v>
      </c>
    </row>
    <row r="6" spans="1:21" ht="17.25" thickBot="1">
      <c r="A6" s="14"/>
      <c r="B6" s="15"/>
      <c r="C6" s="12"/>
      <c r="D6" s="12"/>
      <c r="E6" s="13"/>
      <c r="F6" s="16"/>
      <c r="G6" s="13"/>
      <c r="I6" s="34" t="s">
        <v>4</v>
      </c>
      <c r="J6" s="41">
        <v>1</v>
      </c>
      <c r="K6" s="41">
        <v>7</v>
      </c>
      <c r="L6" s="41">
        <v>1.5</v>
      </c>
      <c r="M6" s="41">
        <v>2.5</v>
      </c>
      <c r="N6" s="41">
        <v>3.5</v>
      </c>
      <c r="O6">
        <f t="shared" si="0"/>
        <v>15.5</v>
      </c>
      <c r="P6" s="34" t="s">
        <v>18</v>
      </c>
      <c r="Q6" s="40">
        <v>3</v>
      </c>
      <c r="R6" s="27"/>
      <c r="S6" s="28">
        <v>1.25</v>
      </c>
      <c r="T6" s="28">
        <v>6</v>
      </c>
      <c r="U6" s="28">
        <v>6</v>
      </c>
    </row>
    <row r="7" spans="1:21" ht="17.25" thickBot="1">
      <c r="A7" s="14"/>
      <c r="B7" s="15"/>
      <c r="C7" s="12"/>
      <c r="D7" s="12"/>
      <c r="E7" s="13"/>
      <c r="F7" s="13"/>
      <c r="G7" s="16"/>
      <c r="I7" s="34" t="s">
        <v>5</v>
      </c>
      <c r="J7" s="41">
        <v>11</v>
      </c>
      <c r="K7" s="41">
        <v>7</v>
      </c>
      <c r="L7" s="41">
        <v>6</v>
      </c>
      <c r="M7" s="41">
        <v>7.75</v>
      </c>
      <c r="N7" s="41">
        <v>7.25</v>
      </c>
      <c r="O7">
        <f t="shared" si="0"/>
        <v>39</v>
      </c>
      <c r="P7" s="34" t="s">
        <v>16</v>
      </c>
      <c r="Q7" s="40">
        <v>6</v>
      </c>
      <c r="R7" s="27">
        <v>6</v>
      </c>
      <c r="S7" s="28">
        <v>6</v>
      </c>
      <c r="T7" s="28">
        <v>6</v>
      </c>
      <c r="U7" s="28">
        <v>6</v>
      </c>
    </row>
    <row r="8" spans="1:21" ht="17.25" thickBot="1">
      <c r="A8" s="14"/>
      <c r="B8" s="15"/>
      <c r="C8" s="12"/>
      <c r="D8" s="12"/>
      <c r="E8" s="16"/>
      <c r="F8" s="13"/>
      <c r="G8" s="13"/>
      <c r="I8" s="34" t="s">
        <v>6</v>
      </c>
      <c r="J8" s="41">
        <v>0</v>
      </c>
      <c r="K8" s="41">
        <v>0</v>
      </c>
      <c r="L8" s="41">
        <v>6</v>
      </c>
      <c r="M8" s="41">
        <v>0</v>
      </c>
      <c r="N8" s="41">
        <v>0</v>
      </c>
      <c r="O8">
        <f t="shared" si="0"/>
        <v>6</v>
      </c>
      <c r="P8" s="34" t="s">
        <v>19</v>
      </c>
      <c r="Q8" s="40">
        <v>5.75</v>
      </c>
      <c r="R8" s="27"/>
      <c r="S8" s="28">
        <v>8</v>
      </c>
      <c r="T8" s="28">
        <v>8.5</v>
      </c>
      <c r="U8" s="28">
        <v>16</v>
      </c>
    </row>
    <row r="9" spans="1:21" ht="17.25" thickBot="1">
      <c r="A9" s="14"/>
      <c r="B9" s="15"/>
      <c r="C9" s="12"/>
      <c r="D9" s="12"/>
      <c r="E9" s="16"/>
      <c r="F9" s="16"/>
      <c r="G9" s="16"/>
      <c r="I9" s="34" t="s">
        <v>7</v>
      </c>
      <c r="J9" s="35">
        <v>0</v>
      </c>
      <c r="K9" s="41">
        <v>0</v>
      </c>
      <c r="L9" s="41">
        <v>6</v>
      </c>
      <c r="M9" s="41">
        <v>3.5</v>
      </c>
      <c r="N9" s="41">
        <v>0</v>
      </c>
      <c r="O9">
        <f t="shared" si="0"/>
        <v>9.5</v>
      </c>
    </row>
    <row r="10" spans="1:21" ht="17.25" thickBot="1">
      <c r="A10" s="17"/>
      <c r="B10" s="18"/>
      <c r="C10" s="19"/>
      <c r="D10" s="19"/>
      <c r="E10" s="8"/>
      <c r="F10" s="8"/>
      <c r="G10" s="8"/>
      <c r="I10" s="34" t="s">
        <v>8</v>
      </c>
      <c r="J10" s="35">
        <v>12.25</v>
      </c>
      <c r="K10" s="35">
        <v>0</v>
      </c>
      <c r="L10" s="35">
        <v>2</v>
      </c>
      <c r="M10" s="35">
        <v>5</v>
      </c>
      <c r="N10" s="35">
        <v>8</v>
      </c>
      <c r="O10">
        <f t="shared" si="0"/>
        <v>27.25</v>
      </c>
    </row>
    <row r="11" spans="1:21" ht="17.25" thickBot="1">
      <c r="A11" s="20"/>
      <c r="B11" s="49"/>
      <c r="C11" s="50"/>
      <c r="D11" s="50"/>
      <c r="E11" s="50"/>
      <c r="F11" s="50"/>
      <c r="G11" s="51"/>
      <c r="I11" s="34" t="s">
        <v>9</v>
      </c>
      <c r="J11" s="42">
        <v>22</v>
      </c>
      <c r="K11" s="42">
        <v>15</v>
      </c>
      <c r="L11" s="35">
        <v>12.5</v>
      </c>
      <c r="M11" s="35">
        <v>9</v>
      </c>
      <c r="N11" s="35">
        <v>16.25</v>
      </c>
      <c r="O11">
        <f t="shared" si="0"/>
        <v>74.75</v>
      </c>
    </row>
    <row r="12" spans="1:21" ht="17.25" thickBot="1">
      <c r="A12" s="14"/>
      <c r="B12" s="15"/>
      <c r="C12" s="12"/>
      <c r="D12" s="12"/>
      <c r="E12" s="13"/>
      <c r="F12" s="13"/>
      <c r="G12" s="13"/>
      <c r="I12" s="34" t="s">
        <v>20</v>
      </c>
      <c r="J12" s="43">
        <v>11.75</v>
      </c>
      <c r="K12" s="44">
        <v>0</v>
      </c>
      <c r="L12" s="45">
        <v>10.5</v>
      </c>
      <c r="M12" s="45">
        <v>8.5</v>
      </c>
      <c r="N12" s="45">
        <v>6.25</v>
      </c>
      <c r="O12">
        <f>SUM(J12:N12)</f>
        <v>37</v>
      </c>
    </row>
    <row r="13" spans="1:21" ht="17.25" thickBot="1">
      <c r="A13" s="14"/>
      <c r="B13" s="15"/>
      <c r="C13" s="12"/>
      <c r="D13" s="12"/>
      <c r="E13" s="13"/>
      <c r="F13" s="13"/>
      <c r="G13" s="13"/>
    </row>
    <row r="14" spans="1:21" ht="17.25" thickBot="1">
      <c r="A14" s="14"/>
      <c r="B14" s="15"/>
      <c r="C14" s="12"/>
      <c r="D14" s="12"/>
      <c r="E14" s="16"/>
      <c r="F14" s="13"/>
      <c r="G14" s="16"/>
    </row>
    <row r="15" spans="1:21" ht="17.25" thickBot="1">
      <c r="A15" s="14"/>
      <c r="B15" s="15"/>
      <c r="C15" s="12"/>
      <c r="D15" s="12"/>
      <c r="E15" s="13"/>
      <c r="F15" s="16"/>
      <c r="G15" s="13"/>
    </row>
    <row r="16" spans="1:21" ht="17.25" thickBot="1">
      <c r="A16" s="17"/>
      <c r="B16" s="18"/>
      <c r="C16" s="19"/>
      <c r="D16" s="19"/>
      <c r="E16" s="8"/>
      <c r="F16" s="8"/>
      <c r="G16" s="8"/>
    </row>
    <row r="17" spans="1:7" ht="17.25" thickBot="1">
      <c r="A17" s="20"/>
      <c r="B17" s="49"/>
      <c r="C17" s="50"/>
      <c r="D17" s="50"/>
      <c r="E17" s="50"/>
      <c r="F17" s="50"/>
      <c r="G17" s="51"/>
    </row>
    <row r="18" spans="1:7" ht="17.25" thickBot="1">
      <c r="A18" s="14"/>
      <c r="B18" s="15"/>
      <c r="C18" s="12"/>
      <c r="D18" s="12"/>
      <c r="E18" s="13"/>
      <c r="F18" s="13"/>
      <c r="G18" s="16"/>
    </row>
    <row r="19" spans="1:7" ht="17.25" thickBot="1">
      <c r="A19" s="14"/>
      <c r="B19" s="15"/>
      <c r="C19" s="12"/>
      <c r="D19" s="12"/>
      <c r="E19" s="13"/>
      <c r="F19" s="13"/>
      <c r="G19" s="13"/>
    </row>
    <row r="20" spans="1:7" ht="17.25" thickBot="1">
      <c r="A20" s="14"/>
      <c r="B20" s="15"/>
      <c r="C20" s="12"/>
      <c r="D20" s="12"/>
      <c r="E20" s="13"/>
      <c r="F20" s="13"/>
      <c r="G20" s="13"/>
    </row>
    <row r="21" spans="1:7" ht="17.25" thickBot="1">
      <c r="A21" s="14"/>
      <c r="B21" s="15"/>
      <c r="C21" s="12"/>
      <c r="D21" s="12"/>
      <c r="E21" s="13"/>
      <c r="F21" s="16"/>
      <c r="G21" s="13"/>
    </row>
    <row r="22" spans="1:7" ht="17.25" thickBot="1">
      <c r="A22" s="14"/>
      <c r="B22" s="15"/>
      <c r="C22" s="12"/>
      <c r="D22" s="12"/>
      <c r="E22" s="16"/>
      <c r="F22" s="16"/>
      <c r="G22" s="16"/>
    </row>
    <row r="23" spans="1:7" ht="17.25" thickBot="1">
      <c r="A23" s="20"/>
      <c r="B23" s="49"/>
      <c r="C23" s="50"/>
      <c r="D23" s="50"/>
      <c r="E23" s="50"/>
      <c r="F23" s="50"/>
      <c r="G23" s="51"/>
    </row>
    <row r="24" spans="1:7" ht="17.25" thickBot="1">
      <c r="A24" s="14"/>
      <c r="B24" s="15"/>
      <c r="C24" s="12"/>
      <c r="D24" s="12"/>
      <c r="E24" s="13"/>
      <c r="F24" s="16"/>
      <c r="G24" s="16"/>
    </row>
    <row r="25" spans="1:7" ht="17.25" thickBot="1">
      <c r="A25" s="14"/>
      <c r="B25" s="15"/>
      <c r="C25" s="12"/>
      <c r="D25" s="12"/>
      <c r="E25" s="13"/>
      <c r="F25" s="13"/>
      <c r="G25" s="13"/>
    </row>
    <row r="26" spans="1:7" ht="17.25" thickBot="1">
      <c r="A26" s="17"/>
      <c r="B26" s="18"/>
      <c r="C26" s="19"/>
      <c r="D26" s="19"/>
      <c r="E26" s="8"/>
      <c r="F26" s="8"/>
      <c r="G26" s="8"/>
    </row>
    <row r="27" spans="1:7" ht="17.25" thickBot="1">
      <c r="A27" s="20"/>
      <c r="B27" s="49"/>
      <c r="C27" s="50"/>
      <c r="D27" s="50"/>
      <c r="E27" s="50"/>
      <c r="F27" s="50"/>
      <c r="G27" s="51"/>
    </row>
    <row r="28" spans="1:7" ht="17.25" thickBot="1">
      <c r="A28" s="14"/>
      <c r="B28" s="15"/>
      <c r="C28" s="12"/>
      <c r="D28" s="12"/>
      <c r="E28" s="13"/>
      <c r="F28" s="13"/>
      <c r="G28" s="13"/>
    </row>
    <row r="29" spans="1:7" ht="17.25" thickBot="1">
      <c r="A29" s="14"/>
      <c r="B29" s="21"/>
      <c r="C29" s="12"/>
      <c r="D29" s="12"/>
      <c r="E29" s="16"/>
      <c r="F29" s="13"/>
      <c r="G29" s="13"/>
    </row>
    <row r="30" spans="1:7" ht="17.25" thickBot="1">
      <c r="A30" s="20"/>
      <c r="B30" s="49"/>
      <c r="C30" s="50"/>
      <c r="D30" s="50"/>
      <c r="E30" s="50"/>
      <c r="F30" s="50"/>
      <c r="G30" s="51"/>
    </row>
    <row r="31" spans="1:7" ht="17.25" thickBot="1">
      <c r="A31" s="14"/>
      <c r="B31" s="15"/>
      <c r="C31" s="12"/>
      <c r="D31" s="12"/>
      <c r="E31" s="13"/>
      <c r="F31" s="16"/>
      <c r="G31" s="16"/>
    </row>
    <row r="32" spans="1:7" ht="17.25" thickBot="1">
      <c r="A32" s="14"/>
      <c r="B32" s="15"/>
      <c r="C32" s="12"/>
      <c r="D32" s="12"/>
      <c r="E32" s="13"/>
      <c r="F32" s="13"/>
      <c r="G32" s="13"/>
    </row>
    <row r="33" spans="1:19" ht="17.25" thickBot="1">
      <c r="A33" s="17"/>
      <c r="B33" s="22"/>
      <c r="C33" s="19"/>
      <c r="D33" s="19"/>
      <c r="E33" s="8"/>
      <c r="F33" s="8"/>
      <c r="G33" s="8"/>
    </row>
    <row r="34" spans="1:19" ht="17.25" thickBot="1">
      <c r="A34" s="2"/>
    </row>
    <row r="35" spans="1:19" ht="17.25" thickBot="1">
      <c r="A35" s="3"/>
      <c r="B35" s="4"/>
      <c r="C35" s="5"/>
      <c r="D35" s="5"/>
      <c r="E35" s="5"/>
      <c r="F35" s="5"/>
      <c r="G35" s="5"/>
    </row>
    <row r="36" spans="1:19" ht="17.25" thickBot="1">
      <c r="A36" s="6"/>
      <c r="B36" s="7"/>
      <c r="C36" s="8"/>
      <c r="D36" s="8"/>
      <c r="E36" s="8"/>
      <c r="F36" s="8"/>
      <c r="G36" s="8"/>
      <c r="I36" t="s">
        <v>21</v>
      </c>
    </row>
    <row r="37" spans="1:19" ht="17.25" thickBot="1">
      <c r="A37" s="23"/>
      <c r="B37" s="55"/>
      <c r="C37" s="56"/>
      <c r="D37" s="56"/>
      <c r="E37" s="56"/>
      <c r="F37" s="56"/>
      <c r="G37" s="57"/>
      <c r="I37" t="s">
        <v>22</v>
      </c>
      <c r="J37" s="61" t="s">
        <v>23</v>
      </c>
      <c r="K37" s="61" t="s">
        <v>24</v>
      </c>
      <c r="L37" s="61" t="s">
        <v>25</v>
      </c>
      <c r="M37" s="61" t="s">
        <v>26</v>
      </c>
      <c r="N37" s="61" t="s">
        <v>27</v>
      </c>
      <c r="O37" s="61" t="s">
        <v>28</v>
      </c>
      <c r="P37" s="61" t="s">
        <v>29</v>
      </c>
      <c r="Q37" s="61" t="s">
        <v>30</v>
      </c>
      <c r="R37" s="61" t="s">
        <v>31</v>
      </c>
      <c r="S37" s="61" t="s">
        <v>32</v>
      </c>
    </row>
    <row r="38" spans="1:19" ht="17.25" thickBot="1">
      <c r="A38" s="14"/>
      <c r="B38" s="15"/>
      <c r="C38" s="12"/>
      <c r="D38" s="12"/>
      <c r="E38" s="13"/>
      <c r="F38" s="13"/>
      <c r="G38" s="13"/>
      <c r="I38" t="s">
        <v>33</v>
      </c>
      <c r="J38" s="62">
        <v>19.5</v>
      </c>
      <c r="K38" s="62">
        <f>19.5+6.5</f>
        <v>26</v>
      </c>
      <c r="L38" s="62">
        <f>26+26</f>
        <v>52</v>
      </c>
      <c r="M38" s="62">
        <f>52+15.5</f>
        <v>67.5</v>
      </c>
      <c r="N38" s="62">
        <f>67.5+39</f>
        <v>106.5</v>
      </c>
      <c r="O38" s="62">
        <f>106.5+6</f>
        <v>112.5</v>
      </c>
      <c r="P38" s="62">
        <f>112.5+9.5</f>
        <v>122</v>
      </c>
      <c r="Q38" s="62">
        <f>122+27.25</f>
        <v>149.25</v>
      </c>
      <c r="R38" s="62">
        <f>149.25+74.75</f>
        <v>224</v>
      </c>
      <c r="S38" s="62">
        <f>224+37</f>
        <v>261</v>
      </c>
    </row>
    <row r="39" spans="1:19" ht="17.25" thickBot="1">
      <c r="A39" s="20"/>
      <c r="B39" s="49"/>
      <c r="C39" s="50"/>
      <c r="D39" s="50"/>
      <c r="E39" s="50"/>
      <c r="F39" s="50"/>
      <c r="G39" s="51"/>
      <c r="I39" t="s">
        <v>34</v>
      </c>
      <c r="J39" s="62">
        <v>21</v>
      </c>
      <c r="K39" s="63">
        <v>21.5</v>
      </c>
      <c r="L39" s="62">
        <v>33</v>
      </c>
      <c r="M39" s="62">
        <v>66</v>
      </c>
      <c r="N39" s="62">
        <f>66+31</f>
        <v>97</v>
      </c>
      <c r="O39" s="62">
        <f>97+22</f>
        <v>119</v>
      </c>
      <c r="P39" s="62">
        <f>119+19+19+46+46+27</f>
        <v>276</v>
      </c>
      <c r="Q39" s="62">
        <f>276+38</f>
        <v>314</v>
      </c>
      <c r="R39" s="62">
        <f>314+33</f>
        <v>347</v>
      </c>
      <c r="S39" s="62">
        <f>347+9</f>
        <v>356</v>
      </c>
    </row>
    <row r="40" spans="1:19" ht="17.25" thickBot="1">
      <c r="A40" s="14"/>
      <c r="B40" s="15"/>
      <c r="C40" s="12"/>
      <c r="D40" s="12"/>
      <c r="E40" s="16"/>
      <c r="F40" s="16"/>
      <c r="G40" s="16"/>
    </row>
    <row r="41" spans="1:19" ht="17.25" thickBot="1">
      <c r="A41" s="14"/>
      <c r="B41" s="15"/>
      <c r="C41" s="12"/>
      <c r="D41" s="12"/>
      <c r="E41" s="16"/>
      <c r="F41" s="16"/>
      <c r="G41" s="16"/>
    </row>
    <row r="42" spans="1:19" ht="17.25" thickBot="1">
      <c r="A42" s="20"/>
      <c r="B42" s="58"/>
      <c r="C42" s="59"/>
      <c r="D42" s="59"/>
      <c r="E42" s="59"/>
      <c r="F42" s="59"/>
      <c r="G42" s="60"/>
    </row>
    <row r="43" spans="1:19" ht="17.25" thickBot="1">
      <c r="A43" s="14"/>
      <c r="B43" s="15"/>
      <c r="C43" s="12"/>
      <c r="D43" s="12"/>
      <c r="E43" s="16"/>
      <c r="F43" s="16"/>
      <c r="G43" s="16"/>
    </row>
    <row r="44" spans="1:19" ht="17.25" thickBot="1">
      <c r="A44" s="14"/>
      <c r="B44" s="15"/>
      <c r="C44" s="12"/>
      <c r="D44" s="12"/>
      <c r="E44" s="16"/>
      <c r="F44" s="16"/>
      <c r="G44" s="16"/>
    </row>
    <row r="45" spans="1:19" ht="17.25" thickBot="1">
      <c r="A45" s="14"/>
      <c r="B45" s="15"/>
      <c r="C45" s="12"/>
      <c r="D45" s="12"/>
      <c r="E45" s="16"/>
      <c r="F45" s="16"/>
      <c r="G45" s="16"/>
    </row>
    <row r="46" spans="1:19" ht="17.25" thickBot="1">
      <c r="A46" s="17"/>
      <c r="B46" s="18"/>
      <c r="C46" s="19"/>
      <c r="D46" s="19"/>
      <c r="E46" s="8"/>
      <c r="F46" s="8"/>
      <c r="G46" s="8"/>
    </row>
    <row r="47" spans="1:19" ht="17.25" thickBot="1">
      <c r="A47" s="20"/>
      <c r="B47" s="49"/>
      <c r="C47" s="50"/>
      <c r="D47" s="50"/>
      <c r="E47" s="50"/>
      <c r="F47" s="50"/>
      <c r="G47" s="51"/>
    </row>
    <row r="48" spans="1:19" ht="17.25" thickBot="1">
      <c r="A48" s="14"/>
      <c r="B48" s="15"/>
      <c r="C48" s="12"/>
      <c r="D48" s="12"/>
      <c r="E48" s="16"/>
      <c r="F48" s="16"/>
      <c r="G48" s="16"/>
    </row>
    <row r="49" spans="1:7" ht="17.25" thickBot="1">
      <c r="A49" s="14"/>
      <c r="B49" s="15"/>
      <c r="C49" s="12"/>
      <c r="D49" s="12"/>
      <c r="E49" s="16"/>
      <c r="F49" s="16"/>
      <c r="G49" s="16"/>
    </row>
    <row r="50" spans="1:7" ht="17.25" thickBot="1">
      <c r="A50" s="17"/>
      <c r="B50" s="18"/>
      <c r="C50" s="19"/>
      <c r="D50" s="19"/>
      <c r="E50" s="8"/>
      <c r="F50" s="8"/>
      <c r="G50" s="8"/>
    </row>
    <row r="51" spans="1:7" ht="17.25" thickBot="1">
      <c r="A51" s="20"/>
      <c r="B51" s="49"/>
      <c r="C51" s="50"/>
      <c r="D51" s="50"/>
      <c r="E51" s="50"/>
      <c r="F51" s="50"/>
      <c r="G51" s="51"/>
    </row>
    <row r="52" spans="1:7" ht="17.25" thickBot="1">
      <c r="A52" s="14"/>
      <c r="B52" s="15"/>
      <c r="C52" s="12"/>
      <c r="D52" s="12"/>
      <c r="E52" s="16"/>
      <c r="F52" s="16"/>
      <c r="G52" s="16"/>
    </row>
    <row r="53" spans="1:7" ht="17.25" thickBot="1">
      <c r="A53" s="14"/>
      <c r="B53" s="15"/>
      <c r="C53" s="12"/>
      <c r="D53" s="12"/>
      <c r="E53" s="16"/>
      <c r="F53" s="16"/>
      <c r="G53" s="16"/>
    </row>
    <row r="54" spans="1:7" ht="17.25" thickBot="1">
      <c r="A54" s="17"/>
      <c r="B54" s="18"/>
      <c r="C54" s="19"/>
      <c r="D54" s="19"/>
      <c r="E54" s="8"/>
      <c r="F54" s="8"/>
      <c r="G54" s="8"/>
    </row>
    <row r="55" spans="1:7" ht="17.25" thickBot="1">
      <c r="A55" s="20"/>
      <c r="B55" s="49"/>
      <c r="C55" s="50"/>
      <c r="D55" s="50"/>
      <c r="E55" s="50"/>
      <c r="F55" s="50"/>
      <c r="G55" s="51"/>
    </row>
    <row r="56" spans="1:7" ht="17.25" thickBot="1">
      <c r="A56" s="14"/>
      <c r="B56" s="15"/>
      <c r="C56" s="12"/>
      <c r="D56" s="12"/>
      <c r="E56" s="16"/>
      <c r="F56" s="16"/>
      <c r="G56" s="16"/>
    </row>
    <row r="57" spans="1:7" ht="17.25" thickBot="1">
      <c r="A57" s="24"/>
      <c r="B57" s="15"/>
      <c r="C57" s="12"/>
      <c r="D57" s="12"/>
      <c r="E57" s="16"/>
      <c r="F57" s="16"/>
      <c r="G57" s="16"/>
    </row>
    <row r="58" spans="1:7" ht="17.25" thickBot="1">
      <c r="A58" s="14"/>
      <c r="B58" s="15"/>
      <c r="C58" s="12"/>
      <c r="D58" s="12"/>
      <c r="E58" s="16"/>
      <c r="F58" s="16"/>
      <c r="G58" s="16"/>
    </row>
    <row r="59" spans="1:7" ht="17.25" thickBot="1">
      <c r="A59" s="20"/>
      <c r="B59" s="49"/>
      <c r="C59" s="50"/>
      <c r="D59" s="50"/>
      <c r="E59" s="50"/>
      <c r="F59" s="50"/>
      <c r="G59" s="51"/>
    </row>
    <row r="60" spans="1:7" ht="17.25" thickBot="1">
      <c r="A60" s="14"/>
      <c r="B60" s="15"/>
      <c r="C60" s="12"/>
      <c r="D60" s="12"/>
      <c r="E60" s="16"/>
      <c r="F60" s="16"/>
      <c r="G60" s="16"/>
    </row>
    <row r="61" spans="1:7" ht="17.25" thickBot="1">
      <c r="A61" s="14"/>
      <c r="B61" s="15"/>
      <c r="C61" s="12"/>
      <c r="D61" s="12"/>
      <c r="E61" s="16"/>
      <c r="F61" s="16"/>
      <c r="G61" s="16"/>
    </row>
    <row r="62" spans="1:7" ht="17.25" thickBot="1">
      <c r="A62" s="14"/>
      <c r="B62" s="15"/>
      <c r="C62" s="12"/>
      <c r="D62" s="12"/>
      <c r="E62" s="16"/>
      <c r="F62" s="16"/>
      <c r="G62" s="16"/>
    </row>
    <row r="63" spans="1:7" ht="17.25" thickBot="1">
      <c r="A63" s="14"/>
      <c r="B63" s="15"/>
      <c r="C63" s="12"/>
      <c r="D63" s="12"/>
      <c r="E63" s="16"/>
      <c r="F63" s="16"/>
      <c r="G63" s="16"/>
    </row>
    <row r="64" spans="1:7" ht="17.25" thickBot="1">
      <c r="A64" s="20"/>
      <c r="B64" s="49"/>
      <c r="C64" s="50"/>
      <c r="D64" s="50"/>
      <c r="E64" s="50"/>
      <c r="F64" s="50"/>
      <c r="G64" s="51"/>
    </row>
    <row r="65" spans="1:7" ht="17.25" thickBot="1">
      <c r="A65" s="14"/>
      <c r="B65" s="15"/>
      <c r="C65" s="12"/>
      <c r="D65" s="12"/>
      <c r="E65" s="16"/>
      <c r="F65" s="16"/>
      <c r="G65" s="16"/>
    </row>
    <row r="66" spans="1:7" ht="17.25" thickBot="1">
      <c r="A66" s="20"/>
      <c r="B66" s="49"/>
      <c r="C66" s="50"/>
      <c r="D66" s="50"/>
      <c r="E66" s="50"/>
      <c r="F66" s="50"/>
      <c r="G66" s="51"/>
    </row>
    <row r="67" spans="1:7" ht="17.25" thickBot="1">
      <c r="A67" s="14"/>
      <c r="B67" s="15"/>
      <c r="C67" s="12"/>
      <c r="D67" s="12"/>
      <c r="E67" s="16"/>
      <c r="F67" s="16"/>
      <c r="G67" s="16"/>
    </row>
    <row r="68" spans="1:7" ht="17.25" thickBot="1">
      <c r="A68" s="17"/>
      <c r="B68" s="18"/>
      <c r="C68" s="19"/>
      <c r="D68" s="19"/>
      <c r="E68" s="8"/>
      <c r="F68" s="8"/>
      <c r="G68" s="8"/>
    </row>
    <row r="69" spans="1:7" ht="17.25" thickBot="1">
      <c r="A69" s="20"/>
      <c r="B69" s="49"/>
      <c r="C69" s="50"/>
      <c r="D69" s="50"/>
      <c r="E69" s="50"/>
      <c r="F69" s="50"/>
      <c r="G69" s="51"/>
    </row>
    <row r="70" spans="1:7" ht="17.25" thickBot="1">
      <c r="A70" s="14"/>
      <c r="B70" s="15"/>
      <c r="C70" s="12"/>
      <c r="D70" s="12"/>
      <c r="E70" s="16"/>
      <c r="F70" s="16"/>
      <c r="G70" s="16"/>
    </row>
    <row r="71" spans="1:7" ht="17.25" thickBot="1">
      <c r="A71" s="14"/>
      <c r="B71" s="15"/>
      <c r="C71" s="12"/>
      <c r="D71" s="12"/>
      <c r="E71" s="16"/>
      <c r="F71" s="16"/>
      <c r="G71" s="16"/>
    </row>
    <row r="72" spans="1:7" ht="17.25" thickBot="1">
      <c r="A72" s="14"/>
      <c r="B72" s="15"/>
      <c r="C72" s="12"/>
      <c r="D72" s="12"/>
      <c r="E72" s="16"/>
      <c r="F72" s="16"/>
      <c r="G72" s="16"/>
    </row>
    <row r="73" spans="1:7" ht="17.25" thickBot="1">
      <c r="A73" s="14"/>
      <c r="B73" s="15"/>
      <c r="C73" s="12"/>
      <c r="D73" s="12"/>
      <c r="E73" s="16"/>
      <c r="F73" s="16"/>
      <c r="G73" s="16"/>
    </row>
    <row r="74" spans="1:7" ht="17.25" thickBot="1">
      <c r="A74" s="14"/>
      <c r="B74" s="15"/>
      <c r="C74" s="12"/>
      <c r="D74" s="12"/>
      <c r="E74" s="16"/>
      <c r="F74" s="16"/>
      <c r="G74" s="16"/>
    </row>
    <row r="75" spans="1:7" ht="17.25" thickBot="1">
      <c r="A75" s="20"/>
      <c r="B75" s="49"/>
      <c r="C75" s="50"/>
      <c r="D75" s="50"/>
      <c r="E75" s="50"/>
      <c r="F75" s="50"/>
      <c r="G75" s="51"/>
    </row>
    <row r="76" spans="1:7" ht="17.25" thickBot="1">
      <c r="A76" s="14"/>
      <c r="B76" s="15"/>
      <c r="C76" s="12"/>
      <c r="D76" s="12"/>
      <c r="E76" s="16"/>
      <c r="F76" s="16"/>
      <c r="G76" s="16"/>
    </row>
    <row r="77" spans="1:7" ht="17.25" thickBot="1">
      <c r="A77" s="14"/>
      <c r="B77" s="15"/>
      <c r="C77" s="12"/>
      <c r="D77" s="12"/>
      <c r="E77" s="16"/>
      <c r="F77" s="16"/>
      <c r="G77" s="16"/>
    </row>
    <row r="78" spans="1:7" ht="17.25" thickBot="1">
      <c r="A78" s="20"/>
      <c r="B78" s="49"/>
      <c r="C78" s="50"/>
      <c r="D78" s="50"/>
      <c r="E78" s="50"/>
      <c r="F78" s="50"/>
      <c r="G78" s="51"/>
    </row>
    <row r="79" spans="1:7" ht="17.25" thickBot="1">
      <c r="A79" s="14"/>
      <c r="B79" s="15"/>
      <c r="C79" s="12"/>
      <c r="D79" s="12"/>
      <c r="E79" s="16"/>
      <c r="F79" s="16"/>
      <c r="G79" s="16"/>
    </row>
    <row r="80" spans="1:7" ht="17.25" thickBot="1">
      <c r="A80" s="17"/>
      <c r="B80" s="22"/>
      <c r="C80" s="19"/>
      <c r="D80" s="19"/>
      <c r="E80" s="8"/>
      <c r="F80" s="8"/>
      <c r="G80" s="8"/>
    </row>
    <row r="81" spans="1:7" ht="17.25" thickBot="1">
      <c r="A81" s="25"/>
      <c r="B81" s="26"/>
      <c r="C81" s="27"/>
      <c r="D81" s="27"/>
      <c r="E81" s="28"/>
      <c r="F81" s="28"/>
      <c r="G81" s="28"/>
    </row>
    <row r="82" spans="1:7" ht="17.25" thickBot="1">
      <c r="A82" s="25"/>
      <c r="B82" s="29"/>
      <c r="C82" s="27"/>
      <c r="D82" s="27"/>
      <c r="E82" s="28"/>
      <c r="F82" s="28"/>
      <c r="G82" s="28"/>
    </row>
    <row r="83" spans="1:7" ht="17.25" thickBot="1">
      <c r="A83" s="25"/>
      <c r="B83" s="46"/>
      <c r="C83" s="47"/>
      <c r="D83" s="47"/>
      <c r="E83" s="47"/>
      <c r="F83" s="47"/>
      <c r="G83" s="48"/>
    </row>
    <row r="84" spans="1:7" ht="17.25" thickBot="1">
      <c r="A84" s="9"/>
      <c r="B84" s="29"/>
      <c r="C84" s="30"/>
      <c r="D84" s="30"/>
      <c r="E84" s="31"/>
      <c r="F84" s="31"/>
      <c r="G84" s="31"/>
    </row>
    <row r="85" spans="1:7" ht="17.25" thickBot="1">
      <c r="A85" s="23"/>
      <c r="B85" s="32"/>
      <c r="C85" s="30"/>
      <c r="D85" s="30"/>
      <c r="E85" s="31"/>
      <c r="F85" s="31"/>
      <c r="G85" s="31"/>
    </row>
    <row r="86" spans="1:7" ht="17.25" thickBot="1">
      <c r="A86" s="23"/>
      <c r="B86" s="32"/>
      <c r="C86" s="27"/>
      <c r="D86" s="27"/>
      <c r="E86" s="28"/>
      <c r="F86" s="28"/>
      <c r="G86" s="28"/>
    </row>
    <row r="87" spans="1:7" ht="17.25" thickBot="1">
      <c r="A87" s="23"/>
      <c r="B87" s="32"/>
      <c r="C87" s="27"/>
      <c r="D87" s="27"/>
      <c r="E87" s="28"/>
      <c r="F87" s="28"/>
      <c r="G87" s="28"/>
    </row>
    <row r="88" spans="1:7" ht="17.25" thickBot="1">
      <c r="A88" s="23"/>
      <c r="B88" s="33"/>
      <c r="C88" s="27"/>
      <c r="D88" s="27"/>
      <c r="E88" s="28"/>
      <c r="F88" s="28"/>
      <c r="G88" s="28"/>
    </row>
    <row r="89" spans="1:7" ht="17.25" thickBot="1">
      <c r="A89" s="23"/>
      <c r="B89" s="32"/>
      <c r="C89" s="27"/>
      <c r="D89" s="27"/>
      <c r="E89" s="28"/>
      <c r="F89" s="28"/>
      <c r="G89" s="28"/>
    </row>
    <row r="90" spans="1:7">
      <c r="A90" s="2"/>
    </row>
  </sheetData>
  <mergeCells count="19">
    <mergeCell ref="B55:G55"/>
    <mergeCell ref="B4:G4"/>
    <mergeCell ref="B11:G11"/>
    <mergeCell ref="B17:G17"/>
    <mergeCell ref="B23:G23"/>
    <mergeCell ref="B27:G27"/>
    <mergeCell ref="B30:G30"/>
    <mergeCell ref="B37:G37"/>
    <mergeCell ref="B39:G39"/>
    <mergeCell ref="B42:G42"/>
    <mergeCell ref="B47:G47"/>
    <mergeCell ref="B51:G51"/>
    <mergeCell ref="B83:G83"/>
    <mergeCell ref="B59:G59"/>
    <mergeCell ref="B64:G64"/>
    <mergeCell ref="B66:G66"/>
    <mergeCell ref="B69:G69"/>
    <mergeCell ref="B75:G75"/>
    <mergeCell ref="B78:G78"/>
  </mergeCells>
  <phoneticPr fontId="1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</dc:creator>
  <cp:lastModifiedBy>Chak</cp:lastModifiedBy>
  <dcterms:created xsi:type="dcterms:W3CDTF">2012-04-30T14:10:08Z</dcterms:created>
  <dcterms:modified xsi:type="dcterms:W3CDTF">2012-05-09T22:14:49Z</dcterms:modified>
</cp:coreProperties>
</file>