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3740" tabRatio="355"/>
  </bookViews>
  <sheets>
    <sheet name="Start" sheetId="1" r:id="rId1"/>
    <sheet name="{PL}PickLst" sheetId="2" state="hidden" r:id="rId2"/>
  </sheets>
  <definedNames>
    <definedName name="BackID">Start!$A$12</definedName>
    <definedName name="CubeAppLog">Start!$A$14</definedName>
    <definedName name="CubeGoBack">Start!$A$5</definedName>
    <definedName name="CubePickList">Start!$C$5</definedName>
    <definedName name="HomeID">Start!$A$7</definedName>
    <definedName name="MenuID">Start!$A$4</definedName>
    <definedName name="pMDX">Start!$F$14</definedName>
    <definedName name="pSubset">Start!$F$17</definedName>
    <definedName name="pType">Start!$F$16</definedName>
    <definedName name="ReportID">Start!$A$3</definedName>
    <definedName name="Server">Start!$E$4</definedName>
    <definedName name="TM1PICKLIST">'{PL}PickLst'!$A$1:$A$6</definedName>
    <definedName name="TM1REBUILDOPTION">0</definedName>
    <definedName name="TM1RPTDATARNG1" localSheetId="0">Start!$21:$29</definedName>
    <definedName name="TM1RPTFMTIDCOL" localSheetId="0">Start!$C$6:$C$13</definedName>
    <definedName name="TM1RPTFMTRNG" localSheetId="0">Start!$E$6:$K$13</definedName>
    <definedName name="UserID">Start!$F$3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E1" i="1"/>
  <c r="E4" i="1"/>
  <c r="E14" i="1"/>
  <c r="F3" i="1"/>
  <c r="F16" i="1"/>
  <c r="I29" i="1"/>
  <c r="K29" i="1"/>
  <c r="H29" i="1"/>
  <c r="J29" i="1"/>
  <c r="F29" i="1"/>
  <c r="I28" i="1"/>
  <c r="K28" i="1"/>
  <c r="H28" i="1"/>
  <c r="J28" i="1"/>
  <c r="F28" i="1"/>
  <c r="I27" i="1"/>
  <c r="K27" i="1"/>
  <c r="H27" i="1"/>
  <c r="J27" i="1"/>
  <c r="F27" i="1"/>
  <c r="I26" i="1"/>
  <c r="K26" i="1"/>
  <c r="H26" i="1"/>
  <c r="J26" i="1"/>
  <c r="F26" i="1"/>
  <c r="I25" i="1"/>
  <c r="K25" i="1"/>
  <c r="H25" i="1"/>
  <c r="J25" i="1"/>
  <c r="F25" i="1"/>
  <c r="I24" i="1"/>
  <c r="K24" i="1"/>
  <c r="H24" i="1"/>
  <c r="J24" i="1"/>
  <c r="F24" i="1"/>
  <c r="I23" i="1"/>
  <c r="K23" i="1"/>
  <c r="H23" i="1"/>
  <c r="J23" i="1"/>
  <c r="F23" i="1"/>
  <c r="I22" i="1"/>
  <c r="K22" i="1"/>
  <c r="H22" i="1"/>
  <c r="J22" i="1"/>
  <c r="F22" i="1"/>
  <c r="J6" i="1"/>
  <c r="F1" i="1"/>
  <c r="J4" i="1"/>
  <c r="J3" i="1"/>
  <c r="J1" i="1"/>
  <c r="J5" i="1"/>
  <c r="F13" i="1"/>
  <c r="F14" i="1"/>
  <c r="E21" i="1"/>
  <c r="J2" i="1"/>
  <c r="A1" i="1"/>
  <c r="C21" i="1"/>
  <c r="E2" i="1"/>
  <c r="E3" i="1"/>
  <c r="A7" i="1"/>
  <c r="B1" i="1"/>
  <c r="B15" i="1"/>
  <c r="B16" i="1"/>
  <c r="B17" i="1"/>
  <c r="B18" i="1"/>
  <c r="B19" i="1"/>
  <c r="A9" i="1"/>
  <c r="A13" i="1"/>
  <c r="A12" i="1"/>
  <c r="A10" i="1"/>
  <c r="I21" i="1"/>
  <c r="K21" i="1"/>
  <c r="H21" i="1"/>
  <c r="J21" i="1"/>
  <c r="F21" i="1"/>
</calcChain>
</file>

<file path=xl/comments1.xml><?xml version="1.0" encoding="utf-8"?>
<comments xmlns="http://schemas.openxmlformats.org/spreadsheetml/2006/main">
  <authors>
    <author>Scott Wiltshire</author>
    <author>swiltshire</author>
  </authors>
  <commentList>
    <comment ref="F16" authorId="0">
      <text>
        <r>
          <rPr>
            <sz val="9"/>
            <color indexed="81"/>
            <rFont val="Tahoma"/>
            <family val="2"/>
          </rPr>
          <t>Object type selection via Dimension PickList cube in place of SUBNM</t>
        </r>
      </text>
    </comment>
    <comment ref="E20" authorId="1">
      <text>
        <r>
          <rPr>
            <sz val="9"/>
            <color indexed="81"/>
            <rFont val="Tahoma"/>
            <family val="2"/>
          </rPr>
          <t>You can enter a wildcard text to search</t>
        </r>
      </text>
    </comment>
    <comment ref="F20" authorId="1">
      <text>
        <r>
          <rPr>
            <sz val="9"/>
            <color indexed="81"/>
            <rFont val="Tahoma"/>
            <family val="2"/>
          </rPr>
          <t>You can enter a wildcard text to search</t>
        </r>
      </text>
    </comment>
  </commentList>
</comments>
</file>

<file path=xl/sharedStrings.xml><?xml version="1.0" encoding="utf-8"?>
<sst xmlns="http://schemas.openxmlformats.org/spreadsheetml/2006/main" count="139" uniqueCount="122">
  <si>
    <t>Description</t>
  </si>
  <si>
    <t>TM1 Web URL</t>
  </si>
  <si>
    <t>Pulse URL</t>
  </si>
  <si>
    <t>D</t>
  </si>
  <si>
    <t>[Begin Format Range]</t>
  </si>
  <si>
    <t>[End Format Range]</t>
  </si>
  <si>
    <t>TM1 Web Hyperlink</t>
  </si>
  <si>
    <t>Pulse Hyperlink</t>
  </si>
  <si>
    <t>link</t>
  </si>
  <si>
    <t>A</t>
  </si>
  <si>
    <t>so that text</t>
  </si>
  <si>
    <t>wrap works!</t>
  </si>
  <si>
    <t>Wrapped and top aligned.</t>
  </si>
  <si>
    <t>HomePage</t>
  </si>
  <si>
    <t>Current WebPage</t>
  </si>
  <si>
    <t>Last WebPage</t>
  </si>
  <si>
    <t>Year</t>
  </si>
  <si>
    <t>Day</t>
  </si>
  <si>
    <t>Time</t>
  </si>
  <si>
    <t>Activity Count Old</t>
  </si>
  <si>
    <t>Activity Count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</si>
  <si>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</si>
  <si>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</si>
  <si>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</si>
  <si>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</si>
  <si>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</si>
  <si>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</si>
  <si>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</si>
  <si>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</si>
  <si>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</si>
  <si>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</si>
  <si>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Security\1 General\Effective Object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</si>
  <si>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</si>
  <si>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</si>
  <si>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</si>
  <si>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</si>
  <si>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</si>
  <si>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</si>
  <si>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</si>
  <si>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</si>
  <si>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</si>
  <si>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</si>
  <si>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</si>
  <si>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</si>
  <si>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Reference\0 zSYS Glossary\zSYS Functionality Glossary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</si>
  <si>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</si>
  <si>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</si>
  <si>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</si>
  <si>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</si>
  <si>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</si>
  <si>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</si>
  <si>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</si>
  <si>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</si>
  <si>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</si>
  <si>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</si>
  <si>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Hierarchy Check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</si>
  <si>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</si>
  <si>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</si>
  <si>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</si>
  <si>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</si>
  <si>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</si>
  <si>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</si>
  <si>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</si>
  <si>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</si>
  <si>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</si>
  <si>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</si>
  <si>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Reference\4 Process Info\zSYS Chore and Process Logging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</si>
  <si>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</si>
  <si>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</si>
  <si>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</si>
  <si>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</si>
  <si>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</si>
  <si>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</si>
  <si>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</si>
  <si>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</si>
  <si>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</si>
  <si>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</si>
  <si>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</si>
  <si>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</si>
  <si>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</si>
  <si>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</si>
  <si>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</si>
  <si>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Application</t>
  </si>
  <si>
    <t>Chore</t>
  </si>
  <si>
    <t>Cube</t>
  </si>
  <si>
    <t>Dimension</t>
  </si>
  <si>
    <t>Process</t>
  </si>
  <si>
    <t>Rule</t>
  </si>
  <si>
    <t>TM1 Object Type</t>
  </si>
  <si>
    <t>IsChore</t>
  </si>
  <si>
    <t>IsCube</t>
  </si>
  <si>
    <t>IsDimension</t>
  </si>
  <si>
    <t>IsProcess</t>
  </si>
  <si>
    <t>IsRule</t>
  </si>
  <si>
    <t>All</t>
  </si>
  <si>
    <t>All excl. control objects</t>
  </si>
  <si>
    <t>Control objects only</t>
  </si>
  <si>
    <t>TM1 Object</t>
  </si>
  <si>
    <t>Selection</t>
  </si>
  <si>
    <t>IsApp</t>
  </si>
  <si>
    <t>Current N Selection</t>
  </si>
  <si>
    <t>Short Description</t>
  </si>
  <si>
    <t>Really BIG font</t>
  </si>
  <si>
    <t>SD</t>
  </si>
  <si>
    <t>Apliqode_Dev</t>
  </si>
  <si>
    <t>Apliqode_Test</t>
  </si>
  <si>
    <t>Apliqode</t>
  </si>
  <si>
    <t>}APQ Only</t>
  </si>
  <si>
    <t>}APQ Application Activity Back</t>
  </si>
  <si>
    <t>}APQ PickList Dimension</t>
  </si>
  <si>
    <t>}APQ TM1 Object Type</t>
  </si>
  <si>
    <t>}APQ Application Activity Log</t>
  </si>
  <si>
    <t>APQ.Dim.ControlObjects.Copy</t>
  </si>
  <si>
    <t>APQ.Dim.DimensionElements.Update</t>
  </si>
  <si>
    <t>APQ.Server.Backup</t>
  </si>
  <si>
    <t>APQ.Server.CacheViews</t>
  </si>
  <si>
    <t>APQ.Server.CatalogObjectLinks</t>
  </si>
  <si>
    <t>APQ.Server.CubeDependency.Set</t>
  </si>
  <si>
    <t>APQ.Server.DailyMaintenanceSetup</t>
  </si>
  <si>
    <t>APQ.Server.SaveDataAll</t>
  </si>
  <si>
    <t>Apliqode\3 Catalog Reference\0 APQ Glossary\APQ Functionality Glossary.blob</t>
  </si>
  <si>
    <t>Apliqode\3 Catalog Reference\0 APQ Glossary\APQ Functionality 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</si>
</sst>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[Red]\(#,##0\);&quot;-&quot;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72"/>
      <name val="Calibri"/>
      <family val="2"/>
      <scheme val="minor"/>
    </font>
    <font>
      <sz val="9"/>
      <color indexed="81"/>
      <name val="Tahoma"/>
      <family val="2"/>
    </font>
    <font>
      <sz val="3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medium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medium">
        <color rgb="FF0070C0"/>
      </right>
      <top style="medium">
        <color rgb="FF0070C0"/>
      </top>
      <bottom/>
      <diagonal/>
    </border>
    <border>
      <left style="thin">
        <color theme="0"/>
      </left>
      <right style="medium">
        <color rgb="FF0070C0"/>
      </right>
      <top/>
      <bottom style="thin">
        <color rgb="FF0070C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vertical="center"/>
    </xf>
    <xf numFmtId="0" fontId="5" fillId="8" borderId="2" xfId="1" applyFont="1" applyFill="1" applyBorder="1" applyAlignment="1">
      <alignment vertical="center"/>
    </xf>
    <xf numFmtId="0" fontId="6" fillId="9" borderId="3" xfId="1" applyFont="1" applyFill="1" applyBorder="1" applyAlignment="1">
      <alignment horizontal="right" vertical="center"/>
    </xf>
    <xf numFmtId="0" fontId="5" fillId="8" borderId="0" xfId="1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vertical="center" wrapText="1"/>
    </xf>
    <xf numFmtId="164" fontId="3" fillId="4" borderId="1" xfId="1" applyNumberFormat="1" applyFont="1" applyFill="1" applyBorder="1" applyAlignment="1">
      <alignment vertical="center" wrapText="1"/>
    </xf>
    <xf numFmtId="164" fontId="3" fillId="5" borderId="1" xfId="1" applyNumberFormat="1" applyFont="1" applyFill="1" applyBorder="1" applyAlignment="1">
      <alignment vertical="center" wrapText="1"/>
    </xf>
    <xf numFmtId="0" fontId="0" fillId="0" borderId="0" xfId="0" applyAlignment="1"/>
    <xf numFmtId="0" fontId="10" fillId="0" borderId="0" xfId="0" applyFont="1" applyAlignment="1"/>
    <xf numFmtId="0" fontId="0" fillId="10" borderId="0" xfId="0" applyFill="1" applyAlignment="1"/>
    <xf numFmtId="0" fontId="0" fillId="0" borderId="0" xfId="0" applyAlignment="1">
      <alignment vertical="top"/>
    </xf>
    <xf numFmtId="0" fontId="0" fillId="10" borderId="0" xfId="0" applyFill="1" applyAlignment="1">
      <alignment horizontal="left"/>
    </xf>
    <xf numFmtId="0" fontId="9" fillId="11" borderId="0" xfId="0" applyFont="1" applyFill="1" applyBorder="1" applyAlignment="1"/>
    <xf numFmtId="164" fontId="4" fillId="6" borderId="4" xfId="1" applyNumberFormat="1" applyFont="1" applyFill="1" applyBorder="1" applyAlignment="1" applyProtection="1">
      <alignment vertical="center"/>
    </xf>
    <xf numFmtId="164" fontId="4" fillId="6" borderId="4" xfId="1" applyNumberFormat="1" applyFont="1" applyFill="1" applyBorder="1" applyAlignment="1" applyProtection="1">
      <alignment vertical="top" wrapText="1"/>
    </xf>
    <xf numFmtId="164" fontId="8" fillId="6" borderId="4" xfId="1" applyNumberFormat="1" applyFont="1" applyFill="1" applyBorder="1" applyAlignment="1" applyProtection="1">
      <alignment vertical="top"/>
    </xf>
    <xf numFmtId="49" fontId="4" fillId="6" borderId="4" xfId="1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/>
    <xf numFmtId="0" fontId="7" fillId="4" borderId="5" xfId="1" applyFont="1" applyFill="1" applyBorder="1" applyAlignment="1" applyProtection="1">
      <alignment horizontal="center" vertical="center" wrapText="1"/>
    </xf>
    <xf numFmtId="0" fontId="7" fillId="4" borderId="6" xfId="1" applyFont="1" applyFill="1" applyBorder="1" applyAlignment="1" applyProtection="1">
      <alignment horizontal="center" vertical="center" wrapText="1"/>
    </xf>
    <xf numFmtId="164" fontId="11" fillId="6" borderId="4" xfId="1" applyNumberFormat="1" applyFont="1" applyFill="1" applyBorder="1" applyAlignment="1" applyProtection="1">
      <alignment vertical="center" wrapText="1"/>
    </xf>
    <xf numFmtId="0" fontId="7" fillId="12" borderId="5" xfId="1" applyFont="1" applyFill="1" applyBorder="1" applyAlignment="1" applyProtection="1">
      <alignment vertical="center" wrapText="1"/>
    </xf>
    <xf numFmtId="164" fontId="13" fillId="6" borderId="4" xfId="1" applyNumberFormat="1" applyFont="1" applyFill="1" applyBorder="1" applyAlignment="1" applyProtection="1">
      <alignment vertical="center" wrapText="1"/>
    </xf>
    <xf numFmtId="0" fontId="7" fillId="4" borderId="7" xfId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14"/>
  <ax:ocxPr ax:name="_ExtentY" ax:value="688"/>
  <ax:ocxPr ax:name="_StockProps" ax:value="0"/>
  <ax:ocxPr ax:name="ServerName" ax:value="=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HomeID"/>
  <ax:ocxPr ax:name="TargetWorksheetName" ax:value="Sta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70"/>
  <ax:ocxPr ax:name="_ExtentY" ax:value="873"/>
  <ax:ocxPr ax:name="_StockProps" ax:value="0"/>
  <ax:ocxPr ax:name="ServerName" ax:value="=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BackID"/>
  <ax:ocxPr ax:name="TargetWorksheetName" ax:value="Sta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249"/>
  <ax:ocxPr ax:name="_ExtentY" ax:value="582"/>
  <ax:ocxPr ax:name="_StockProps" ax:value="0"/>
  <ax:ocxPr ax:name="ServerName" ax:value="=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10.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1009650</xdr:colOff>
          <xdr:row>14</xdr:row>
          <xdr:rowOff>85725</xdr:rowOff>
        </xdr:from>
        <xdr:to>
          <xdr:col>9</xdr:col>
          <xdr:colOff>1914525</xdr:colOff>
          <xdr:row>15</xdr:row>
          <xdr:rowOff>142875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10</xdr:col>
          <xdr:colOff>781050</xdr:colOff>
          <xdr:row>16</xdr:row>
          <xdr:rowOff>123825</xdr:rowOff>
        </xdr:to>
        <xdr:sp macro="" textlink="">
          <xdr:nvSpPr>
            <xdr:cNvPr id="1028" name="TI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952500</xdr:colOff>
          <xdr:row>16</xdr:row>
          <xdr:rowOff>95250</xdr:rowOff>
        </xdr:from>
        <xdr:to>
          <xdr:col>9</xdr:col>
          <xdr:colOff>1762125</xdr:colOff>
          <xdr:row>17</xdr:row>
          <xdr:rowOff>114300</xdr:rowOff>
        </xdr:to>
        <xdr:sp macro="" textlink="">
          <xdr:nvSpPr>
            <xdr:cNvPr id="1033" name="TIButton3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9"/>
  <sheetViews>
    <sheetView showGridLines="0" tabSelected="1" topLeftCell="D1" workbookViewId="0">
      <pane ySplit="20" topLeftCell="A21" activePane="bottomLeft" state="frozen"/>
      <selection pane="bottomLeft" activeCell="D15" sqref="D15"/>
    </sheetView>
  </sheetViews>
  <sheetFormatPr defaultColWidth="9.140625" defaultRowHeight="15" outlineLevelRow="1" outlineLevelCol="1" x14ac:dyDescent="0.25"/>
  <cols>
    <col min="1" max="1" width="16.85546875" style="1" hidden="1" customWidth="1" outlineLevel="1"/>
    <col min="2" max="2" width="17.28515625" style="1" hidden="1" customWidth="1" outlineLevel="1"/>
    <col min="3" max="3" width="20.28515625" style="1" hidden="1" customWidth="1" outlineLevel="1"/>
    <col min="4" max="4" width="4.5703125" style="1" customWidth="1" collapsed="1"/>
    <col min="5" max="5" width="49.42578125" style="1" bestFit="1" customWidth="1"/>
    <col min="6" max="6" width="60.7109375" style="1" customWidth="1"/>
    <col min="7" max="7" width="12.85546875" style="1" hidden="1" customWidth="1" outlineLevel="1"/>
    <col min="8" max="9" width="20.7109375" style="1" hidden="1" customWidth="1" outlineLevel="1"/>
    <col min="10" max="10" width="40.7109375" style="1" customWidth="1" collapsed="1"/>
    <col min="11" max="11" width="40.7109375" style="1" customWidth="1"/>
    <col min="12" max="16384" width="9.140625" style="1"/>
  </cols>
  <sheetData>
    <row r="1" spans="1:11" hidden="1" outlineLevel="1" x14ac:dyDescent="0.25">
      <c r="A1" s="14" t="str">
        <f ca="1">Server&amp;":}APQ Application Entries"</f>
        <v>Apliqode_Dev:}APQ Application Entries</v>
      </c>
      <c r="B1" t="str">
        <f ca="1">_xll.DBRW($A$1,HomeID,"EntryURL")</f>
        <v>TM1://Apliqode_Dev/blob/PUBLIC/.\}Externals\zSYS Menu.xlsx_20151016162934.xlsx</v>
      </c>
      <c r="C1" s="1" t="s">
        <v>104</v>
      </c>
      <c r="E1" s="1" t="str">
        <f ca="1">_xll.TM1USER(C1)</f>
        <v>Admin</v>
      </c>
      <c r="F1" s="1" t="str">
        <f ca="1">"{FILTER( {TM1SUBSETALL( [}APQ TM1 Objects] )}, [}APQ TM1 Objects].["&amp;VLOOKUP(pType,H1:I6,2,0)&amp;"] = ""TRUE"")}"</f>
        <v>{FILTER( {TM1SUBSETALL( [}APQ TM1 Objects] )}, [}APQ TM1 Objects].[IsChore] = "TRUE")}</v>
      </c>
      <c r="G1" s="1" t="s">
        <v>94</v>
      </c>
      <c r="H1" s="1" t="s">
        <v>82</v>
      </c>
      <c r="I1" s="1" t="s">
        <v>99</v>
      </c>
      <c r="J1" s="1" t="str">
        <f ca="1">$F$1</f>
        <v>{FILTER( {TM1SUBSETALL( [}APQ TM1 Objects] )}, [}APQ TM1 Objects].[IsChore] = "TRUE")}</v>
      </c>
    </row>
    <row r="2" spans="1:11" hidden="1" outlineLevel="1" x14ac:dyDescent="0.25">
      <c r="A2" s="14"/>
      <c r="B2"/>
      <c r="C2" s="1" t="s">
        <v>105</v>
      </c>
      <c r="E2" s="1" t="str">
        <f ca="1">_xll.TM1USER(C2)</f>
        <v/>
      </c>
      <c r="G2" s="1" t="s">
        <v>107</v>
      </c>
      <c r="H2" s="1" t="s">
        <v>83</v>
      </c>
      <c r="I2" s="1" t="s">
        <v>89</v>
      </c>
      <c r="J2" s="1" t="str">
        <f ca="1">"{TM1FILTERBYPATTERN( "&amp;$F$1&amp;", ""}APQ*"")}"</f>
        <v>{TM1FILTERBYPATTERN( {FILTER( {TM1SUBSETALL( [}APQ TM1 Objects] )}, [}APQ TM1 Objects].[IsChore] = "TRUE")}, "}APQ*")}</v>
      </c>
    </row>
    <row r="3" spans="1:11" hidden="1" outlineLevel="1" x14ac:dyDescent="0.25">
      <c r="A3" s="14" t="s">
        <v>120</v>
      </c>
      <c r="B3"/>
      <c r="C3" s="1" t="s">
        <v>106</v>
      </c>
      <c r="E3" s="1" t="str">
        <f ca="1">_xll.TM1USER(C3)</f>
        <v/>
      </c>
      <c r="F3" s="1" t="str">
        <f ca="1">_xll.TM1USER(Server)</f>
        <v>Admin</v>
      </c>
      <c r="G3" s="1" t="s">
        <v>95</v>
      </c>
      <c r="H3" s="1" t="s">
        <v>84</v>
      </c>
      <c r="I3" s="1" t="s">
        <v>90</v>
      </c>
      <c r="J3" s="1" t="str">
        <f ca="1">"{EXCEPT( "&amp;$F$1&amp;", "&amp;J4&amp;" )}"</f>
        <v>{EXCEPT( {FILTER( {TM1SUBSETALL( [}APQ TM1 Objects] )}, [}APQ TM1 Objects].[IsChore] = "TRUE")}, {TM1FILTERBYPATTERN( {FILTER( {TM1SUBSETALL( [}APQ TM1 Objects] )}, [}APQ TM1 Objects].[IsChore] = "TRUE")}, "}*")} )}</v>
      </c>
    </row>
    <row r="4" spans="1:11" hidden="1" outlineLevel="1" x14ac:dyDescent="0.25">
      <c r="A4" s="14" t="s">
        <v>121</v>
      </c>
      <c r="B4"/>
      <c r="E4" s="19" t="str">
        <f ca="1">IF(E1&lt;&gt;"",C1,IF(E2&lt;&gt;"",C2,IF(E3&lt;&gt;"",C3,"Not connected.")))</f>
        <v>Apliqode_Dev</v>
      </c>
      <c r="G4" s="1" t="s">
        <v>96</v>
      </c>
      <c r="H4" s="1" t="s">
        <v>85</v>
      </c>
      <c r="I4" s="1" t="s">
        <v>91</v>
      </c>
      <c r="J4" s="1" t="str">
        <f ca="1">"{TM1FILTERBYPATTERN( "&amp;$F$1&amp;", ""}*"")}"</f>
        <v>{TM1FILTERBYPATTERN( {FILTER( {TM1SUBSETALL( [}APQ TM1 Objects] )}, [}APQ TM1 Objects].[IsChore] = "TRUE")}, "}*")}</v>
      </c>
    </row>
    <row r="5" spans="1:11" hidden="1" outlineLevel="1" x14ac:dyDescent="0.25">
      <c r="A5" s="15" t="s">
        <v>108</v>
      </c>
      <c r="B5"/>
      <c r="C5" s="24" t="s">
        <v>109</v>
      </c>
      <c r="D5" s="24"/>
      <c r="E5" s="1" t="s">
        <v>110</v>
      </c>
      <c r="F5" s="1" t="s">
        <v>100</v>
      </c>
      <c r="H5" s="1" t="s">
        <v>86</v>
      </c>
      <c r="I5" s="1" t="s">
        <v>92</v>
      </c>
      <c r="J5" s="1" t="str">
        <f ca="1">VLOOKUP(pSubset,G1:J4,4,0)</f>
        <v>{FILTER( {TM1SUBSETALL( [}APQ TM1 Objects] )}, [}APQ TM1 Objects].[IsChore] = "TRUE")}</v>
      </c>
    </row>
    <row r="6" spans="1:11" hidden="1" outlineLevel="1" x14ac:dyDescent="0.25">
      <c r="A6" s="14" t="s">
        <v>13</v>
      </c>
      <c r="B6"/>
      <c r="C6" s="1" t="s">
        <v>4</v>
      </c>
      <c r="H6" s="1" t="s">
        <v>87</v>
      </c>
      <c r="I6" s="1" t="s">
        <v>93</v>
      </c>
      <c r="J6" s="1" t="str">
        <f ca="1">"InStr(1, [}APQ Glossary].([}APQ TM1 Object Type].["&amp;pType&amp;"],[}APQ TM1 Objects].CurrentMember,[}APQ Glossary Measure].[Description]), """&amp;F20&amp;""", 1)"</f>
        <v>InStr(1, [}APQ Glossary].([}APQ TM1 Object Type].[Chore],[}APQ TM1 Objects].CurrentMember,[}APQ Glossary Measure].[Description]), "", 1)</v>
      </c>
    </row>
    <row r="7" spans="1:11" hidden="1" outlineLevel="1" x14ac:dyDescent="0.25">
      <c r="A7" s="16" t="str">
        <f ca="1">_xll.DBR(Server&amp;":"&amp;CubeGoBack,UserID,"EntryName", $A$6)</f>
        <v>01 Menu\APQ Menu</v>
      </c>
      <c r="B7"/>
      <c r="C7" s="1">
        <v>0</v>
      </c>
      <c r="E7" s="2"/>
      <c r="F7" s="10"/>
      <c r="G7" s="10"/>
      <c r="H7" s="6"/>
      <c r="I7" s="6"/>
      <c r="J7" s="6"/>
      <c r="K7" s="6"/>
    </row>
    <row r="8" spans="1:11" hidden="1" outlineLevel="1" x14ac:dyDescent="0.25">
      <c r="A8" s="14" t="s">
        <v>14</v>
      </c>
      <c r="B8"/>
      <c r="C8" s="1">
        <v>1</v>
      </c>
      <c r="E8" s="3"/>
      <c r="F8" s="11"/>
      <c r="G8" s="11" t="s">
        <v>102</v>
      </c>
      <c r="H8" s="3"/>
      <c r="I8" s="3"/>
      <c r="J8" s="3"/>
      <c r="K8" s="3"/>
    </row>
    <row r="9" spans="1:11" hidden="1" outlineLevel="1" x14ac:dyDescent="0.25">
      <c r="A9" s="16" t="str">
        <f ca="1">_xll.DBR(Server&amp;":"&amp;CubeGoBack,UserID,"EntryName", $A$8)</f>
        <v>Apliqode\3 Catalog Reference\0 APQ Glossary\APQ Functionality Glossary</v>
      </c>
      <c r="B9"/>
      <c r="C9" s="1">
        <v>2</v>
      </c>
      <c r="E9" s="4"/>
      <c r="F9" s="12"/>
      <c r="G9" s="12" t="s">
        <v>10</v>
      </c>
      <c r="H9" s="4"/>
      <c r="I9" s="4"/>
      <c r="J9" s="4"/>
      <c r="K9" s="4"/>
    </row>
    <row r="10" spans="1:11" hidden="1" outlineLevel="1" x14ac:dyDescent="0.25">
      <c r="A10" s="16" t="str">
        <f ca="1">IF($A$9=MenuID,"",_xll.DBSS(MenuID,Server&amp;":"&amp;CubeGoBack,UserID,"EntryName",$A$8))</f>
        <v/>
      </c>
      <c r="B10"/>
      <c r="C10" s="1">
        <v>3</v>
      </c>
      <c r="E10" s="5"/>
      <c r="F10" s="13"/>
      <c r="G10" s="13" t="s">
        <v>11</v>
      </c>
      <c r="H10" s="5"/>
      <c r="I10" s="5"/>
      <c r="J10" s="5"/>
      <c r="K10" s="5"/>
    </row>
    <row r="11" spans="1:11" ht="46.5" hidden="1" outlineLevel="1" x14ac:dyDescent="0.25">
      <c r="A11" s="14" t="s">
        <v>15</v>
      </c>
      <c r="B11"/>
      <c r="C11" s="1" t="s">
        <v>103</v>
      </c>
      <c r="E11" s="20"/>
      <c r="F11" s="21" t="s">
        <v>12</v>
      </c>
      <c r="G11" s="29" t="s">
        <v>9</v>
      </c>
      <c r="H11" s="22" t="s">
        <v>8</v>
      </c>
      <c r="I11" s="22" t="s">
        <v>8</v>
      </c>
      <c r="J11" s="22" t="s">
        <v>8</v>
      </c>
      <c r="K11" s="22" t="s">
        <v>8</v>
      </c>
    </row>
    <row r="12" spans="1:11" ht="92.25" hidden="1" outlineLevel="1" x14ac:dyDescent="0.25">
      <c r="A12" s="16" t="str">
        <f ca="1">_xll.DBR(Server&amp;":"&amp;CubeGoBack,UserID,"EntryName",$A$11)</f>
        <v>Apliqode\5 Reconciliation\Automated Reconciliation Checks</v>
      </c>
      <c r="C12" s="1" t="s">
        <v>3</v>
      </c>
      <c r="E12" s="20"/>
      <c r="F12" s="21" t="s">
        <v>12</v>
      </c>
      <c r="G12" s="27" t="s">
        <v>9</v>
      </c>
      <c r="H12" s="22" t="s">
        <v>8</v>
      </c>
      <c r="I12" s="22" t="s">
        <v>8</v>
      </c>
      <c r="J12" s="22" t="s">
        <v>8</v>
      </c>
      <c r="K12" s="22" t="s">
        <v>8</v>
      </c>
    </row>
    <row r="13" spans="1:11" hidden="1" outlineLevel="1" x14ac:dyDescent="0.25">
      <c r="A13" s="16" t="str">
        <f ca="1">IF($A$9=MenuID,"",_xll.DBSS($A$9,Server&amp;":"&amp;CubeGoBack,UserID,"EntryName",$A$11))</f>
        <v/>
      </c>
      <c r="C13" s="1" t="s">
        <v>5</v>
      </c>
      <c r="F13" s="1" t="str">
        <f ca="1">IF(E20="",J5,"{TM1FILTERBYPATTERN( "&amp;J5&amp;", "&amp;CHAR(34)&amp;"*"&amp;E20&amp;"*"&amp;CHAR(34)&amp;" )}")</f>
        <v>{FILTER( {TM1SUBSETALL( [}APQ TM1 Objects] )}, [}APQ TM1 Objects].[IsChore] = "TRUE")}</v>
      </c>
    </row>
    <row r="14" spans="1:11" hidden="1" outlineLevel="1" x14ac:dyDescent="0.25">
      <c r="A14" s="15" t="s">
        <v>111</v>
      </c>
      <c r="B14"/>
      <c r="E14" s="1" t="str">
        <f ca="1">_xll.TM1RPTVIEW(Server&amp;":}APQ Glossary:1", 1, _xll.TM1RPTTITLE(Server&amp;":}APQ TM1 Object Type",$F$16),TM1RPTFMTRNG,TM1RPTFMTIDCOL)</f>
        <v>Apliqode_Dev:}APQ Glossary:1</v>
      </c>
      <c r="F14" s="1" t="str">
        <f ca="1">IF(F20="",F13,"{FILTER( "&amp;F13&amp;", "&amp;J6&amp;" &gt;0 )}")</f>
        <v>{FILTER( {TM1SUBSETALL( [}APQ TM1 Objects] )}, [}APQ TM1 Objects].[IsChore] = "TRUE")}</v>
      </c>
    </row>
    <row r="15" spans="1:11" collapsed="1" x14ac:dyDescent="0.25">
      <c r="A15" s="14" t="s">
        <v>16</v>
      </c>
      <c r="B15" t="str">
        <f ca="1">TEXT(YEAR(NOW()),"@")</f>
        <v>2016</v>
      </c>
    </row>
    <row r="16" spans="1:11" x14ac:dyDescent="0.25">
      <c r="A16" s="14" t="s">
        <v>17</v>
      </c>
      <c r="B16" t="str">
        <f ca="1">TEXT(MONTH(NOW()),"00")&amp;"-"&amp;TEXT(DAY(NOW()),"00")</f>
        <v>08-29</v>
      </c>
      <c r="C16" s="1" t="s">
        <v>0</v>
      </c>
      <c r="E16" s="8" t="s">
        <v>88</v>
      </c>
      <c r="F16" s="7" t="str">
        <f ca="1">_xll.DBR(Server&amp;":"&amp;CubePickList,UserID,$E$5,$F$5)</f>
        <v>Chore</v>
      </c>
      <c r="G16" s="9"/>
      <c r="J16"/>
      <c r="K16"/>
    </row>
    <row r="17" spans="1:14" x14ac:dyDescent="0.25">
      <c r="A17" s="17" t="s">
        <v>18</v>
      </c>
      <c r="B17" s="17" t="str">
        <f ca="1">TEXT(HOUR(NOW()),"00")&amp;":"&amp;TEXT(MINUTE(NOW()),"00")</f>
        <v>22:55</v>
      </c>
      <c r="C17" s="1" t="s">
        <v>101</v>
      </c>
      <c r="E17" s="8" t="s">
        <v>98</v>
      </c>
      <c r="F17" s="7" t="s">
        <v>94</v>
      </c>
    </row>
    <row r="18" spans="1:14" ht="15.75" thickBot="1" x14ac:dyDescent="0.3">
      <c r="A18" s="14" t="s">
        <v>19</v>
      </c>
      <c r="B18" s="18">
        <f ca="1">_xll.DBR(Server&amp;":"&amp;CubeAppLog,$B$15,$B$16,$B$17,ReportID,UserID,$A$19)</f>
        <v>0</v>
      </c>
      <c r="J18"/>
    </row>
    <row r="19" spans="1:14" x14ac:dyDescent="0.25">
      <c r="A19" s="14" t="s">
        <v>20</v>
      </c>
      <c r="B19" s="18">
        <f ca="1">_xll.DBS(B18+1,Server&amp;":"&amp;CubeAppLog,$B$15,$B$16,$B$17,ReportID,UserID,$A$19)</f>
        <v>1</v>
      </c>
      <c r="E19" s="26" t="s">
        <v>97</v>
      </c>
      <c r="F19" s="26" t="s">
        <v>0</v>
      </c>
      <c r="G19" s="26"/>
      <c r="H19" s="26" t="s">
        <v>1</v>
      </c>
      <c r="I19" s="26" t="s">
        <v>2</v>
      </c>
      <c r="J19" s="30" t="s">
        <v>6</v>
      </c>
      <c r="K19" s="32" t="s">
        <v>7</v>
      </c>
    </row>
    <row r="20" spans="1:14" x14ac:dyDescent="0.25">
      <c r="E20" s="28"/>
      <c r="F20" s="28"/>
      <c r="G20" s="25"/>
      <c r="H20" s="25"/>
      <c r="I20" s="25"/>
      <c r="J20" s="31"/>
      <c r="K20" s="33"/>
    </row>
    <row r="21" spans="1:14" ht="92.25" x14ac:dyDescent="0.25">
      <c r="A21" s="16"/>
      <c r="C21" s="1" t="str">
        <f ca="1">IF($F$19=$C$16,$C$12,$C$11)</f>
        <v>D</v>
      </c>
      <c r="E21" s="23" t="str">
        <f ca="1">_xll.TM1RPTROW($E$14,Server&amp;":}APQ TM1 Objects",,,,,pMDX)</f>
        <v>APQ.Cub.UserActivityLog.Update</v>
      </c>
      <c r="F21" s="21" t="str">
        <f ca="1">_xll.DBRW($E$14,$F$16,$E21,F$19)</f>
        <v/>
      </c>
      <c r="G21" s="27"/>
      <c r="H21" s="22" t="str">
        <f ca="1">_xll.DBRW($E$14,$F$16,$E21,H$19)</f>
        <v/>
      </c>
      <c r="I21" s="22" t="str">
        <f ca="1">_xll.DBRW($E$14,$F$16,$E21,I$19)</f>
        <v>http://APPSERVER:8099/#/chore/Apliqode_Dev/APQ.Cub.UserActivityLog.Update</v>
      </c>
      <c r="J21" s="22" t="str">
        <f ca="1">HYPERLINK(H21,"TM1Web:"&amp;$E21)</f>
        <v>TM1Web:APQ.Cub.UserActivityLog.Update</v>
      </c>
      <c r="K21" s="22" t="str">
        <f ca="1">HYPERLINK(I21,"Pulse:"&amp;$E21)</f>
        <v>Pulse:APQ.Cub.UserActivityLog.Update</v>
      </c>
    </row>
    <row r="22" spans="1:14" customFormat="1" ht="92.25" x14ac:dyDescent="0.25">
      <c r="A22" s="16"/>
      <c r="B22" s="1"/>
      <c r="C22" s="1" t="str">
        <f t="shared" ref="C22:C29" ca="1" si="0">IF($F$19=$C$16,$C$12,$C$11)</f>
        <v>D</v>
      </c>
      <c r="D22" s="1"/>
      <c r="E22" s="23" t="s">
        <v>112</v>
      </c>
      <c r="F22" s="21" t="str">
        <f ca="1">_xll.DBRW($E$14,$F$16,$E22,F$19)</f>
        <v/>
      </c>
      <c r="G22" s="27"/>
      <c r="H22" s="22" t="str">
        <f ca="1">_xll.DBRW($E$14,$F$16,$E22,H$19)</f>
        <v/>
      </c>
      <c r="I22" s="22" t="str">
        <f ca="1">_xll.DBRW($E$14,$F$16,$E22,I$19)</f>
        <v>http://APPSERVER:8099/#/chore/Apliqode_Dev/APQ.Dim.ControlObjects.Copy</v>
      </c>
      <c r="J22" s="22" t="str">
        <f t="shared" ref="J22:J29" ca="1" si="1">HYPERLINK(H22,"TM1Web:"&amp;$E22)</f>
        <v>TM1Web:APQ.Dim.ControlObjects.Copy</v>
      </c>
      <c r="K22" s="22" t="str">
        <f t="shared" ref="K22:K29" ca="1" si="2">HYPERLINK(I22,"Pulse:"&amp;$E22)</f>
        <v>Pulse:APQ.Dim.ControlObjects.Copy</v>
      </c>
      <c r="L22" s="1"/>
      <c r="M22" s="1"/>
      <c r="N22" s="1"/>
    </row>
    <row r="23" spans="1:14" customFormat="1" ht="92.25" x14ac:dyDescent="0.25">
      <c r="A23" s="16"/>
      <c r="B23" s="1"/>
      <c r="C23" s="1" t="str">
        <f t="shared" ca="1" si="0"/>
        <v>D</v>
      </c>
      <c r="D23" s="1"/>
      <c r="E23" s="23" t="s">
        <v>113</v>
      </c>
      <c r="F23" s="21" t="str">
        <f ca="1">_xll.DBRW($E$14,$F$16,$E23,F$19)</f>
        <v/>
      </c>
      <c r="G23" s="27"/>
      <c r="H23" s="22" t="str">
        <f ca="1">_xll.DBRW($E$14,$F$16,$E23,H$19)</f>
        <v/>
      </c>
      <c r="I23" s="22" t="str">
        <f ca="1">_xll.DBRW($E$14,$F$16,$E23,I$19)</f>
        <v>http://APPSERVER:8099/#/chore/Apliqode_Dev/APQ.Dim.DimensionElements.Update</v>
      </c>
      <c r="J23" s="22" t="str">
        <f t="shared" ca="1" si="1"/>
        <v>TM1Web:APQ.Dim.DimensionElements.Update</v>
      </c>
      <c r="K23" s="22" t="str">
        <f t="shared" ca="1" si="2"/>
        <v>Pulse:APQ.Dim.DimensionElements.Update</v>
      </c>
      <c r="L23" s="1"/>
      <c r="M23" s="1"/>
      <c r="N23" s="1"/>
    </row>
    <row r="24" spans="1:14" customFormat="1" ht="92.25" x14ac:dyDescent="0.25">
      <c r="A24" s="16"/>
      <c r="B24" s="1"/>
      <c r="C24" s="1" t="str">
        <f t="shared" ca="1" si="0"/>
        <v>D</v>
      </c>
      <c r="D24" s="1"/>
      <c r="E24" s="23" t="s">
        <v>114</v>
      </c>
      <c r="F24" s="21" t="str">
        <f ca="1">_xll.DBRW($E$14,$F$16,$E24,F$19)</f>
        <v/>
      </c>
      <c r="G24" s="27"/>
      <c r="H24" s="22" t="str">
        <f ca="1">_xll.DBRW($E$14,$F$16,$E24,H$19)</f>
        <v/>
      </c>
      <c r="I24" s="22" t="str">
        <f ca="1">_xll.DBRW($E$14,$F$16,$E24,I$19)</f>
        <v>http://APPSERVER:8099/#/chore/Apliqode_Dev/APQ.Server.Backup</v>
      </c>
      <c r="J24" s="22" t="str">
        <f t="shared" ca="1" si="1"/>
        <v>TM1Web:APQ.Server.Backup</v>
      </c>
      <c r="K24" s="22" t="str">
        <f t="shared" ca="1" si="2"/>
        <v>Pulse:APQ.Server.Backup</v>
      </c>
      <c r="L24" s="1"/>
      <c r="M24" s="1"/>
      <c r="N24" s="1"/>
    </row>
    <row r="25" spans="1:14" customFormat="1" ht="92.25" x14ac:dyDescent="0.25">
      <c r="A25" s="16"/>
      <c r="B25" s="1"/>
      <c r="C25" s="1" t="str">
        <f t="shared" ca="1" si="0"/>
        <v>D</v>
      </c>
      <c r="D25" s="1"/>
      <c r="E25" s="23" t="s">
        <v>115</v>
      </c>
      <c r="F25" s="21" t="str">
        <f ca="1">_xll.DBRW($E$14,$F$16,$E25,F$19)</f>
        <v/>
      </c>
      <c r="G25" s="27"/>
      <c r="H25" s="22" t="str">
        <f ca="1">_xll.DBRW($E$14,$F$16,$E25,H$19)</f>
        <v/>
      </c>
      <c r="I25" s="22" t="str">
        <f ca="1">_xll.DBRW($E$14,$F$16,$E25,I$19)</f>
        <v>http://APPSERVER:8099/#/chore/Apliqode_Dev/APQ.Server.CacheViews</v>
      </c>
      <c r="J25" s="22" t="str">
        <f t="shared" ca="1" si="1"/>
        <v>TM1Web:APQ.Server.CacheViews</v>
      </c>
      <c r="K25" s="22" t="str">
        <f t="shared" ca="1" si="2"/>
        <v>Pulse:APQ.Server.CacheViews</v>
      </c>
      <c r="L25" s="1"/>
      <c r="M25" s="1"/>
      <c r="N25" s="1"/>
    </row>
    <row r="26" spans="1:14" customFormat="1" ht="92.25" x14ac:dyDescent="0.25">
      <c r="A26" s="16"/>
      <c r="B26" s="1"/>
      <c r="C26" s="1" t="str">
        <f t="shared" ca="1" si="0"/>
        <v>D</v>
      </c>
      <c r="D26" s="1"/>
      <c r="E26" s="23" t="s">
        <v>116</v>
      </c>
      <c r="F26" s="21" t="str">
        <f ca="1">_xll.DBRW($E$14,$F$16,$E26,F$19)</f>
        <v/>
      </c>
      <c r="G26" s="27"/>
      <c r="H26" s="22" t="str">
        <f ca="1">_xll.DBRW($E$14,$F$16,$E26,H$19)</f>
        <v/>
      </c>
      <c r="I26" s="22" t="str">
        <f ca="1">_xll.DBRW($E$14,$F$16,$E26,I$19)</f>
        <v>http://APPSERVER:8099/#/chore/Apliqode_Dev/APQ.Server.CatalogObjectLinks</v>
      </c>
      <c r="J26" s="22" t="str">
        <f t="shared" ca="1" si="1"/>
        <v>TM1Web:APQ.Server.CatalogObjectLinks</v>
      </c>
      <c r="K26" s="22" t="str">
        <f t="shared" ca="1" si="2"/>
        <v>Pulse:APQ.Server.CatalogObjectLinks</v>
      </c>
      <c r="L26" s="1"/>
      <c r="M26" s="1"/>
      <c r="N26" s="1"/>
    </row>
    <row r="27" spans="1:14" customFormat="1" ht="92.25" x14ac:dyDescent="0.25">
      <c r="A27" s="16"/>
      <c r="B27" s="1"/>
      <c r="C27" s="1" t="str">
        <f t="shared" ca="1" si="0"/>
        <v>D</v>
      </c>
      <c r="D27" s="1"/>
      <c r="E27" s="23" t="s">
        <v>117</v>
      </c>
      <c r="F27" s="21" t="str">
        <f ca="1">_xll.DBRW($E$14,$F$16,$E27,F$19)</f>
        <v/>
      </c>
      <c r="G27" s="27"/>
      <c r="H27" s="22" t="str">
        <f ca="1">_xll.DBRW($E$14,$F$16,$E27,H$19)</f>
        <v/>
      </c>
      <c r="I27" s="22" t="str">
        <f ca="1">_xll.DBRW($E$14,$F$16,$E27,I$19)</f>
        <v>http://APPSERVER:8099/#/chore/Apliqode_Dev/APQ.Server.CubeDependency.Set</v>
      </c>
      <c r="J27" s="22" t="str">
        <f t="shared" ca="1" si="1"/>
        <v>TM1Web:APQ.Server.CubeDependency.Set</v>
      </c>
      <c r="K27" s="22" t="str">
        <f t="shared" ca="1" si="2"/>
        <v>Pulse:APQ.Server.CubeDependency.Set</v>
      </c>
      <c r="L27" s="1"/>
      <c r="M27" s="1"/>
      <c r="N27" s="1"/>
    </row>
    <row r="28" spans="1:14" customFormat="1" ht="92.25" x14ac:dyDescent="0.25">
      <c r="A28" s="16"/>
      <c r="B28" s="1"/>
      <c r="C28" s="1" t="str">
        <f t="shared" ca="1" si="0"/>
        <v>D</v>
      </c>
      <c r="D28" s="1"/>
      <c r="E28" s="23" t="s">
        <v>118</v>
      </c>
      <c r="F28" s="21" t="str">
        <f ca="1">_xll.DBRW($E$14,$F$16,$E28,F$19)</f>
        <v/>
      </c>
      <c r="G28" s="27"/>
      <c r="H28" s="22" t="str">
        <f ca="1">_xll.DBRW($E$14,$F$16,$E28,H$19)</f>
        <v/>
      </c>
      <c r="I28" s="22" t="str">
        <f ca="1">_xll.DBRW($E$14,$F$16,$E28,I$19)</f>
        <v>http://APPSERVER:8099/#/chore/Apliqode_Dev/APQ.Server.DailyMaintenanceSetup</v>
      </c>
      <c r="J28" s="22" t="str">
        <f t="shared" ca="1" si="1"/>
        <v>TM1Web:APQ.Server.DailyMaintenanceSetup</v>
      </c>
      <c r="K28" s="22" t="str">
        <f t="shared" ca="1" si="2"/>
        <v>Pulse:APQ.Server.DailyMaintenanceSetup</v>
      </c>
      <c r="L28" s="1"/>
      <c r="M28" s="1"/>
      <c r="N28" s="1"/>
    </row>
    <row r="29" spans="1:14" customFormat="1" ht="92.25" x14ac:dyDescent="0.25">
      <c r="A29" s="16"/>
      <c r="B29" s="1"/>
      <c r="C29" s="1" t="str">
        <f t="shared" ca="1" si="0"/>
        <v>D</v>
      </c>
      <c r="D29" s="1"/>
      <c r="E29" s="23" t="s">
        <v>119</v>
      </c>
      <c r="F29" s="21" t="str">
        <f ca="1">_xll.DBRW($E$14,$F$16,$E29,F$19)</f>
        <v/>
      </c>
      <c r="G29" s="27"/>
      <c r="H29" s="22" t="str">
        <f ca="1">_xll.DBRW($E$14,$F$16,$E29,H$19)</f>
        <v/>
      </c>
      <c r="I29" s="22" t="str">
        <f ca="1">_xll.DBRW($E$14,$F$16,$E29,I$19)</f>
        <v>http://APPSERVER:8099/#/chore/Apliqode_Dev/APQ.Server.SaveDataAll</v>
      </c>
      <c r="J29" s="22" t="str">
        <f t="shared" ca="1" si="1"/>
        <v>TM1Web:APQ.Server.SaveDataAll</v>
      </c>
      <c r="K29" s="22" t="str">
        <f t="shared" ca="1" si="2"/>
        <v>Pulse:APQ.Server.SaveDataAll</v>
      </c>
      <c r="L29" s="1"/>
      <c r="M29" s="1"/>
      <c r="N29" s="1"/>
    </row>
  </sheetData>
  <mergeCells count="2">
    <mergeCell ref="J19:J20"/>
    <mergeCell ref="K19:K20"/>
  </mergeCells>
  <dataValidations count="2">
    <dataValidation type="list" allowBlank="1" showInputMessage="1" showErrorMessage="1" sqref="F17">
      <formula1>$G$1:$G$4</formula1>
    </dataValidation>
    <dataValidation type="list" allowBlank="1" showInputMessage="1" showErrorMessage="1" sqref="F19">
      <formula1>$C$16:$C$17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r:id="rId5">
            <anchor moveWithCells="1">
              <from>
                <xdr:col>9</xdr:col>
                <xdr:colOff>1009650</xdr:colOff>
                <xdr:row>14</xdr:row>
                <xdr:rowOff>85725</xdr:rowOff>
              </from>
              <to>
                <xdr:col>9</xdr:col>
                <xdr:colOff>1914525</xdr:colOff>
                <xdr:row>15</xdr:row>
                <xdr:rowOff>142875</xdr:rowOff>
              </to>
            </anchor>
          </controlPr>
        </control>
      </mc:Choice>
      <mc:Fallback>
        <control shapeId="1027" r:id="rId4" name="TIButton1"/>
      </mc:Fallback>
    </mc:AlternateContent>
    <mc:AlternateContent xmlns:mc="http://schemas.openxmlformats.org/markup-compatibility/2006">
      <mc:Choice Requires="x14">
        <control shapeId="1028" r:id="rId6" name="TIButton2">
          <controlPr defaultSize="0" print="0" autoLine="0" r:id="rId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10</xdr:col>
                <xdr:colOff>781050</xdr:colOff>
                <xdr:row>16</xdr:row>
                <xdr:rowOff>123825</xdr:rowOff>
              </to>
            </anchor>
          </controlPr>
        </control>
      </mc:Choice>
      <mc:Fallback>
        <control shapeId="1028" r:id="rId6" name="TIButton2"/>
      </mc:Fallback>
    </mc:AlternateContent>
    <mc:AlternateContent xmlns:mc="http://schemas.openxmlformats.org/markup-compatibility/2006">
      <mc:Choice Requires="x14">
        <control shapeId="1033" r:id="rId8" name="TIButton3">
          <controlPr defaultSize="0" print="0" autoLine="0" r:id="rId9">
            <anchor moveWithCells="1">
              <from>
                <xdr:col>9</xdr:col>
                <xdr:colOff>952500</xdr:colOff>
                <xdr:row>16</xdr:row>
                <xdr:rowOff>95250</xdr:rowOff>
              </from>
              <to>
                <xdr:col>9</xdr:col>
                <xdr:colOff>1762125</xdr:colOff>
                <xdr:row>17</xdr:row>
                <xdr:rowOff>114300</xdr:rowOff>
              </to>
            </anchor>
          </controlPr>
        </control>
      </mc:Choice>
      <mc:Fallback>
        <control shapeId="1033" r:id="rId8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/>
  </sheetViews>
  <sheetFormatPr defaultRowHeight="15" x14ac:dyDescent="0.25"/>
  <sheetData>
    <row r="1" spans="1:1" x14ac:dyDescent="0.3">
      <c r="A1" t="s">
        <v>82</v>
      </c>
    </row>
    <row r="2" spans="1:1" x14ac:dyDescent="0.3">
      <c r="A2" t="s">
        <v>83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Start</vt:lpstr>
      <vt:lpstr>{PL}PickLst</vt:lpstr>
      <vt:lpstr>BackID</vt:lpstr>
      <vt:lpstr>CubeAppLog</vt:lpstr>
      <vt:lpstr>CubeGoBack</vt:lpstr>
      <vt:lpstr>CubePickList</vt:lpstr>
      <vt:lpstr>HomeID</vt:lpstr>
      <vt:lpstr>MenuID</vt:lpstr>
      <vt:lpstr>pMDX</vt:lpstr>
      <vt:lpstr>pSubset</vt:lpstr>
      <vt:lpstr>pType</vt:lpstr>
      <vt:lpstr>ReportID</vt:lpstr>
      <vt:lpstr>Server</vt:lpstr>
      <vt:lpstr>TM1PICKLIST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Wiltshire</dc:creator>
  <cp:lastModifiedBy>Scott Wiltshire</cp:lastModifiedBy>
  <dcterms:created xsi:type="dcterms:W3CDTF">2015-10-16T07:39:51Z</dcterms:created>
  <dcterms:modified xsi:type="dcterms:W3CDTF">2016-08-29T20:57:54Z</dcterms:modified>
  <cp:category>Applications\Apliqode\3 Catalog Reference\0 APQ Glossary\APQ Functionality Glossary</cp:category>
</cp:coreProperties>
</file>