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0470" yWindow="1425" windowWidth="24240" windowHeight="13680"/>
  </bookViews>
  <sheets>
    <sheet name="Start" sheetId="1" r:id="rId1"/>
    <sheet name="{PL}PickLst" sheetId="2" state="hidden" r:id="rId2"/>
  </sheets>
  <definedNames>
    <definedName name="_xlnm._FilterDatabase" localSheetId="0" hidden="1">Start!$H$30:$I$31</definedName>
    <definedName name="CubeNavTracker">Start!$C$18</definedName>
    <definedName name="CubeUsrTracker">Start!$C$15</definedName>
    <definedName name="LastPageID">Start!$I$15</definedName>
    <definedName name="ListFilter">Start!$A$24:$A$25</definedName>
    <definedName name="MenuS">Start!$C$20</definedName>
    <definedName name="MenuW">Start!$C$19</definedName>
    <definedName name="pAlias">Start!#REF!</definedName>
    <definedName name="pCube">Start!$F$23</definedName>
    <definedName name="pCube1">Start!$C$21</definedName>
    <definedName name="pDim">Start!$I$30</definedName>
    <definedName name="pMDX">Start!$L$8</definedName>
    <definedName name="pServer">Start!$C$14</definedName>
    <definedName name="pUsr">Start!$I$31</definedName>
    <definedName name="ReportAppID">Start!$C$16</definedName>
    <definedName name="ReportAppMenu">Start!$C$17</definedName>
    <definedName name="TM1REBUILDOPTION">0</definedName>
    <definedName name="TM1RPTDATARNG1" localSheetId="0">Start!$36:$36</definedName>
    <definedName name="TM1RPTFMTIDCOL" localSheetId="0">Start!$F$1:$F$8</definedName>
    <definedName name="TM1RPTFMTRNG" localSheetId="0">Start!$H$1:$I$8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I20" i="1" l="1"/>
  <c r="C10" i="1"/>
  <c r="C14" i="1"/>
  <c r="C13" i="1"/>
  <c r="I31" i="1"/>
  <c r="I30" i="1"/>
  <c r="J21" i="1"/>
  <c r="C11" i="1"/>
  <c r="C12" i="1"/>
  <c r="D31" i="1"/>
  <c r="D30" i="1"/>
  <c r="C31" i="1"/>
  <c r="I21" i="1"/>
  <c r="I22" i="1"/>
  <c r="I23" i="1"/>
  <c r="I24" i="1"/>
  <c r="H36" i="1"/>
  <c r="I36" i="1"/>
  <c r="I11" i="1"/>
  <c r="I13" i="1"/>
  <c r="I17" i="1"/>
  <c r="I15" i="1"/>
  <c r="F10" i="1"/>
  <c r="F12" i="1"/>
  <c r="F14" i="1"/>
  <c r="F16" i="1"/>
  <c r="F18" i="1"/>
  <c r="F36" i="1"/>
</calcChain>
</file>

<file path=xl/comments1.xml><?xml version="1.0" encoding="utf-8"?>
<comments xmlns="http://schemas.openxmlformats.org/spreadsheetml/2006/main">
  <authors>
    <author>swiltshire</author>
  </authors>
  <commentList>
    <comment ref="H35" authorId="0">
      <text>
        <r>
          <rPr>
            <sz val="9"/>
            <color indexed="81"/>
            <rFont val="Tahoma"/>
            <family val="2"/>
          </rPr>
          <t>You can enter a wildcard filter here!</t>
        </r>
      </text>
    </comment>
    <comment ref="I35" authorId="0">
      <text>
        <r>
          <rPr>
            <sz val="9"/>
            <color indexed="81"/>
            <rFont val="Tahoma"/>
            <family val="2"/>
          </rPr>
          <t>Select a filter value</t>
        </r>
      </text>
    </comment>
  </commentList>
</comments>
</file>

<file path=xl/sharedStrings.xml><?xml version="1.0" encoding="utf-8"?>
<sst xmlns="http://schemas.openxmlformats.org/spreadsheetml/2006/main" count="159" uniqueCount="151">
  <si>
    <t>[Begin Format Range]</t>
  </si>
  <si>
    <t>D</t>
  </si>
  <si>
    <t>N</t>
  </si>
  <si>
    <t>[End Format Range]</t>
  </si>
  <si>
    <t>Dimension</t>
  </si>
  <si>
    <t>User</t>
  </si>
  <si>
    <t>Subset</t>
  </si>
  <si>
    <t>Hierarchy</t>
  </si>
  <si>
    <t>Security Level</t>
  </si>
  <si>
    <t>String</t>
  </si>
  <si>
    <t>Element</t>
  </si>
  <si>
    <t>Server</t>
  </si>
  <si>
    <t>=TM1User(Server)</t>
  </si>
  <si>
    <t>Dev</t>
  </si>
  <si>
    <t>Uat</t>
  </si>
  <si>
    <t>Prod</t>
  </si>
  <si>
    <t>Instance</t>
  </si>
  <si>
    <t>CubeUsrTracker</t>
  </si>
  <si>
    <t>ReportAppID</t>
  </si>
  <si>
    <t>ReportAppMenu</t>
  </si>
  <si>
    <t>zSYS\3 Catalog Reference\3 Dimension Info\Dimension Hierarchy Check</t>
  </si>
  <si>
    <t>CubeNavTracker</t>
  </si>
  <si>
    <t>Menu Workbook</t>
  </si>
  <si>
    <t>01 Menu\zSYS Menu</t>
  </si>
  <si>
    <t>Menu Sheet</t>
  </si>
  <si>
    <t>Start</t>
  </si>
  <si>
    <t>zSYS\1 Security\1 General\Effective Object Security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</si>
  <si>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</si>
  <si>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</si>
  <si>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</si>
  <si>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</si>
  <si>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</si>
  <si>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</si>
  <si>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</si>
  <si>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</si>
  <si>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</si>
  <si>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</si>
  <si>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</si>
  <si>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zSYS\1 Security\1 General\01 User Group Menbership</t>
  </si>
  <si>
    <t>zSYS\1 Security\1 General\02 Application Security</t>
  </si>
  <si>
    <t>zSYS\1 Security\1 General\02 Effective Application Permissions</t>
  </si>
  <si>
    <t>zSYS\1 Security\1 General\03 Cube Security</t>
  </si>
  <si>
    <t>zSYS\1 Security\1 General\03 Effective Cube Permissions</t>
  </si>
  <si>
    <t>zSYS\1 Security\1 General\04 Dimension security</t>
  </si>
  <si>
    <t>zSYS\1 Security\1 General\04 Effective Dimension Permissions</t>
  </si>
  <si>
    <t>zSYS\1 Security\1 General\05 Chore Security</t>
  </si>
  <si>
    <t>zSYS\1 Security\1 General\05 Effective Chore Permissions</t>
  </si>
  <si>
    <t>zSYS\1 Security\1 General\06 Effective Process Permissions</t>
  </si>
  <si>
    <t>zSYS\1 Security\1 General\06 Process Security</t>
  </si>
  <si>
    <t>zSYS\1 Security\2 Element Security\01 Effective Dimension Element Permissions</t>
  </si>
  <si>
    <t>zSYS\1 Security\2 Element Security\zSYS Applications</t>
  </si>
  <si>
    <t>zSYS\1 Security\2 Element Security\zSYS Cube Views</t>
  </si>
  <si>
    <t>zSYS\2 Housekeeping\1 zSYS Settings</t>
  </si>
  <si>
    <t>zSYS\2 Housekeeping\2 Time Lookup</t>
  </si>
  <si>
    <t>zSYS\2 Housekeeping\3 Semi-dynamic Subsets Definition</t>
  </si>
  <si>
    <t>zSYS\2 Housekeeping\4 Views to Cache Definition</t>
  </si>
  <si>
    <t>zSYS\3 Catalog Reference\0 zSYS Glossary\Applications</t>
  </si>
  <si>
    <t>zSYS\3 Catalog Reference\0 zSYS Glossary\Chores</t>
  </si>
  <si>
    <t>zSYS\3 Catalog Reference\0 zSYS Glossary\Cubes</t>
  </si>
  <si>
    <t>zSYS\3 Catalog Reference\0 zSYS Glossary\Dimensions</t>
  </si>
  <si>
    <t>zSYS\3 Catalog Reference\0 zSYS Glossary\Processes</t>
  </si>
  <si>
    <t>zSYS\3 Catalog Reference\1 User Info\Last login by day</t>
  </si>
  <si>
    <t>zSYS\3 Catalog Reference\1 User Info\Session analysis</t>
  </si>
  <si>
    <t>zSYS\3 Catalog Reference\2 Cube Info\Cube Dependency Map</t>
  </si>
  <si>
    <t>zSYS\3 Catalog Reference\2 Cube Info\Cube Dimension Map</t>
  </si>
  <si>
    <t>zSYS\3 Catalog Reference\2 Cube Info\Cube to Process Map</t>
  </si>
  <si>
    <t>zSYS\3 Catalog Reference\2 Cube Info\Cube use in application entries map</t>
  </si>
  <si>
    <t>zSYS\3 Catalog Reference\2 Cube Info\Process updates to cubes</t>
  </si>
  <si>
    <t>zSYS\3 Catalog Reference\2 Cube Info\Public Cube Views</t>
  </si>
  <si>
    <t>zSYS\3 Catalog Reference\2 Cube Info\Scheduled cached views</t>
  </si>
  <si>
    <t>zSYS\3 Catalog Reference\3 Dimension Info\Dimension Attribute Catalog</t>
  </si>
  <si>
    <t>zSYS\3 Catalog Reference\3 Dimension Info\Dimension to Process Map</t>
  </si>
  <si>
    <t>zSYS\3 Catalog Reference\3 Dimension Info\Find cubes where dim is used</t>
  </si>
  <si>
    <t>zSYS\3 Catalog Reference\3 Dimension Info\Public Dimension subsets</t>
  </si>
  <si>
    <t>zSYS\3 Catalog Reference\4 Process Info\Process Execution Log</t>
  </si>
  <si>
    <t>zSYS\3 Catalog Reference\4 Process Info\Process Parameters Catalog</t>
  </si>
  <si>
    <t>zSYS\3 Catalog Reference\4 Process Info\Process to Chore Map</t>
  </si>
  <si>
    <t>zSYS\3 Catalog Reference\4 Process Info\Process to Cube Map</t>
  </si>
  <si>
    <t>zSYS\3 Catalog Reference\4 Process Info\Process to Dimension Map</t>
  </si>
  <si>
    <t>zSYS\3 Catalog Reference\4 Process Info\Process to Process Map</t>
  </si>
  <si>
    <t>zSYS\3 Catalog Reference\4 Process Info\TM1server Log Process Info</t>
  </si>
  <si>
    <t>zSYS\3 Catalog Reference\5 Chore Info\Chore Info with Process Parameters</t>
  </si>
  <si>
    <t>zSYS\3 Catalog Reference\5 Chore Info\Chore Schedule Order</t>
  </si>
  <si>
    <t>zSYS\3 Catalog Reference\5 Chore Info\Chore to Process Map</t>
  </si>
  <si>
    <t>zSYS\3 Catalog Reference\5 Chore Info\Processes in Chore</t>
  </si>
  <si>
    <t>zSYS\3 Catalog Reference\5 Chore Info\TM1server Log Chore Info</t>
  </si>
  <si>
    <t>zSYS\3 Catalog Reference\6 Application Info\Application Entry Mapping</t>
  </si>
  <si>
    <t>zSYS\3 Catalog Reference\6 Application Info\Cube use in application entries map</t>
  </si>
  <si>
    <t>zSYS\4 Server Stats\Server Memory</t>
  </si>
  <si>
    <t>zSYS\4 Server Stats\Server Memory by Cube</t>
  </si>
  <si>
    <t>zSYS\5 System Objects\ClientAttributes</t>
  </si>
  <si>
    <t>zSYS\5 System Objects\ClientProperties</t>
  </si>
  <si>
    <t>zSYS\5 System Objects\ClientSettings</t>
  </si>
  <si>
    <t>zSYS\5 System Objects\CubeProperties</t>
  </si>
  <si>
    <t>zSYS\5 System Objects\DimensionAttributes</t>
  </si>
  <si>
    <t>zSYS\5 System Objects\DimensionProperties</t>
  </si>
  <si>
    <t>Effective Object Security</t>
  </si>
  <si>
    <t>Object Type</t>
  </si>
  <si>
    <t>Dimensions</t>
  </si>
  <si>
    <t>Default value</t>
  </si>
  <si>
    <t>Selected value</t>
  </si>
  <si>
    <t>ListFilter</t>
  </si>
  <si>
    <t>VIEW</t>
  </si>
  <si>
    <t>Cube1</t>
  </si>
  <si>
    <t>Cube</t>
  </si>
  <si>
    <t>Chore</t>
  </si>
  <si>
    <t>Application</t>
  </si>
  <si>
    <t>Process</t>
  </si>
  <si>
    <t>Rule</t>
  </si>
  <si>
    <t>View</t>
  </si>
  <si>
    <t>List Object Type</t>
  </si>
  <si>
    <t>02 Sales Cube Demo\Sales Cube Default View</t>
  </si>
  <si>
    <t>02 Sales Cube Demo\Sales Cube Demo</t>
  </si>
  <si>
    <t>02 Sales Cube Demo\Sales Cube KPIs</t>
  </si>
  <si>
    <t>02 Sales Cube Demo\Sales Cube Time Series Analysis</t>
  </si>
  <si>
    <t>zSYS\1 Security\1 General\Effective Application Security</t>
  </si>
  <si>
    <t>zSYS\1 Security\2 Element Security\Effective Dimension Element Security</t>
  </si>
  <si>
    <t>zSYS\3 Catalog Reference\0 zSYS Glossary\zSYS Functionality Glossary</t>
  </si>
  <si>
    <t>zSYS\3 Catalog Reference\4 Process Info\zSYS Chore and Process Logging</t>
  </si>
  <si>
    <t>ADMIN</t>
  </si>
  <si>
    <t>LOCK</t>
  </si>
  <si>
    <t>RESERVE</t>
  </si>
  <si>
    <t>WRITE</t>
  </si>
  <si>
    <t>READ</t>
  </si>
  <si>
    <t>NONE</t>
  </si>
  <si>
    <t/>
  </si>
  <si>
    <t>MDX base</t>
  </si>
  <si>
    <t>Element wildcard filter</t>
  </si>
  <si>
    <t>Security level filter</t>
  </si>
  <si>
    <t>Apliqode_Dev</t>
  </si>
  <si>
    <t>Apliqode_Test</t>
  </si>
  <si>
    <t>Apliqode</t>
  </si>
  <si>
    <t>}APQ Application Activity Log</t>
  </si>
  <si>
    <t>Apliqode\1 Security\1 General\Effective Object Security.blob</t>
  </si>
  <si>
    <t>Apliqode\1 Security\1 General\Effective Object Security</t>
  </si>
  <si>
    <t>}APQ Application Activity Back</t>
  </si>
  <si>
    <t>01 Menu\APQ Menu</t>
  </si>
  <si>
    <t>}APQ Security Effective Client Object Permissions</t>
  </si>
  <si>
    <t>Total APQ Applications</t>
  </si>
  <si>
    <t>Total APQ Chores</t>
  </si>
  <si>
    <t>Total APQ Cubes</t>
  </si>
  <si>
    <t>Total APQ Dimensions</t>
  </si>
  <si>
    <t>Total APQ Processes</t>
  </si>
  <si>
    <t>Total APQ Rules</t>
  </si>
  <si>
    <t>}APQ TM1 Object Type</t>
  </si>
  <si>
    <t>}APQ Clients</t>
  </si>
  <si>
    <t>}APQ Groups</t>
  </si>
  <si>
    <t>}APQ Security Effective Permission Measure</t>
  </si>
  <si>
    <t>Total APQ Groups</t>
  </si>
  <si>
    <t>All N Elements</t>
  </si>
  <si>
    <t>}APQ TM1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</si>
</sst>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&quot;- &quot;@"/>
  </numFmts>
  <fonts count="1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6"/>
      <color theme="0"/>
      <name val="Arial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23"/>
      </bottom>
      <diagonal/>
    </border>
    <border>
      <left/>
      <right style="thin">
        <color theme="0"/>
      </right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medium">
        <color rgb="FF0070C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9" fillId="0" borderId="0"/>
  </cellStyleXfs>
  <cellXfs count="54">
    <xf numFmtId="0" fontId="0" fillId="0" borderId="0" xfId="0"/>
    <xf numFmtId="0" fontId="0" fillId="0" borderId="0" xfId="0" applyFill="1" applyBorder="1" applyAlignment="1"/>
    <xf numFmtId="164" fontId="3" fillId="2" borderId="2" xfId="2" applyNumberFormat="1" applyFont="1" applyFill="1" applyBorder="1" applyAlignment="1">
      <alignment horizontal="left" vertical="center" indent="1"/>
    </xf>
    <xf numFmtId="0" fontId="0" fillId="0" borderId="0" xfId="0" quotePrefix="1" applyFill="1" applyBorder="1" applyAlignment="1"/>
    <xf numFmtId="164" fontId="4" fillId="4" borderId="2" xfId="2" applyNumberFormat="1" applyFont="1" applyFill="1" applyBorder="1" applyAlignment="1">
      <alignment horizontal="left" vertical="center" indent="1"/>
    </xf>
    <xf numFmtId="164" fontId="4" fillId="5" borderId="2" xfId="2" applyNumberFormat="1" applyFont="1" applyFill="1" applyBorder="1" applyAlignment="1">
      <alignment horizontal="left" vertical="center" indent="1"/>
    </xf>
    <xf numFmtId="164" fontId="4" fillId="6" borderId="2" xfId="2" applyNumberFormat="1" applyFont="1" applyFill="1" applyBorder="1" applyAlignment="1">
      <alignment horizontal="left" vertical="center" indent="1"/>
    </xf>
    <xf numFmtId="164" fontId="4" fillId="5" borderId="2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164" fontId="4" fillId="4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0" fontId="0" fillId="7" borderId="0" xfId="0" applyFill="1" applyBorder="1" applyAlignment="1"/>
    <xf numFmtId="0" fontId="8" fillId="8" borderId="3" xfId="0" applyFont="1" applyFill="1" applyBorder="1" applyAlignment="1"/>
    <xf numFmtId="0" fontId="0" fillId="8" borderId="4" xfId="0" quotePrefix="1" applyFill="1" applyBorder="1" applyAlignment="1"/>
    <xf numFmtId="0" fontId="0" fillId="8" borderId="4" xfId="0" applyFill="1" applyBorder="1" applyAlignment="1">
      <alignment horizontal="right" indent="1"/>
    </xf>
    <xf numFmtId="0" fontId="0" fillId="8" borderId="4" xfId="0" applyFill="1" applyBorder="1" applyAlignment="1">
      <alignment horizontal="left" indent="1"/>
    </xf>
    <xf numFmtId="0" fontId="0" fillId="8" borderId="4" xfId="0" applyFill="1" applyBorder="1" applyAlignment="1"/>
    <xf numFmtId="0" fontId="8" fillId="8" borderId="4" xfId="0" applyFont="1" applyFill="1" applyBorder="1" applyAlignment="1"/>
    <xf numFmtId="0" fontId="0" fillId="8" borderId="4" xfId="0" applyFill="1" applyBorder="1" applyAlignment="1">
      <alignment horizontal="left"/>
    </xf>
    <xf numFmtId="0" fontId="8" fillId="8" borderId="5" xfId="0" applyFont="1" applyFill="1" applyBorder="1" applyAlignment="1"/>
    <xf numFmtId="0" fontId="8" fillId="7" borderId="7" xfId="3" applyFont="1" applyFill="1" applyBorder="1" applyAlignment="1">
      <alignment horizontal="center"/>
    </xf>
    <xf numFmtId="0" fontId="6" fillId="7" borderId="8" xfId="3" applyFont="1" applyFill="1" applyBorder="1" applyAlignment="1">
      <alignment horizontal="center"/>
    </xf>
    <xf numFmtId="0" fontId="8" fillId="7" borderId="8" xfId="3" applyFont="1" applyFill="1" applyBorder="1" applyAlignment="1">
      <alignment horizontal="center"/>
    </xf>
    <xf numFmtId="0" fontId="6" fillId="7" borderId="10" xfId="3" applyFont="1" applyFill="1" applyBorder="1" applyAlignment="1">
      <alignment horizontal="center"/>
    </xf>
    <xf numFmtId="0" fontId="6" fillId="7" borderId="6" xfId="3" applyFont="1" applyFill="1" applyBorder="1" applyAlignment="1">
      <alignment horizontal="center"/>
    </xf>
    <xf numFmtId="0" fontId="8" fillId="7" borderId="5" xfId="3" applyFont="1" applyFill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0" borderId="0" xfId="1" applyBorder="1"/>
    <xf numFmtId="0" fontId="5" fillId="5" borderId="11" xfId="2" applyFont="1" applyFill="1" applyBorder="1" applyAlignment="1" applyProtection="1">
      <alignment horizontal="right" vertical="center" indent="1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7" fillId="7" borderId="0" xfId="0" applyFont="1" applyFill="1" applyBorder="1" applyAlignment="1"/>
    <xf numFmtId="165" fontId="4" fillId="6" borderId="12" xfId="2" applyNumberFormat="1" applyFont="1" applyFill="1" applyBorder="1" applyAlignment="1">
      <alignment vertical="center"/>
    </xf>
    <xf numFmtId="0" fontId="8" fillId="7" borderId="6" xfId="0" applyFont="1" applyFill="1" applyBorder="1" applyAlignment="1"/>
    <xf numFmtId="0" fontId="0" fillId="7" borderId="5" xfId="0" applyFill="1" applyBorder="1" applyAlignment="1"/>
    <xf numFmtId="0" fontId="0" fillId="7" borderId="9" xfId="0" applyFill="1" applyBorder="1" applyAlignment="1"/>
    <xf numFmtId="0" fontId="8" fillId="7" borderId="4" xfId="0" applyFont="1" applyFill="1" applyBorder="1" applyAlignment="1"/>
    <xf numFmtId="0" fontId="0" fillId="7" borderId="4" xfId="0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>
      <alignment horizontal="right" indent="2"/>
    </xf>
    <xf numFmtId="0" fontId="1" fillId="9" borderId="0" xfId="1" applyFill="1" applyBorder="1"/>
    <xf numFmtId="0" fontId="0" fillId="9" borderId="0" xfId="0" applyFill="1"/>
    <xf numFmtId="0" fontId="0" fillId="7" borderId="0" xfId="0" applyFill="1" applyBorder="1" applyAlignment="1">
      <alignment horizontal="right"/>
    </xf>
    <xf numFmtId="166" fontId="3" fillId="2" borderId="2" xfId="2" applyNumberFormat="1" applyFont="1" applyFill="1" applyBorder="1" applyAlignment="1">
      <alignment horizontal="left" vertical="center"/>
    </xf>
    <xf numFmtId="0" fontId="5" fillId="5" borderId="14" xfId="2" applyFont="1" applyFill="1" applyBorder="1" applyAlignment="1" applyProtection="1">
      <alignment horizontal="center" vertical="center" wrapText="1"/>
    </xf>
    <xf numFmtId="0" fontId="12" fillId="10" borderId="13" xfId="2" applyFont="1" applyFill="1" applyBorder="1" applyAlignment="1" applyProtection="1">
      <alignment horizontal="center" vertical="center" wrapText="1"/>
    </xf>
    <xf numFmtId="0" fontId="12" fillId="10" borderId="13" xfId="2" applyFont="1" applyFill="1" applyBorder="1" applyAlignment="1" applyProtection="1">
      <alignment vertical="center" wrapText="1"/>
    </xf>
    <xf numFmtId="0" fontId="0" fillId="7" borderId="0" xfId="0" quotePrefix="1" applyFill="1" applyBorder="1" applyAlignment="1"/>
    <xf numFmtId="0" fontId="0" fillId="10" borderId="4" xfId="0" applyFill="1" applyBorder="1" applyAlignment="1">
      <alignment horizontal="left" inden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indent="1"/>
    </xf>
  </cellXfs>
  <cellStyles count="4">
    <cellStyle name="Heading 1" xfId="1" builtinId="16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-1"/>
  <ax:ocxPr ax:name="ResizeButtonToCaption" ax:value="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28</xdr:row>
          <xdr:rowOff>152400</xdr:rowOff>
        </xdr:from>
        <xdr:to>
          <xdr:col>10</xdr:col>
          <xdr:colOff>142875</xdr:colOff>
          <xdr:row>30</xdr:row>
          <xdr:rowOff>19050</xdr:rowOff>
        </xdr:to>
        <xdr:sp macro="" textlink="">
          <xdr:nvSpPr>
            <xdr:cNvPr id="1037" name="TIButton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30</xdr:row>
          <xdr:rowOff>0</xdr:rowOff>
        </xdr:from>
        <xdr:to>
          <xdr:col>10</xdr:col>
          <xdr:colOff>142875</xdr:colOff>
          <xdr:row>31</xdr:row>
          <xdr:rowOff>57150</xdr:rowOff>
        </xdr:to>
        <xdr:sp macro="" textlink="">
          <xdr:nvSpPr>
            <xdr:cNvPr id="1039" name="TIButton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31</xdr:row>
          <xdr:rowOff>66675</xdr:rowOff>
        </xdr:from>
        <xdr:to>
          <xdr:col>10</xdr:col>
          <xdr:colOff>142875</xdr:colOff>
          <xdr:row>32</xdr:row>
          <xdr:rowOff>123825</xdr:rowOff>
        </xdr:to>
        <xdr:sp macro="" textlink="">
          <xdr:nvSpPr>
            <xdr:cNvPr id="1044" name="TIButton1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36"/>
  <sheetViews>
    <sheetView showGridLines="0" tabSelected="1" workbookViewId="0">
      <pane ySplit="35" topLeftCell="A36" activePane="bottomLeft" state="frozen"/>
      <selection pane="bottomLeft" activeCell="G25" sqref="G25"/>
    </sheetView>
  </sheetViews>
  <sheetFormatPr defaultColWidth="9" defaultRowHeight="15" outlineLevelRow="1" outlineLevelCol="1"/>
  <cols>
    <col min="1" max="1" width="20.28515625" style="1" hidden="1" customWidth="1" outlineLevel="1"/>
    <col min="2" max="2" width="16.140625" style="1" hidden="1" customWidth="1" outlineLevel="1"/>
    <col min="3" max="3" width="28" style="1" hidden="1" customWidth="1" outlineLevel="1"/>
    <col min="4" max="5" width="9" style="1" hidden="1" customWidth="1" outlineLevel="1"/>
    <col min="6" max="6" width="26.7109375" style="1" hidden="1" customWidth="1" outlineLevel="1"/>
    <col min="7" max="7" width="4.140625" style="1" customWidth="1" collapsed="1"/>
    <col min="8" max="8" width="60.140625" style="1" customWidth="1"/>
    <col min="9" max="9" width="33" style="1" customWidth="1"/>
    <col min="10" max="10" width="11.5703125" style="1" customWidth="1"/>
    <col min="11" max="11" width="9" style="1"/>
    <col min="12" max="12" width="19.140625" style="1" customWidth="1"/>
    <col min="13" max="13" width="19.42578125" style="1" bestFit="1" customWidth="1"/>
    <col min="14" max="16384" width="9" style="1"/>
  </cols>
  <sheetData>
    <row r="1" spans="1:17" hidden="1" outlineLevel="1">
      <c r="A1" s="11"/>
      <c r="B1" s="11"/>
      <c r="C1" s="11"/>
      <c r="D1" s="11"/>
      <c r="E1" s="11"/>
      <c r="F1" s="11" t="s">
        <v>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idden="1" outlineLevel="1">
      <c r="A2" s="11"/>
      <c r="B2" s="11"/>
      <c r="C2" s="11"/>
      <c r="D2" s="11"/>
      <c r="E2" s="11"/>
      <c r="F2" s="11">
        <v>0</v>
      </c>
      <c r="H2" s="2"/>
      <c r="I2" s="8"/>
      <c r="K2" s="3"/>
    </row>
    <row r="3" spans="1:17" hidden="1" outlineLevel="1">
      <c r="A3" s="11"/>
      <c r="B3" s="11"/>
      <c r="C3" s="11"/>
      <c r="D3" s="11"/>
      <c r="E3" s="11"/>
      <c r="F3" s="11">
        <v>1</v>
      </c>
      <c r="H3" s="4"/>
      <c r="I3" s="9"/>
      <c r="K3" s="3"/>
    </row>
    <row r="4" spans="1:17" hidden="1" outlineLevel="1">
      <c r="A4" s="11"/>
      <c r="B4" s="11"/>
      <c r="C4" s="11"/>
      <c r="D4" s="11"/>
      <c r="E4" s="11"/>
      <c r="F4" s="11">
        <v>2</v>
      </c>
      <c r="H4" s="4"/>
      <c r="I4" s="9"/>
      <c r="K4" s="3"/>
    </row>
    <row r="5" spans="1:17" hidden="1" outlineLevel="1">
      <c r="A5" s="11"/>
      <c r="B5" s="11"/>
      <c r="C5" s="11"/>
      <c r="D5" s="11"/>
      <c r="E5" s="11"/>
      <c r="F5" s="11">
        <v>3</v>
      </c>
      <c r="H5" s="5"/>
      <c r="I5" s="7"/>
    </row>
    <row r="6" spans="1:17" hidden="1" outlineLevel="1">
      <c r="A6" s="11"/>
      <c r="B6" s="11"/>
      <c r="C6" s="11"/>
      <c r="D6" s="11"/>
      <c r="E6" s="11"/>
      <c r="F6" s="11" t="s">
        <v>1</v>
      </c>
      <c r="H6" s="5"/>
      <c r="I6" s="7"/>
    </row>
    <row r="7" spans="1:17" hidden="1" outlineLevel="1">
      <c r="A7" s="11"/>
      <c r="B7" s="11"/>
      <c r="C7" s="11"/>
      <c r="D7" s="11"/>
      <c r="E7" s="11"/>
      <c r="F7" s="11" t="s">
        <v>2</v>
      </c>
      <c r="H7" s="6"/>
      <c r="I7" s="10"/>
    </row>
    <row r="8" spans="1:17" hidden="1" outlineLevel="1">
      <c r="A8" s="11"/>
      <c r="B8" s="11"/>
      <c r="C8" s="11"/>
      <c r="D8" s="11"/>
      <c r="E8" s="11"/>
      <c r="F8" s="11" t="s">
        <v>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idden="1" outlineLevel="1">
      <c r="A9" s="11"/>
      <c r="B9" s="12" t="s">
        <v>11</v>
      </c>
      <c r="C9" s="13" t="s">
        <v>12</v>
      </c>
      <c r="D9" s="11"/>
      <c r="E9" s="50" t="s">
        <v>27</v>
      </c>
      <c r="F9" s="20" t="s">
        <v>28</v>
      </c>
      <c r="G9" s="11"/>
      <c r="H9" s="50" t="s">
        <v>33</v>
      </c>
      <c r="I9" s="24" t="s">
        <v>34</v>
      </c>
      <c r="J9" s="11"/>
      <c r="K9" s="11"/>
      <c r="L9" s="37" t="s">
        <v>110</v>
      </c>
      <c r="M9" s="37" t="s">
        <v>7</v>
      </c>
      <c r="N9" s="11"/>
      <c r="O9" s="11" t="s">
        <v>119</v>
      </c>
      <c r="P9" s="11"/>
      <c r="Q9" s="11"/>
    </row>
    <row r="10" spans="1:17" hidden="1" outlineLevel="1">
      <c r="A10" s="14" t="s">
        <v>13</v>
      </c>
      <c r="B10" s="49" t="s">
        <v>129</v>
      </c>
      <c r="C10" s="16" t="str">
        <f ca="1">_xll.TM1USER(B10)</f>
        <v>Admin</v>
      </c>
      <c r="D10" s="11"/>
      <c r="E10" s="51"/>
      <c r="F10" s="21">
        <f ca="1">YEAR(NOW())</f>
        <v>2016</v>
      </c>
      <c r="G10" s="11"/>
      <c r="H10" s="51"/>
      <c r="I10" s="25" t="s">
        <v>35</v>
      </c>
      <c r="J10" s="11"/>
      <c r="K10" s="11"/>
      <c r="L10" s="38" t="s">
        <v>106</v>
      </c>
      <c r="M10" s="38" t="s">
        <v>138</v>
      </c>
      <c r="N10" s="11"/>
      <c r="O10" s="11" t="s">
        <v>120</v>
      </c>
      <c r="P10" s="11"/>
      <c r="Q10" s="11"/>
    </row>
    <row r="11" spans="1:17" hidden="1" outlineLevel="1">
      <c r="A11" s="14" t="s">
        <v>14</v>
      </c>
      <c r="B11" s="49" t="s">
        <v>130</v>
      </c>
      <c r="C11" s="16" t="str">
        <f ca="1">_xll.TM1USER(B11)</f>
        <v>Admin</v>
      </c>
      <c r="D11" s="11"/>
      <c r="E11" s="51"/>
      <c r="F11" s="22" t="s">
        <v>29</v>
      </c>
      <c r="G11" s="11"/>
      <c r="H11" s="51"/>
      <c r="I11" s="26" t="str">
        <f ca="1">_xll.DBR(pServer&amp;":"&amp;CubeNavTracker,UserID,$I$9,$I$10)</f>
        <v>Apliqode\1 Security\1 General\Effective Object Security</v>
      </c>
      <c r="J11" s="11"/>
      <c r="K11" s="11"/>
      <c r="L11" s="38" t="s">
        <v>105</v>
      </c>
      <c r="M11" s="38" t="s">
        <v>139</v>
      </c>
      <c r="N11" s="11"/>
      <c r="O11" s="11" t="s">
        <v>121</v>
      </c>
      <c r="P11" s="11"/>
      <c r="Q11" s="11"/>
    </row>
    <row r="12" spans="1:17" hidden="1" outlineLevel="1">
      <c r="A12" s="14" t="s">
        <v>15</v>
      </c>
      <c r="B12" s="49" t="s">
        <v>131</v>
      </c>
      <c r="C12" s="16" t="str">
        <f ca="1">_xll.TM1USER(B12)</f>
        <v/>
      </c>
      <c r="D12" s="11"/>
      <c r="E12" s="51"/>
      <c r="F12" s="21" t="str">
        <f ca="1">TEXT(MONTH(NOW()),"00")&amp;"-"&amp;TEXT(DAY(NOW()),"00")</f>
        <v>08-17</v>
      </c>
      <c r="G12" s="11"/>
      <c r="H12" s="51"/>
      <c r="I12" s="25" t="s">
        <v>36</v>
      </c>
      <c r="J12" s="11"/>
      <c r="K12" s="11"/>
      <c r="L12" s="38" t="s">
        <v>104</v>
      </c>
      <c r="M12" s="38" t="s">
        <v>140</v>
      </c>
      <c r="N12" s="11"/>
      <c r="O12" s="11" t="s">
        <v>122</v>
      </c>
      <c r="P12" s="11"/>
      <c r="Q12" s="11"/>
    </row>
    <row r="13" spans="1:17" hidden="1" outlineLevel="1">
      <c r="A13" s="11"/>
      <c r="B13" s="15" t="s">
        <v>5</v>
      </c>
      <c r="C13" s="16" t="str">
        <f ca="1">IF(C10&lt;&gt;"",C10,IF(C11&lt;&gt;"",C11,IF(C12&lt;&gt;"",C12,"No User")))</f>
        <v>Admin</v>
      </c>
      <c r="D13" s="11"/>
      <c r="E13" s="51"/>
      <c r="F13" s="22" t="s">
        <v>30</v>
      </c>
      <c r="G13" s="11"/>
      <c r="H13" s="51"/>
      <c r="I13" s="26" t="str">
        <f ca="1">IF($I$11=ReportAppMenu,"",_xll.DBSS(ReportAppMenu,pServer&amp;":"&amp;CubeNavTracker,UserID,$I$9,$I$10))</f>
        <v/>
      </c>
      <c r="J13" s="11"/>
      <c r="K13" s="11"/>
      <c r="L13" s="38" t="s">
        <v>4</v>
      </c>
      <c r="M13" s="38" t="s">
        <v>141</v>
      </c>
      <c r="N13" s="11"/>
      <c r="O13" s="11" t="s">
        <v>123</v>
      </c>
      <c r="P13" s="11"/>
      <c r="Q13" s="11"/>
    </row>
    <row r="14" spans="1:17" hidden="1" outlineLevel="1">
      <c r="A14" s="11"/>
      <c r="B14" s="17" t="s">
        <v>16</v>
      </c>
      <c r="C14" s="18" t="str">
        <f ca="1">IF(C10&lt;&gt;"",B10,IF(C11&lt;&gt;"",B11,IF(C12&lt;&gt;"",B12,"No server connected")))</f>
        <v>Apliqode_Dev</v>
      </c>
      <c r="D14" s="11"/>
      <c r="E14" s="51"/>
      <c r="F14" s="21" t="str">
        <f ca="1">TEXT(HOUR(NOW()),"00")&amp;":"&amp;TEXT(MINUTE(NOW()),"00")</f>
        <v>18:32</v>
      </c>
      <c r="G14" s="11"/>
      <c r="H14" s="51"/>
      <c r="I14" s="25" t="s">
        <v>37</v>
      </c>
      <c r="J14" s="11"/>
      <c r="K14" s="11"/>
      <c r="L14" s="38" t="s">
        <v>107</v>
      </c>
      <c r="M14" s="38" t="s">
        <v>142</v>
      </c>
      <c r="N14" s="11"/>
      <c r="O14" s="11" t="s">
        <v>124</v>
      </c>
      <c r="P14" s="11"/>
      <c r="Q14" s="11"/>
    </row>
    <row r="15" spans="1:17" hidden="1" outlineLevel="1">
      <c r="A15" s="11"/>
      <c r="B15" s="17" t="s">
        <v>17</v>
      </c>
      <c r="C15" s="18" t="s">
        <v>132</v>
      </c>
      <c r="D15" s="11"/>
      <c r="E15" s="51"/>
      <c r="F15" s="22" t="s">
        <v>31</v>
      </c>
      <c r="G15" s="11"/>
      <c r="H15" s="51"/>
      <c r="I15" s="26" t="str">
        <f ca="1">_xll.DBR(pServer&amp;":"&amp;CubeNavTracker,UserID,$I$9,$I$14)</f>
        <v>Apliqode\1 Security\2 Element Security\Effective Dimension Element Security</v>
      </c>
      <c r="J15" s="11"/>
      <c r="K15" s="11"/>
      <c r="L15" s="38" t="s">
        <v>108</v>
      </c>
      <c r="M15" s="38" t="s">
        <v>143</v>
      </c>
      <c r="N15" s="11"/>
      <c r="O15" s="48" t="s">
        <v>125</v>
      </c>
      <c r="P15" s="11"/>
      <c r="Q15" s="11"/>
    </row>
    <row r="16" spans="1:17" hidden="1" outlineLevel="1">
      <c r="A16" s="11"/>
      <c r="B16" s="17" t="s">
        <v>18</v>
      </c>
      <c r="C16" s="18" t="s">
        <v>133</v>
      </c>
      <c r="D16" s="11"/>
      <c r="E16" s="51"/>
      <c r="F16" s="21">
        <f ca="1">_xll.DBR(pServer&amp;":"&amp;CubeUsrTracker,$F$10,$F$12,$F$14,ReportAppID,UserID,$F$15)</f>
        <v>0</v>
      </c>
      <c r="G16" s="11"/>
      <c r="H16" s="51"/>
      <c r="I16" s="25" t="s">
        <v>36</v>
      </c>
      <c r="J16" s="11"/>
      <c r="K16" s="11"/>
      <c r="L16" s="38" t="s">
        <v>6</v>
      </c>
      <c r="M16" s="38"/>
      <c r="N16" s="11"/>
      <c r="O16" s="11"/>
      <c r="P16" s="11"/>
      <c r="Q16" s="11"/>
    </row>
    <row r="17" spans="1:17" hidden="1" outlineLevel="1">
      <c r="A17" s="11"/>
      <c r="B17" s="17" t="s">
        <v>19</v>
      </c>
      <c r="C17" s="18" t="s">
        <v>134</v>
      </c>
      <c r="D17" s="11"/>
      <c r="E17" s="51"/>
      <c r="F17" s="22" t="s">
        <v>32</v>
      </c>
      <c r="G17" s="11"/>
      <c r="H17" s="52"/>
      <c r="I17" s="27" t="str">
        <f ca="1">IF($I$11=ReportAppMenu,"",_xll.DBSS($I$11,pServer&amp;":"&amp;CubeNavTracker,UserID,$I$9,$I$14))</f>
        <v/>
      </c>
      <c r="J17" s="11"/>
      <c r="K17" s="11"/>
      <c r="L17" s="38" t="s">
        <v>109</v>
      </c>
      <c r="M17" s="38"/>
      <c r="N17" s="11"/>
      <c r="O17" s="11"/>
      <c r="P17" s="11"/>
      <c r="Q17" s="11"/>
    </row>
    <row r="18" spans="1:17" hidden="1" outlineLevel="1">
      <c r="A18" s="11"/>
      <c r="B18" s="19" t="s">
        <v>21</v>
      </c>
      <c r="C18" s="18" t="s">
        <v>135</v>
      </c>
      <c r="D18" s="11"/>
      <c r="E18" s="52"/>
      <c r="F18" s="23">
        <f ca="1">_xll.DBS(1+F16,pServer&amp;":"&amp;CubeUsrTracker,$F$10,$F$12,$F$14,ReportAppID,UserID,$F$15)</f>
        <v>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idden="1" outlineLevel="1">
      <c r="A19" s="11"/>
      <c r="B19" s="17" t="s">
        <v>22</v>
      </c>
      <c r="C19" s="18" t="s">
        <v>136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hidden="1" outlineLevel="1">
      <c r="A20" s="11"/>
      <c r="B20" s="17" t="s">
        <v>24</v>
      </c>
      <c r="C20" s="18" t="s">
        <v>25</v>
      </c>
      <c r="D20" s="11"/>
      <c r="E20" s="11"/>
      <c r="F20" s="11"/>
      <c r="G20" s="11"/>
      <c r="H20" s="40" t="s">
        <v>102</v>
      </c>
      <c r="I20" s="39" t="str">
        <f ca="1">_xll.TM1RPTVIEW(pServer&amp;":"&amp;pCube1&amp;":1", 0, _xll.TM1RPTTITLE(pServer&amp;":"&amp;A31,D31), _xll.TM1RPTTITLE(pServer&amp;":"&amp;A32,D32), _xll.TM1RPTTITLE(pServer&amp;":"&amp;A30,D30), _xll.TM1RPTTITLE(pServer&amp;":"&amp;A33,D33),TM1RPTFMTRNG,TM1RPTFMTIDCOL)</f>
        <v>Apliqode_Dev:}APQ Security Effective Client Object Permissions:1</v>
      </c>
      <c r="J20" s="11"/>
      <c r="K20" s="11"/>
      <c r="L20" s="11"/>
      <c r="M20" s="11"/>
      <c r="N20" s="11"/>
      <c r="O20" s="11"/>
      <c r="P20" s="11"/>
      <c r="Q20" s="11"/>
    </row>
    <row r="21" spans="1:17" hidden="1" outlineLevel="1">
      <c r="A21" s="11"/>
      <c r="B21" s="17" t="s">
        <v>103</v>
      </c>
      <c r="C21" s="18" t="s">
        <v>137</v>
      </c>
      <c r="D21" s="11"/>
      <c r="E21" s="11"/>
      <c r="F21" s="11"/>
      <c r="G21" s="11"/>
      <c r="H21" s="43" t="s">
        <v>150</v>
      </c>
      <c r="I21" s="39" t="str">
        <f ca="1">VLOOKUP($D$30,L10:M17,2,0)</f>
        <v>Total APQ Dimensions</v>
      </c>
      <c r="J21" s="39" t="str">
        <f ca="1">"[}APQ Security Effective Client Object Permissions].([}APQ Clients].["&amp;pUsr&amp;"],[}APQ Groups].["&amp;F31&amp;"],[}APQ TM1 Object Type].["&amp;pDim&amp;"],[}APQ TM1 Objects].CurrentMember,[}APQ Security Effective Permission Measure].["&amp;D33&amp;"]) = """&amp;I35&amp;""""</f>
        <v>[}APQ Security Effective Client Object Permissions].([}APQ Clients].[Admin],[}APQ Groups].[Total APQ Groups],[}APQ TM1 Object Type].[Dimension],[}APQ TM1 Objects].CurrentMember,[}APQ Security Effective Permission Measure].[String]) = ""</v>
      </c>
      <c r="K21" s="11"/>
      <c r="L21" s="11"/>
      <c r="M21" s="11"/>
      <c r="N21" s="11"/>
      <c r="O21" s="11"/>
      <c r="P21" s="11"/>
      <c r="Q21" s="11"/>
    </row>
    <row r="22" spans="1:17" hidden="1" outlineLevel="1">
      <c r="A22" s="11"/>
      <c r="B22" s="11"/>
      <c r="C22" s="11"/>
      <c r="D22" s="11"/>
      <c r="E22" s="11"/>
      <c r="F22" s="11"/>
      <c r="G22" s="11"/>
      <c r="H22" s="40" t="s">
        <v>126</v>
      </c>
      <c r="I22" s="39" t="str">
        <f ca="1">"{TM1DRILLDOWNMEMBER( {["&amp;H21&amp;"].["&amp;I21&amp;"]},ALL, RECURSIVE)}"</f>
        <v>{TM1DRILLDOWNMEMBER( {[}APQ TM1 Objects].[Total APQ Dimensions]},ALL, RECURSIVE)}</v>
      </c>
      <c r="J22" s="11"/>
      <c r="K22" s="11"/>
      <c r="L22" s="11"/>
      <c r="M22" s="11"/>
      <c r="N22" s="11"/>
      <c r="O22" s="11"/>
      <c r="P22" s="11"/>
      <c r="Q22" s="11"/>
    </row>
    <row r="23" spans="1:17" hidden="1" outlineLevel="1">
      <c r="A23" s="34" t="s">
        <v>101</v>
      </c>
      <c r="B23" s="11"/>
      <c r="C23" s="11"/>
      <c r="D23" s="11"/>
      <c r="E23" s="11"/>
      <c r="F23" s="11"/>
      <c r="G23" s="11"/>
      <c r="H23" s="40" t="s">
        <v>127</v>
      </c>
      <c r="I23" s="39" t="str">
        <f ca="1">IF(H35="",I22,"{TM1FILTERBYPATTERN( "&amp;I22&amp;", "&amp;CHAR(34)&amp;"*"&amp;H35&amp;"*"&amp;CHAR(34)&amp;" )}")</f>
        <v>{TM1DRILLDOWNMEMBER( {[}APQ TM1 Objects].[Total APQ Dimensions]},ALL, RECURSIVE)}</v>
      </c>
      <c r="J23" s="11"/>
      <c r="K23" s="11"/>
      <c r="L23" s="11"/>
      <c r="M23" s="11"/>
      <c r="N23" s="11"/>
      <c r="O23" s="11"/>
      <c r="P23" s="11"/>
      <c r="Q23" s="11"/>
    </row>
    <row r="24" spans="1:17" hidden="1" outlineLevel="1">
      <c r="A24" s="35" t="s">
        <v>6</v>
      </c>
      <c r="B24" s="11"/>
      <c r="C24" s="11"/>
      <c r="D24" s="11"/>
      <c r="E24" s="11"/>
      <c r="F24" s="11"/>
      <c r="G24" s="11"/>
      <c r="H24" s="40" t="s">
        <v>128</v>
      </c>
      <c r="I24" s="39" t="str">
        <f ca="1">IF(LEN(I35)&lt;4,I23,"{FILTER( "&amp;I23&amp;", "&amp;J21&amp;" )}")</f>
        <v>{TM1DRILLDOWNMEMBER( {[}APQ TM1 Objects].[Total APQ Dimensions]},ALL, RECURSIVE)}</v>
      </c>
      <c r="J24" s="11"/>
      <c r="K24" s="11"/>
      <c r="L24" s="11"/>
      <c r="M24" s="11"/>
      <c r="N24" s="11"/>
      <c r="O24" s="11"/>
      <c r="P24" s="11"/>
      <c r="Q24" s="11"/>
    </row>
    <row r="25" spans="1:17" collapsed="1">
      <c r="A25" s="36" t="s">
        <v>7</v>
      </c>
      <c r="B25" s="11"/>
      <c r="C25" s="11"/>
      <c r="D25" s="11"/>
      <c r="E25" s="11"/>
      <c r="F25" s="11"/>
    </row>
    <row r="26" spans="1:17" ht="16.5" customHeight="1">
      <c r="A26" s="11"/>
      <c r="B26" s="11"/>
      <c r="C26" s="11"/>
      <c r="D26" s="11"/>
      <c r="E26" s="11"/>
      <c r="F26" s="11"/>
      <c r="G26"/>
      <c r="H26" s="53" t="s">
        <v>96</v>
      </c>
      <c r="I26" s="53"/>
      <c r="J26" s="41"/>
      <c r="K26" s="41"/>
      <c r="L26" s="28"/>
      <c r="M26" s="28"/>
      <c r="N26" s="28"/>
      <c r="O26" s="28"/>
      <c r="P26" s="28"/>
    </row>
    <row r="27" spans="1:17">
      <c r="A27" s="11"/>
      <c r="B27" s="11"/>
      <c r="C27" s="11"/>
      <c r="D27" s="11"/>
      <c r="E27" s="11"/>
      <c r="F27" s="11"/>
      <c r="G27"/>
      <c r="H27" s="53"/>
      <c r="I27" s="53"/>
      <c r="J27" s="42"/>
      <c r="K27" s="42"/>
      <c r="L27"/>
    </row>
    <row r="28" spans="1:17">
      <c r="A28" s="11"/>
      <c r="B28" s="11"/>
      <c r="C28" s="11"/>
      <c r="D28" s="11"/>
      <c r="E28" s="11"/>
      <c r="F28" s="11"/>
      <c r="G28"/>
      <c r="H28" s="53"/>
      <c r="I28" s="53"/>
      <c r="J28" s="42"/>
      <c r="K28" s="42"/>
      <c r="L28"/>
    </row>
    <row r="29" spans="1:17">
      <c r="A29" s="30" t="s">
        <v>98</v>
      </c>
      <c r="B29" s="30" t="s">
        <v>6</v>
      </c>
      <c r="C29" s="30" t="s">
        <v>99</v>
      </c>
      <c r="D29" s="31" t="s">
        <v>100</v>
      </c>
      <c r="E29" s="11"/>
      <c r="F29" s="11"/>
      <c r="G29"/>
      <c r="H29"/>
      <c r="I29"/>
      <c r="J29"/>
      <c r="K29"/>
      <c r="L29"/>
    </row>
    <row r="30" spans="1:17">
      <c r="A30" s="11" t="s">
        <v>144</v>
      </c>
      <c r="B30" s="32" t="s">
        <v>149</v>
      </c>
      <c r="C30" s="32" t="s">
        <v>4</v>
      </c>
      <c r="D30" s="32" t="str">
        <f ca="1">_xll.DIMNM(pServer&amp;":"&amp;$A$30,_xll.DIMIX(pServer&amp;":"&amp;$A$30,$I$30),"")</f>
        <v>Dimension</v>
      </c>
      <c r="E30" s="11"/>
      <c r="H30" s="29" t="s">
        <v>97</v>
      </c>
      <c r="I30" s="33" t="str">
        <f ca="1">_xll.SUBNM(pServer&amp;":"&amp;A30,B30,C30,"")</f>
        <v>Dimension</v>
      </c>
    </row>
    <row r="31" spans="1:17">
      <c r="A31" s="11" t="s">
        <v>145</v>
      </c>
      <c r="B31" s="32" t="s">
        <v>149</v>
      </c>
      <c r="C31" s="32" t="str">
        <f ca="1">UserID</f>
        <v>Admin</v>
      </c>
      <c r="D31" s="32" t="str">
        <f ca="1">_xll.DIMNM(pServer&amp;":"&amp;$A$31,_xll.DIMIX(pServer&amp;":"&amp;$A$31,$I$31),"")</f>
        <v>Admin</v>
      </c>
      <c r="E31" s="11"/>
      <c r="F31" s="11" t="s">
        <v>148</v>
      </c>
      <c r="H31" s="29" t="s">
        <v>5</v>
      </c>
      <c r="I31" s="33" t="str">
        <f ca="1">_xll.SUBNM(pServer&amp;":"&amp;A31,B31,UserID,"Caption_Default")</f>
        <v>Admin</v>
      </c>
    </row>
    <row r="32" spans="1:17">
      <c r="A32" s="11" t="s">
        <v>146</v>
      </c>
      <c r="B32" s="11"/>
      <c r="C32" s="11"/>
      <c r="D32" s="32" t="s">
        <v>148</v>
      </c>
      <c r="E32" s="11"/>
      <c r="J32"/>
    </row>
    <row r="33" spans="1:10" ht="15.75" thickBot="1">
      <c r="A33" s="11" t="s">
        <v>147</v>
      </c>
      <c r="B33" s="11"/>
      <c r="C33" s="11"/>
      <c r="D33" s="32" t="s">
        <v>9</v>
      </c>
      <c r="E33" s="11"/>
      <c r="F33" s="11"/>
      <c r="J33"/>
    </row>
    <row r="34" spans="1:10">
      <c r="A34" s="11"/>
      <c r="B34" s="11"/>
      <c r="C34" s="11"/>
      <c r="D34" s="11"/>
      <c r="E34" s="11"/>
      <c r="F34" s="11"/>
      <c r="H34" s="45" t="s">
        <v>10</v>
      </c>
      <c r="I34" s="45" t="s">
        <v>8</v>
      </c>
    </row>
    <row r="35" spans="1:10">
      <c r="A35" s="11"/>
      <c r="B35" s="11"/>
      <c r="C35" s="11"/>
      <c r="D35" s="11"/>
      <c r="E35" s="11"/>
      <c r="F35" s="11"/>
      <c r="H35" s="47"/>
      <c r="I35" s="46"/>
    </row>
    <row r="36" spans="1:10">
      <c r="A36" s="11"/>
      <c r="B36" s="11"/>
      <c r="C36" s="11"/>
      <c r="D36" s="11"/>
      <c r="E36" s="11"/>
      <c r="F36" s="11" t="str">
        <f ca="1">IF(_xll.TM1RPTELISCONSOLIDATED($H$36,$H36),IF(_xll.TM1RPTELLEV($H$36,$H36)&lt;=3,_xll.TM1RPTELLEV($H$36,$H36),"D"),"N")</f>
        <v>N</v>
      </c>
      <c r="H36" s="44" t="str">
        <f ca="1">_xll.TM1RPTROW($I$20,pServer&amp;":"&amp;$H$21,,,"",0,$I$24,1,1)</f>
        <v/>
      </c>
      <c r="I36" s="8" t="str">
        <f ca="1">_xll.DBRW($I$20,$D$31,$D$32,$D$30,$H36,$D$33)</f>
        <v/>
      </c>
    </row>
  </sheetData>
  <mergeCells count="3">
    <mergeCell ref="E9:E18"/>
    <mergeCell ref="H9:H17"/>
    <mergeCell ref="H26:I28"/>
  </mergeCells>
  <dataValidations count="1">
    <dataValidation type="list" allowBlank="1" showInputMessage="1" showErrorMessage="1" sqref="I35">
      <formula1>$O$9:$O$15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TIButton1">
          <controlPr defaultSize="0" print="0" autoLine="0" r:id="rId5">
            <anchor moveWithCells="1">
              <from>
                <xdr:col>9</xdr:col>
                <xdr:colOff>285750</xdr:colOff>
                <xdr:row>31</xdr:row>
                <xdr:rowOff>66675</xdr:rowOff>
              </from>
              <to>
                <xdr:col>10</xdr:col>
                <xdr:colOff>142875</xdr:colOff>
                <xdr:row>32</xdr:row>
                <xdr:rowOff>123825</xdr:rowOff>
              </to>
            </anchor>
          </controlPr>
        </control>
      </mc:Choice>
      <mc:Fallback>
        <control shapeId="1044" r:id="rId4" name="TIButton1"/>
      </mc:Fallback>
    </mc:AlternateContent>
    <mc:AlternateContent xmlns:mc="http://schemas.openxmlformats.org/markup-compatibility/2006">
      <mc:Choice Requires="x14">
        <control shapeId="1037" r:id="rId6" name="TIButton2">
          <controlPr defaultSize="0" print="0" autoLine="0" r:id="rId7">
            <anchor moveWithCells="1">
              <from>
                <xdr:col>9</xdr:col>
                <xdr:colOff>285750</xdr:colOff>
                <xdr:row>28</xdr:row>
                <xdr:rowOff>152400</xdr:rowOff>
              </from>
              <to>
                <xdr:col>10</xdr:col>
                <xdr:colOff>142875</xdr:colOff>
                <xdr:row>30</xdr:row>
                <xdr:rowOff>19050</xdr:rowOff>
              </to>
            </anchor>
          </controlPr>
        </control>
      </mc:Choice>
      <mc:Fallback>
        <control shapeId="1037" r:id="rId6" name="TIButton2"/>
      </mc:Fallback>
    </mc:AlternateContent>
    <mc:AlternateContent xmlns:mc="http://schemas.openxmlformats.org/markup-compatibility/2006">
      <mc:Choice Requires="x14">
        <control shapeId="1039" r:id="rId8" name="TIButton3">
          <controlPr defaultSize="0" print="0" autoLine="0" r:id="rId9">
            <anchor moveWithCells="1">
              <from>
                <xdr:col>9</xdr:col>
                <xdr:colOff>285750</xdr:colOff>
                <xdr:row>30</xdr:row>
                <xdr:rowOff>0</xdr:rowOff>
              </from>
              <to>
                <xdr:col>10</xdr:col>
                <xdr:colOff>142875</xdr:colOff>
                <xdr:row>31</xdr:row>
                <xdr:rowOff>57150</xdr:rowOff>
              </to>
            </anchor>
          </controlPr>
        </control>
      </mc:Choice>
      <mc:Fallback>
        <control shapeId="1039" r:id="rId8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/>
  </sheetViews>
  <sheetFormatPr defaultRowHeight="15"/>
  <sheetData>
    <row r="1" spans="1:1">
      <c r="A1" t="s">
        <v>23</v>
      </c>
    </row>
    <row r="2" spans="1:1">
      <c r="A2" t="s">
        <v>111</v>
      </c>
    </row>
    <row r="3" spans="1:1">
      <c r="A3" t="s">
        <v>112</v>
      </c>
    </row>
    <row r="4" spans="1:1">
      <c r="A4" t="s">
        <v>113</v>
      </c>
    </row>
    <row r="5" spans="1:1">
      <c r="A5" t="s">
        <v>114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115</v>
      </c>
    </row>
    <row r="18" spans="1:1">
      <c r="A18" t="s">
        <v>26</v>
      </c>
    </row>
    <row r="19" spans="1:1">
      <c r="A19" t="s">
        <v>49</v>
      </c>
    </row>
    <row r="20" spans="1:1">
      <c r="A20" t="s">
        <v>116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117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20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  <row r="52" spans="1:1">
      <c r="A52" t="s">
        <v>79</v>
      </c>
    </row>
    <row r="53" spans="1:1">
      <c r="A53" t="s">
        <v>80</v>
      </c>
    </row>
    <row r="54" spans="1:1">
      <c r="A54" t="s">
        <v>118</v>
      </c>
    </row>
    <row r="55" spans="1:1">
      <c r="A55" t="s">
        <v>81</v>
      </c>
    </row>
    <row r="56" spans="1:1">
      <c r="A56" t="s">
        <v>82</v>
      </c>
    </row>
    <row r="57" spans="1:1">
      <c r="A57" t="s">
        <v>83</v>
      </c>
    </row>
    <row r="58" spans="1:1">
      <c r="A58" t="s">
        <v>84</v>
      </c>
    </row>
    <row r="59" spans="1:1">
      <c r="A59" t="s">
        <v>85</v>
      </c>
    </row>
    <row r="60" spans="1:1">
      <c r="A60" t="s">
        <v>86</v>
      </c>
    </row>
    <row r="61" spans="1:1">
      <c r="A61" t="s">
        <v>87</v>
      </c>
    </row>
    <row r="62" spans="1:1">
      <c r="A62" t="s">
        <v>88</v>
      </c>
    </row>
    <row r="63" spans="1:1">
      <c r="A63" t="s">
        <v>89</v>
      </c>
    </row>
    <row r="64" spans="1:1">
      <c r="A64" t="s">
        <v>90</v>
      </c>
    </row>
    <row r="65" spans="1:1">
      <c r="A65" t="s">
        <v>91</v>
      </c>
    </row>
    <row r="66" spans="1:1">
      <c r="A66" t="s">
        <v>92</v>
      </c>
    </row>
    <row r="67" spans="1:1">
      <c r="A67" t="s">
        <v>93</v>
      </c>
    </row>
    <row r="68" spans="1:1">
      <c r="A68" t="s">
        <v>94</v>
      </c>
    </row>
    <row r="69" spans="1:1">
      <c r="A6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Start</vt:lpstr>
      <vt:lpstr>{PL}PickLst</vt:lpstr>
      <vt:lpstr>CubeNavTracker</vt:lpstr>
      <vt:lpstr>CubeUsrTracker</vt:lpstr>
      <vt:lpstr>LastPageID</vt:lpstr>
      <vt:lpstr>ListFilter</vt:lpstr>
      <vt:lpstr>MenuS</vt:lpstr>
      <vt:lpstr>MenuW</vt:lpstr>
      <vt:lpstr>pCube</vt:lpstr>
      <vt:lpstr>pCube1</vt:lpstr>
      <vt:lpstr>pDim</vt:lpstr>
      <vt:lpstr>pMDX</vt:lpstr>
      <vt:lpstr>pServer</vt:lpstr>
      <vt:lpstr>pUsr</vt:lpstr>
      <vt:lpstr>ReportAppID</vt:lpstr>
      <vt:lpstr>ReportAppMenu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swiltshire.local</dc:creator>
  <cp:lastModifiedBy>Scott Wiltshire</cp:lastModifiedBy>
  <dcterms:created xsi:type="dcterms:W3CDTF">2015-05-05T06:52:57Z</dcterms:created>
  <dcterms:modified xsi:type="dcterms:W3CDTF">2016-11-30T21:24:22Z</dcterms:modified>
  <cp:category>Applications\Apliqode\1 Security\1 General\Effective Object Security</cp:category>
</cp:coreProperties>
</file>