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2.bin" ContentType="application/vnd.ms-office.activeX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activeX/activeX5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28" yWindow="300" windowWidth="24240" windowHeight="11952" firstSheet="1" activeTab="1"/>
  </bookViews>
  <sheets>
    <sheet name="Cognos_Office_Connection_Cache" sheetId="9" state="veryHidden" r:id="rId1"/>
    <sheet name="Start" sheetId="1" r:id="rId2"/>
    <sheet name="Overview" sheetId="5" r:id="rId3"/>
    <sheet name="RunTI" sheetId="2" r:id="rId4"/>
    <sheet name="{PL}PickLst" sheetId="8" state="hidden" r:id="rId5"/>
  </sheets>
  <definedNames>
    <definedName name="CubeNavTracker">Start!$C$10</definedName>
    <definedName name="CubeUsrTracker">Start!$C$7</definedName>
    <definedName name="ID" localSheetId="4" hidden="1">"86e17916-1cd6-4f04-9527-de0b1c1fed40"</definedName>
    <definedName name="ID" localSheetId="0" hidden="1">"44dddbac-724a-4706-a6da-b3d596bac40e"</definedName>
    <definedName name="ID" localSheetId="2" hidden="1">"db425852-36e2-4f89-a635-0fc4e773f4df"</definedName>
    <definedName name="ID" localSheetId="3" hidden="1">"788dd7cb-25cc-456a-8b21-e0a687b619db"</definedName>
    <definedName name="ID" localSheetId="1" hidden="1">"7c8335f0-643f-4d5f-9165-775e4baecd78"</definedName>
    <definedName name="LastPageID">Start!$G$7</definedName>
    <definedName name="ListChoice">Start!$A$19:$A$20</definedName>
    <definedName name="MenuS">Start!$C$12</definedName>
    <definedName name="MenuW">Start!$C$11</definedName>
    <definedName name="pCube1">Start!$C$13</definedName>
    <definedName name="pDelim1">RunTI!$B$13</definedName>
    <definedName name="pDelim2">RunTI!$B$14</definedName>
    <definedName name="pDimension">Start!$K$27</definedName>
    <definedName name="pFilterProcSDsubUpdate">RunTI!$B$10</definedName>
    <definedName name="pList">Overview!$S$2:$S$9</definedName>
    <definedName name="pProcess">Start!$C$14</definedName>
    <definedName name="pProcSDsubUpdate">RunTI!$B$9</definedName>
    <definedName name="pServer">Start!$C$6</definedName>
    <definedName name="pVersion">RunTI!$O$11</definedName>
    <definedName name="ReportAppID">Start!$C$8</definedName>
    <definedName name="ReportAppMenu">Start!$C$9</definedName>
    <definedName name="TM1REBUILDOPTION">0</definedName>
    <definedName name="TM1RPTDATARNG1" localSheetId="1">Start!$32:$32</definedName>
    <definedName name="TM1RPTDATARNG2" localSheetId="2">Overview!$24:$24</definedName>
    <definedName name="TM1RPTFMTIDCOL" localSheetId="2">Overview!$D$1:$D$8</definedName>
    <definedName name="TM1RPTFMTIDCOL" localSheetId="1">Start!$H$1:$H$8</definedName>
    <definedName name="TM1RPTFMTRNG" localSheetId="2">Overview!$F$1:$O$8</definedName>
    <definedName name="TM1RPTFMTRNG" localSheetId="1">Start!$J$1:$U$8</definedName>
    <definedName name="UserID">Start!$C$5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F9" i="5" l="1"/>
  <c r="C20" i="5"/>
  <c r="G20" i="5"/>
  <c r="D20" i="5"/>
  <c r="F24" i="5"/>
  <c r="G24" i="5"/>
  <c r="J24" i="5"/>
  <c r="K24" i="5"/>
  <c r="C2" i="1"/>
  <c r="C6" i="1"/>
  <c r="D28" i="1"/>
  <c r="J12" i="1"/>
  <c r="K27" i="1"/>
  <c r="J32" i="1"/>
  <c r="N32" i="1"/>
  <c r="B12" i="2"/>
  <c r="B10" i="2"/>
  <c r="C3" i="1"/>
  <c r="C4" i="1"/>
  <c r="M24" i="5"/>
  <c r="R32" i="1"/>
  <c r="T32" i="1"/>
  <c r="S32" i="1"/>
  <c r="U32" i="1"/>
  <c r="Q32" i="1"/>
  <c r="P32" i="1"/>
  <c r="O32" i="1"/>
  <c r="M32" i="1"/>
  <c r="L32" i="1"/>
  <c r="K32" i="1"/>
  <c r="D27" i="1"/>
  <c r="C5" i="1"/>
  <c r="G3" i="1"/>
  <c r="G9" i="1"/>
  <c r="G7" i="1"/>
  <c r="G5" i="1"/>
  <c r="E2" i="1"/>
  <c r="E4" i="1"/>
  <c r="E6" i="1"/>
  <c r="E8" i="1"/>
  <c r="E10" i="1"/>
  <c r="H24" i="5"/>
  <c r="O24" i="5"/>
  <c r="N24" i="5"/>
  <c r="L24" i="5"/>
  <c r="I24" i="5"/>
  <c r="D24" i="5"/>
  <c r="H32" i="1"/>
</calcChain>
</file>

<file path=xl/sharedStrings.xml><?xml version="1.0" encoding="utf-8"?>
<sst xmlns="http://schemas.openxmlformats.org/spreadsheetml/2006/main" count="181" uniqueCount="136">
  <si>
    <t>NumberOfElements</t>
  </si>
  <si>
    <t>SubsetName</t>
  </si>
  <si>
    <t>AliasToSet</t>
  </si>
  <si>
    <t>Regeneration Frequency</t>
  </si>
  <si>
    <t>Regeneration Day</t>
  </si>
  <si>
    <t>SubsetExpression</t>
  </si>
  <si>
    <t>D</t>
  </si>
  <si>
    <t>N</t>
  </si>
  <si>
    <t>[Begin Format Range]</t>
  </si>
  <si>
    <t>[End Format Range]</t>
  </si>
  <si>
    <t>Home</t>
  </si>
  <si>
    <t>Dimension</t>
  </si>
  <si>
    <t>Zero suppress</t>
  </si>
  <si>
    <t>Yes</t>
  </si>
  <si>
    <t>No</t>
  </si>
  <si>
    <t>Number of Elements</t>
  </si>
  <si>
    <t>Subset Name</t>
  </si>
  <si>
    <t>Alias to Set</t>
  </si>
  <si>
    <t>Subset Expression</t>
  </si>
  <si>
    <t>Dimension Filter</t>
  </si>
  <si>
    <t>Process: Update Semi-Dynamic Subsets</t>
  </si>
  <si>
    <t>Overview</t>
  </si>
  <si>
    <t>&lt;&lt; Select "No" to Enter new Semi Dynamic Subset</t>
  </si>
  <si>
    <t>Server</t>
  </si>
  <si>
    <t>=TM1User(Server)</t>
  </si>
  <si>
    <t>Dev</t>
  </si>
  <si>
    <t>Uat</t>
  </si>
  <si>
    <t>Prod</t>
  </si>
  <si>
    <t>User</t>
  </si>
  <si>
    <t>Instance</t>
  </si>
  <si>
    <t>CubeUsrTracker</t>
  </si>
  <si>
    <t>ReportAppID</t>
  </si>
  <si>
    <t>ReportAppMenu</t>
  </si>
  <si>
    <t>CubeNavTracker</t>
  </si>
  <si>
    <t>Menu Workbook</t>
  </si>
  <si>
    <t>Menu Sheet</t>
  </si>
  <si>
    <t>Start</t>
  </si>
  <si>
    <t>Cube1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</si>
  <si>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</si>
  <si>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</si>
  <si>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</si>
  <si>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</si>
  <si>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</si>
  <si>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</si>
  <si>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</si>
  <si>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</si>
  <si>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</si>
  <si>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</si>
  <si>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</si>
  <si>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VIEW</t>
  </si>
  <si>
    <t>Dimensions</t>
  </si>
  <si>
    <t>Subset</t>
  </si>
  <si>
    <t>Default value</t>
  </si>
  <si>
    <t>Selected value</t>
  </si>
  <si>
    <t>All N Elements</t>
  </si>
  <si>
    <t>ListChoice</t>
  </si>
  <si>
    <t>Choice mapping</t>
  </si>
  <si>
    <t>All Elements</t>
  </si>
  <si>
    <t>Semi Dynamic Subset Workbench</t>
  </si>
  <si>
    <t>Process</t>
  </si>
  <si>
    <t>View</t>
  </si>
  <si>
    <t>LastConstruct</t>
  </si>
  <si>
    <t>Last Construct</t>
  </si>
  <si>
    <t>Run TI</t>
  </si>
  <si>
    <t>Automated MDX Base Element</t>
  </si>
  <si>
    <t>Automated MDX Type</t>
  </si>
  <si>
    <t>00456</t>
  </si>
  <si>
    <t>00513</t>
  </si>
  <si>
    <t>00083</t>
  </si>
  <si>
    <t>00267</t>
  </si>
  <si>
    <t>00640</t>
  </si>
  <si>
    <t>00847</t>
  </si>
  <si>
    <t>00917</t>
  </si>
  <si>
    <t>01123</t>
  </si>
  <si>
    <t>00169</t>
  </si>
  <si>
    <t>00244</t>
  </si>
  <si>
    <t>00333</t>
  </si>
  <si>
    <t>00457</t>
  </si>
  <si>
    <t>00600</t>
  </si>
  <si>
    <t>00621</t>
  </si>
  <si>
    <t>00759</t>
  </si>
  <si>
    <t>00851</t>
  </si>
  <si>
    <t>00920</t>
  </si>
  <si>
    <t>01101</t>
  </si>
  <si>
    <t>00030</t>
  </si>
  <si>
    <t>00065</t>
  </si>
  <si>
    <t>00085</t>
  </si>
  <si>
    <t>00243</t>
  </si>
  <si>
    <t>00462</t>
  </si>
  <si>
    <t>00546</t>
  </si>
  <si>
    <t>00706</t>
  </si>
  <si>
    <t>00714</t>
  </si>
  <si>
    <t>00894</t>
  </si>
  <si>
    <t>Total Customer</t>
  </si>
  <si>
    <t>ZV1_R</t>
  </si>
  <si>
    <t>ZV2_R</t>
  </si>
  <si>
    <t>ZV3_R</t>
  </si>
  <si>
    <t>ZV4_R</t>
  </si>
  <si>
    <t>User Consolidations Customer</t>
  </si>
  <si>
    <t>KAMs excl. KAM 1</t>
  </si>
  <si>
    <t>KAM1</t>
  </si>
  <si>
    <t>My Consol</t>
  </si>
  <si>
    <t>Keep Subset Dynamic</t>
  </si>
  <si>
    <t>00081</t>
  </si>
  <si>
    <t>00365</t>
  </si>
  <si>
    <t>00374</t>
  </si>
  <si>
    <t>00420</t>
  </si>
  <si>
    <t>KeepSubsetDynamic</t>
  </si>
  <si>
    <t>RegenerationDay</t>
  </si>
  <si>
    <t>Keep Dynamic</t>
  </si>
  <si>
    <t>Daily</t>
  </si>
  <si>
    <t>Weekly</t>
  </si>
  <si>
    <t>Apliqode_dev</t>
  </si>
  <si>
    <t>Apliqode_Test</t>
  </si>
  <si>
    <t>Apliqode</t>
  </si>
  <si>
    <t>}APQ Application Activity Log</t>
  </si>
  <si>
    <t>}APQ Application Activity Back</t>
  </si>
  <si>
    <t>}APQ Dimension SemiDynamic Subsets</t>
  </si>
  <si>
    <t>}APQ.Dim.Sub.SemiDynamicSubsets.Update</t>
  </si>
  <si>
    <t>}APQ Item Index</t>
  </si>
  <si>
    <t>}APQ SemiDynamic Subsets Measure</t>
  </si>
  <si>
    <t>}APQ Dimensions</t>
  </si>
  <si>
    <t>}APQ Dimension Subsets</t>
  </si>
  <si>
    <t>ProcessName</t>
  </si>
  <si>
    <t>Filter</t>
  </si>
  <si>
    <t>pDoProcessLogging</t>
  </si>
  <si>
    <t>pDim</t>
  </si>
  <si>
    <t>pDelim1</t>
  </si>
  <si>
    <t>pDelim2</t>
  </si>
  <si>
    <t>:</t>
  </si>
  <si>
    <t>&amp;</t>
  </si>
  <si>
    <t>Apliqode\2 Housekeeping\Semi Dynamic Subset Maintenance.blob</t>
  </si>
  <si>
    <t>Apliqode\2 Housekeeping\Semi Dynamic Subset Maintenance</t>
  </si>
  <si>
    <t>01 Menu\APQ Menu</t>
  </si>
  <si>
    <t>Hierarchy</t>
  </si>
  <si>
    <t>HierarchyUsed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</si>
</sst>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);[Red]\(#,##0\);&quot;-&quot;_)"/>
    <numFmt numFmtId="165" formatCode="#,##0_);\(#,##0\);&quot;-&quot;_)"/>
    <numFmt numFmtId="166" formatCode="&quot;- &quot;@"/>
    <numFmt numFmtId="167" formatCode="_(* #,##0_);_(* \(#,##0\);_(* &quot;-&quot;??_);_(@_)"/>
  </numFmts>
  <fonts count="2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theme="0"/>
      <name val="Calibri"/>
      <family val="2"/>
    </font>
    <font>
      <b/>
      <sz val="11"/>
      <color theme="4" tint="-0.499984740745262"/>
      <name val="Calibri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theme="0"/>
      </left>
      <right style="thin">
        <color theme="0" tint="-0.14996795556505021"/>
      </right>
      <top style="thin">
        <color indexed="23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indexed="23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/>
    <xf numFmtId="0" fontId="12" fillId="0" borderId="0"/>
    <xf numFmtId="0" fontId="20" fillId="0" borderId="22" applyNumberFormat="0" applyFill="0" applyProtection="0">
      <alignment horizontal="center" vertical="center"/>
    </xf>
    <xf numFmtId="3" fontId="21" fillId="0" borderId="23" applyAlignment="0" applyProtection="0"/>
    <xf numFmtId="3" fontId="21" fillId="0" borderId="23" applyAlignment="0" applyProtection="0"/>
    <xf numFmtId="3" fontId="21" fillId="0" borderId="23" applyAlignment="0" applyProtection="0"/>
    <xf numFmtId="3" fontId="21" fillId="0" borderId="23" applyAlignment="0" applyProtection="0"/>
    <xf numFmtId="3" fontId="21" fillId="0" borderId="23" applyAlignment="0" applyProtection="0"/>
    <xf numFmtId="3" fontId="21" fillId="0" borderId="23" applyAlignment="0" applyProtection="0"/>
    <xf numFmtId="3" fontId="21" fillId="0" borderId="23" applyAlignment="0" applyProtection="0"/>
    <xf numFmtId="3" fontId="21" fillId="0" borderId="23" applyAlignment="0" applyProtection="0"/>
    <xf numFmtId="3" fontId="20" fillId="0" borderId="22" applyAlignment="0" applyProtection="0"/>
    <xf numFmtId="0" fontId="20" fillId="0" borderId="24" applyNumberFormat="0" applyAlignment="0" applyProtection="0"/>
    <xf numFmtId="3" fontId="20" fillId="0" borderId="22" applyAlignment="0" applyProtection="0"/>
    <xf numFmtId="0" fontId="20" fillId="0" borderId="22" applyNumberFormat="0" applyAlignment="0" applyProtection="0"/>
    <xf numFmtId="0" fontId="20" fillId="0" borderId="24" applyNumberFormat="0" applyAlignment="0" applyProtection="0"/>
    <xf numFmtId="0" fontId="20" fillId="0" borderId="22" applyNumberFormat="0" applyAlignment="0" applyProtection="0"/>
    <xf numFmtId="0" fontId="20" fillId="0" borderId="22" applyNumberFormat="0" applyAlignment="0" applyProtection="0"/>
    <xf numFmtId="0" fontId="20" fillId="0" borderId="22" applyNumberFormat="0" applyFill="0" applyAlignment="0" applyProtection="0"/>
    <xf numFmtId="3" fontId="21" fillId="0" borderId="0" applyFill="0" applyBorder="0" applyAlignment="0" applyProtection="0"/>
    <xf numFmtId="3" fontId="21" fillId="0" borderId="0" applyFill="0" applyAlignment="0" applyProtection="0"/>
    <xf numFmtId="3" fontId="21" fillId="0" borderId="0" applyFill="0" applyAlignment="0" applyProtection="0"/>
    <xf numFmtId="3" fontId="21" fillId="0" borderId="0" applyFill="0" applyAlignment="0" applyProtection="0"/>
    <xf numFmtId="3" fontId="21" fillId="0" borderId="0" applyFill="0" applyAlignment="0" applyProtection="0"/>
    <xf numFmtId="3" fontId="21" fillId="0" borderId="23" applyFill="0" applyAlignment="0" applyProtection="0"/>
    <xf numFmtId="3" fontId="21" fillId="0" borderId="23" applyFill="0" applyAlignment="0" applyProtection="0"/>
    <xf numFmtId="3" fontId="21" fillId="0" borderId="23" applyFill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167" fontId="22" fillId="0" borderId="25">
      <alignment horizontal="center" vertical="center"/>
    </xf>
    <xf numFmtId="0" fontId="21" fillId="0" borderId="23">
      <alignment horizontal="right" vertical="center"/>
    </xf>
    <xf numFmtId="3" fontId="21" fillId="12" borderId="23">
      <alignment horizontal="center" vertical="center"/>
    </xf>
    <xf numFmtId="0" fontId="21" fillId="12" borderId="23">
      <alignment horizontal="right" vertical="center"/>
    </xf>
    <xf numFmtId="0" fontId="20" fillId="0" borderId="24">
      <alignment horizontal="left" vertical="center"/>
    </xf>
    <xf numFmtId="0" fontId="20" fillId="0" borderId="22">
      <alignment horizontal="center" vertical="center"/>
    </xf>
    <xf numFmtId="0" fontId="22" fillId="0" borderId="26">
      <alignment horizontal="center" vertical="center"/>
    </xf>
    <xf numFmtId="0" fontId="21" fillId="13" borderId="23"/>
    <xf numFmtId="3" fontId="23" fillId="0" borderId="23"/>
    <xf numFmtId="3" fontId="24" fillId="0" borderId="23"/>
    <xf numFmtId="0" fontId="20" fillId="0" borderId="22">
      <alignment horizontal="left" vertical="top"/>
    </xf>
    <xf numFmtId="0" fontId="25" fillId="0" borderId="23"/>
    <xf numFmtId="0" fontId="20" fillId="0" borderId="22">
      <alignment horizontal="left" vertical="center"/>
    </xf>
    <xf numFmtId="0" fontId="21" fillId="12" borderId="27"/>
    <xf numFmtId="3" fontId="21" fillId="0" borderId="23">
      <alignment horizontal="right" vertical="center"/>
    </xf>
    <xf numFmtId="0" fontId="20" fillId="0" borderId="22">
      <alignment horizontal="right" vertical="center"/>
    </xf>
    <xf numFmtId="0" fontId="21" fillId="0" borderId="26">
      <alignment horizontal="center" vertical="center"/>
    </xf>
    <xf numFmtId="3" fontId="21" fillId="0" borderId="23"/>
    <xf numFmtId="3" fontId="21" fillId="0" borderId="23"/>
    <xf numFmtId="0" fontId="21" fillId="0" borderId="26">
      <alignment horizontal="center" vertical="center" wrapText="1"/>
    </xf>
    <xf numFmtId="0" fontId="26" fillId="0" borderId="26">
      <alignment horizontal="left" vertical="center" indent="1"/>
    </xf>
    <xf numFmtId="0" fontId="27" fillId="0" borderId="23"/>
    <xf numFmtId="0" fontId="20" fillId="0" borderId="24">
      <alignment horizontal="left" vertical="center"/>
    </xf>
    <xf numFmtId="3" fontId="21" fillId="0" borderId="23">
      <alignment horizontal="center" vertical="center"/>
    </xf>
    <xf numFmtId="0" fontId="20" fillId="0" borderId="22">
      <alignment horizontal="center" vertical="center"/>
    </xf>
    <xf numFmtId="0" fontId="20" fillId="0" borderId="22">
      <alignment horizontal="center" vertical="center"/>
    </xf>
    <xf numFmtId="0" fontId="20" fillId="0" borderId="24">
      <alignment horizontal="left" vertical="center"/>
    </xf>
    <xf numFmtId="0" fontId="20" fillId="0" borderId="24">
      <alignment horizontal="left" vertical="center"/>
    </xf>
    <xf numFmtId="0" fontId="28" fillId="0" borderId="23"/>
  </cellStyleXfs>
  <cellXfs count="69">
    <xf numFmtId="0" fontId="0" fillId="0" borderId="0" xfId="0"/>
    <xf numFmtId="0" fontId="0" fillId="0" borderId="0" xfId="0" applyFill="1" applyBorder="1" applyAlignment="1"/>
    <xf numFmtId="164" fontId="7" fillId="2" borderId="4" xfId="4" applyNumberFormat="1" applyFont="1" applyFill="1" applyBorder="1" applyAlignment="1">
      <alignment vertical="center"/>
    </xf>
    <xf numFmtId="164" fontId="8" fillId="3" borderId="4" xfId="4" applyNumberFormat="1" applyFont="1" applyFill="1" applyBorder="1" applyAlignment="1">
      <alignment vertical="center"/>
    </xf>
    <xf numFmtId="164" fontId="8" fillId="4" borderId="4" xfId="4" applyNumberFormat="1" applyFont="1" applyFill="1" applyBorder="1" applyAlignment="1">
      <alignment vertical="center"/>
    </xf>
    <xf numFmtId="164" fontId="8" fillId="5" borderId="4" xfId="4" applyNumberFormat="1" applyFont="1" applyFill="1" applyBorder="1" applyAlignment="1">
      <alignment vertical="center"/>
    </xf>
    <xf numFmtId="164" fontId="9" fillId="6" borderId="4" xfId="4" applyNumberFormat="1" applyFont="1" applyFill="1" applyBorder="1" applyAlignment="1" applyProtection="1">
      <alignment vertical="center"/>
    </xf>
    <xf numFmtId="165" fontId="7" fillId="7" borderId="4" xfId="4" applyNumberFormat="1" applyFont="1" applyFill="1" applyBorder="1" applyAlignment="1">
      <alignment vertical="center"/>
    </xf>
    <xf numFmtId="165" fontId="8" fillId="3" borderId="4" xfId="4" applyNumberFormat="1" applyFont="1" applyFill="1" applyBorder="1" applyAlignment="1">
      <alignment vertical="center"/>
    </xf>
    <xf numFmtId="165" fontId="8" fillId="4" borderId="4" xfId="4" applyNumberFormat="1" applyFont="1" applyFill="1" applyBorder="1" applyAlignment="1">
      <alignment vertical="center"/>
    </xf>
    <xf numFmtId="165" fontId="8" fillId="5" borderId="4" xfId="4" applyNumberFormat="1" applyFont="1" applyFill="1" applyBorder="1" applyAlignment="1">
      <alignment vertical="center"/>
    </xf>
    <xf numFmtId="165" fontId="9" fillId="6" borderId="5" xfId="4" applyNumberFormat="1" applyFont="1" applyFill="1" applyBorder="1" applyAlignment="1" applyProtection="1">
      <alignment vertical="center"/>
    </xf>
    <xf numFmtId="0" fontId="10" fillId="4" borderId="6" xfId="4" applyFont="1" applyFill="1" applyBorder="1" applyAlignment="1" applyProtection="1">
      <alignment horizontal="center" vertical="center" wrapText="1"/>
    </xf>
    <xf numFmtId="49" fontId="9" fillId="6" borderId="4" xfId="4" applyNumberFormat="1" applyFont="1" applyFill="1" applyBorder="1" applyAlignment="1" applyProtection="1">
      <alignment vertical="center"/>
    </xf>
    <xf numFmtId="0" fontId="2" fillId="0" borderId="2" xfId="2"/>
    <xf numFmtId="0" fontId="4" fillId="0" borderId="0" xfId="0" applyFont="1" applyFill="1" applyBorder="1" applyAlignment="1"/>
    <xf numFmtId="0" fontId="2" fillId="0" borderId="2" xfId="2" applyFill="1" applyAlignment="1"/>
    <xf numFmtId="0" fontId="3" fillId="0" borderId="3" xfId="3"/>
    <xf numFmtId="0" fontId="0" fillId="8" borderId="0" xfId="0" applyFill="1" applyBorder="1" applyAlignment="1"/>
    <xf numFmtId="0" fontId="5" fillId="9" borderId="7" xfId="0" applyFont="1" applyFill="1" applyBorder="1" applyAlignment="1"/>
    <xf numFmtId="0" fontId="0" fillId="9" borderId="8" xfId="0" quotePrefix="1" applyFill="1" applyBorder="1" applyAlignment="1"/>
    <xf numFmtId="0" fontId="0" fillId="9" borderId="8" xfId="0" applyFill="1" applyBorder="1" applyAlignment="1">
      <alignment horizontal="right" indent="1"/>
    </xf>
    <xf numFmtId="0" fontId="0" fillId="9" borderId="8" xfId="0" applyFill="1" applyBorder="1" applyAlignment="1">
      <alignment horizontal="left" indent="1"/>
    </xf>
    <xf numFmtId="0" fontId="0" fillId="9" borderId="8" xfId="0" applyFill="1" applyBorder="1" applyAlignment="1"/>
    <xf numFmtId="0" fontId="5" fillId="9" borderId="8" xfId="0" applyFont="1" applyFill="1" applyBorder="1" applyAlignment="1"/>
    <xf numFmtId="0" fontId="0" fillId="9" borderId="8" xfId="0" applyFill="1" applyBorder="1" applyAlignment="1">
      <alignment horizontal="left"/>
    </xf>
    <xf numFmtId="0" fontId="5" fillId="9" borderId="9" xfId="0" applyFont="1" applyFill="1" applyBorder="1" applyAlignment="1"/>
    <xf numFmtId="0" fontId="5" fillId="8" borderId="11" xfId="5" applyFont="1" applyFill="1" applyBorder="1" applyAlignment="1">
      <alignment horizontal="center"/>
    </xf>
    <xf numFmtId="0" fontId="11" fillId="8" borderId="12" xfId="5" applyFont="1" applyFill="1" applyBorder="1" applyAlignment="1">
      <alignment horizontal="center"/>
    </xf>
    <xf numFmtId="0" fontId="5" fillId="8" borderId="12" xfId="5" applyFont="1" applyFill="1" applyBorder="1" applyAlignment="1">
      <alignment horizontal="center"/>
    </xf>
    <xf numFmtId="0" fontId="11" fillId="8" borderId="14" xfId="5" applyFont="1" applyFill="1" applyBorder="1" applyAlignment="1">
      <alignment horizontal="center"/>
    </xf>
    <xf numFmtId="0" fontId="11" fillId="8" borderId="10" xfId="5" applyFont="1" applyFill="1" applyBorder="1" applyAlignment="1">
      <alignment horizontal="center"/>
    </xf>
    <xf numFmtId="0" fontId="5" fillId="8" borderId="9" xfId="5" applyFont="1" applyFill="1" applyBorder="1" applyAlignment="1">
      <alignment horizontal="center"/>
    </xf>
    <xf numFmtId="0" fontId="11" fillId="8" borderId="9" xfId="5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5" fillId="8" borderId="0" xfId="0" applyFont="1" applyFill="1" applyBorder="1" applyAlignment="1">
      <alignment horizontal="right"/>
    </xf>
    <xf numFmtId="0" fontId="14" fillId="8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center"/>
    </xf>
    <xf numFmtId="0" fontId="5" fillId="8" borderId="0" xfId="0" applyFont="1" applyFill="1" applyBorder="1" applyAlignment="1"/>
    <xf numFmtId="0" fontId="14" fillId="4" borderId="15" xfId="4" applyFont="1" applyFill="1" applyBorder="1" applyAlignment="1" applyProtection="1">
      <alignment horizontal="right" vertical="center" indent="1"/>
    </xf>
    <xf numFmtId="0" fontId="4" fillId="8" borderId="0" xfId="0" applyFont="1" applyFill="1" applyBorder="1" applyAlignment="1"/>
    <xf numFmtId="0" fontId="4" fillId="8" borderId="0" xfId="0" applyFont="1" applyFill="1" applyBorder="1" applyAlignment="1">
      <alignment horizontal="center"/>
    </xf>
    <xf numFmtId="0" fontId="0" fillId="8" borderId="9" xfId="0" applyFill="1" applyBorder="1" applyAlignment="1"/>
    <xf numFmtId="0" fontId="0" fillId="8" borderId="13" xfId="0" applyFill="1" applyBorder="1" applyAlignment="1"/>
    <xf numFmtId="0" fontId="5" fillId="8" borderId="8" xfId="0" applyFont="1" applyFill="1" applyBorder="1" applyAlignment="1"/>
    <xf numFmtId="0" fontId="13" fillId="8" borderId="0" xfId="0" applyFont="1" applyFill="1" applyBorder="1" applyAlignment="1"/>
    <xf numFmtId="0" fontId="1" fillId="10" borderId="0" xfId="1" applyFill="1" applyBorder="1"/>
    <xf numFmtId="0" fontId="0" fillId="10" borderId="0" xfId="0" applyFill="1"/>
    <xf numFmtId="164" fontId="16" fillId="2" borderId="4" xfId="4" applyNumberFormat="1" applyFont="1" applyFill="1" applyBorder="1" applyAlignment="1">
      <alignment vertical="center"/>
    </xf>
    <xf numFmtId="165" fontId="17" fillId="7" borderId="4" xfId="4" applyNumberFormat="1" applyFont="1" applyFill="1" applyBorder="1" applyAlignment="1">
      <alignment vertical="center"/>
    </xf>
    <xf numFmtId="166" fontId="16" fillId="2" borderId="4" xfId="4" applyNumberFormat="1" applyFont="1" applyFill="1" applyBorder="1" applyAlignment="1">
      <alignment vertical="center"/>
    </xf>
    <xf numFmtId="165" fontId="9" fillId="11" borderId="19" xfId="4" applyNumberFormat="1" applyFont="1" applyFill="1" applyBorder="1" applyAlignment="1" applyProtection="1">
      <alignment vertical="center"/>
    </xf>
    <xf numFmtId="165" fontId="9" fillId="11" borderId="20" xfId="4" applyNumberFormat="1" applyFont="1" applyFill="1" applyBorder="1" applyAlignment="1" applyProtection="1">
      <alignment vertical="center"/>
    </xf>
    <xf numFmtId="165" fontId="9" fillId="11" borderId="21" xfId="4" applyNumberFormat="1" applyFont="1" applyFill="1" applyBorder="1" applyAlignment="1" applyProtection="1">
      <alignment vertical="center"/>
    </xf>
    <xf numFmtId="0" fontId="0" fillId="8" borderId="0" xfId="0" applyFill="1"/>
    <xf numFmtId="0" fontId="18" fillId="8" borderId="0" xfId="0" applyFont="1" applyFill="1"/>
    <xf numFmtId="0" fontId="4" fillId="8" borderId="0" xfId="0" applyFont="1" applyFill="1"/>
    <xf numFmtId="0" fontId="5" fillId="8" borderId="0" xfId="0" applyFont="1" applyFill="1"/>
    <xf numFmtId="0" fontId="19" fillId="8" borderId="0" xfId="0" applyFont="1" applyFill="1"/>
    <xf numFmtId="0" fontId="14" fillId="8" borderId="0" xfId="0" applyFont="1" applyFill="1"/>
    <xf numFmtId="0" fontId="5" fillId="8" borderId="9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left" vertical="center" indent="1"/>
    </xf>
    <xf numFmtId="165" fontId="8" fillId="5" borderId="16" xfId="4" applyNumberFormat="1" applyFont="1" applyFill="1" applyBorder="1" applyAlignment="1">
      <alignment horizontal="left" vertical="center"/>
    </xf>
    <xf numFmtId="165" fontId="8" fillId="5" borderId="17" xfId="4" applyNumberFormat="1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left" vertical="center" indent="1"/>
    </xf>
    <xf numFmtId="165" fontId="8" fillId="5" borderId="18" xfId="4" applyNumberFormat="1" applyFont="1" applyFill="1" applyBorder="1" applyAlignment="1">
      <alignment horizontal="left" vertical="center"/>
    </xf>
  </cellXfs>
  <cellStyles count="62">
    <cellStyle name="AF Column - IBM Cognos" xfId="6"/>
    <cellStyle name="AF Data - IBM Cognos" xfId="7"/>
    <cellStyle name="AF Data 0 - IBM Cognos" xfId="8"/>
    <cellStyle name="AF Data 1 - IBM Cognos" xfId="9"/>
    <cellStyle name="AF Data 2 - IBM Cognos" xfId="10"/>
    <cellStyle name="AF Data 3 - IBM Cognos" xfId="11"/>
    <cellStyle name="AF Data 4 - IBM Cognos" xfId="12"/>
    <cellStyle name="AF Data 5 - IBM Cognos" xfId="13"/>
    <cellStyle name="AF Data Leaf - IBM Cognos" xfId="14"/>
    <cellStyle name="AF Header - IBM Cognos" xfId="15"/>
    <cellStyle name="AF Header 0 - IBM Cognos" xfId="16"/>
    <cellStyle name="AF Header 1 - IBM Cognos" xfId="17"/>
    <cellStyle name="AF Header 2 - IBM Cognos" xfId="18"/>
    <cellStyle name="AF Header 3 - IBM Cognos" xfId="19"/>
    <cellStyle name="AF Header 4 - IBM Cognos" xfId="20"/>
    <cellStyle name="AF Header 5 - IBM Cognos" xfId="21"/>
    <cellStyle name="AF Header Leaf - IBM Cognos" xfId="22"/>
    <cellStyle name="AF Row - IBM Cognos" xfId="23"/>
    <cellStyle name="AF Row 0 - IBM Cognos" xfId="24"/>
    <cellStyle name="AF Row 1 - IBM Cognos" xfId="25"/>
    <cellStyle name="AF Row 2 - IBM Cognos" xfId="26"/>
    <cellStyle name="AF Row 3 - IBM Cognos" xfId="27"/>
    <cellStyle name="AF Row 4 - IBM Cognos" xfId="28"/>
    <cellStyle name="AF Row 5 - IBM Cognos" xfId="29"/>
    <cellStyle name="AF Row Leaf - IBM Cognos" xfId="30"/>
    <cellStyle name="AF Subnm - IBM Cognos" xfId="31"/>
    <cellStyle name="AF Title - IBM Cognos" xfId="32"/>
    <cellStyle name="CAFE Subnm Parameter" xfId="33"/>
    <cellStyle name="Calculated Column - IBM Cognos" xfId="34"/>
    <cellStyle name="Calculated Column Name - IBM Cognos" xfId="35"/>
    <cellStyle name="Calculated Row - IBM Cognos" xfId="36"/>
    <cellStyle name="Calculated Row Name - IBM Cognos" xfId="37"/>
    <cellStyle name="Column Name - IBM Cognos" xfId="38"/>
    <cellStyle name="Column Template - IBM Cognos" xfId="39"/>
    <cellStyle name="Differs From Base - IBM Cognos" xfId="40"/>
    <cellStyle name="Edit - IBM Cognos" xfId="41"/>
    <cellStyle name="Formula - IBM Cognos" xfId="42"/>
    <cellStyle name="Group Name - IBM Cognos" xfId="43"/>
    <cellStyle name="Heading 1" xfId="1" builtinId="16"/>
    <cellStyle name="Heading 2" xfId="2" builtinId="17"/>
    <cellStyle name="Heading 3" xfId="3" builtinId="18"/>
    <cellStyle name="Hold Values - IBM Cognos" xfId="44"/>
    <cellStyle name="List Name - IBM Cognos" xfId="45"/>
    <cellStyle name="Locked - IBM Cognos" xfId="46"/>
    <cellStyle name="Measure - IBM Cognos" xfId="47"/>
    <cellStyle name="Measure Header - IBM Cognos" xfId="48"/>
    <cellStyle name="Measure Name - IBM Cognos" xfId="49"/>
    <cellStyle name="Measure Summary - IBM Cognos" xfId="50"/>
    <cellStyle name="Measure Summary TM1 - IBM Cognos" xfId="51"/>
    <cellStyle name="Measure Template - IBM Cognos" xfId="52"/>
    <cellStyle name="More - IBM Cognos" xfId="53"/>
    <cellStyle name="Normal" xfId="0" builtinId="0"/>
    <cellStyle name="Normal 2" xfId="4"/>
    <cellStyle name="Normal 3" xfId="5"/>
    <cellStyle name="Pending Change - IBM Cognos" xfId="54"/>
    <cellStyle name="Row Name - IBM Cognos" xfId="55"/>
    <cellStyle name="Row Template - IBM Cognos" xfId="56"/>
    <cellStyle name="Summary Column Name - IBM Cognos" xfId="57"/>
    <cellStyle name="Summary Column Name TM1 - IBM Cognos" xfId="58"/>
    <cellStyle name="Summary Row Name - IBM Cognos" xfId="59"/>
    <cellStyle name="Summary Row Name TM1 - IBM Cognos" xfId="60"/>
    <cellStyle name="Unsaved Change - IBM Cognos" xfId="61"/>
  </cellStyles>
  <dxfs count="4">
    <dxf>
      <font>
        <b val="0"/>
        <i val="0"/>
      </font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5101"/>
  <ax:ocxPr ax:name="_ExtentY" ax:value="1143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6244"/>
  <ax:ocxPr ax:name="_ExtentY" ax:value="1143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7620</xdr:rowOff>
        </xdr:from>
        <xdr:to>
          <xdr:col>9</xdr:col>
          <xdr:colOff>998220</xdr:colOff>
          <xdr:row>30</xdr:row>
          <xdr:rowOff>228600</xdr:rowOff>
        </xdr:to>
        <xdr:sp macro="" textlink="">
          <xdr:nvSpPr>
            <xdr:cNvPr id="1026" name="TI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106680</xdr:colOff>
          <xdr:row>26</xdr:row>
          <xdr:rowOff>0</xdr:rowOff>
        </xdr:from>
        <xdr:to>
          <xdr:col>18</xdr:col>
          <xdr:colOff>1280160</xdr:colOff>
          <xdr:row>27</xdr:row>
          <xdr:rowOff>30480</xdr:rowOff>
        </xdr:to>
        <xdr:sp macro="" textlink="">
          <xdr:nvSpPr>
            <xdr:cNvPr id="1030" name="TIButton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106680</xdr:colOff>
          <xdr:row>28</xdr:row>
          <xdr:rowOff>7620</xdr:rowOff>
        </xdr:from>
        <xdr:to>
          <xdr:col>18</xdr:col>
          <xdr:colOff>1066800</xdr:colOff>
          <xdr:row>29</xdr:row>
          <xdr:rowOff>38100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754380</xdr:colOff>
          <xdr:row>22</xdr:row>
          <xdr:rowOff>160020</xdr:rowOff>
        </xdr:to>
        <xdr:sp macro="" textlink="">
          <xdr:nvSpPr>
            <xdr:cNvPr id="5122" name="TIButton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9</xdr:row>
      <xdr:rowOff>0</xdr:rowOff>
    </xdr:from>
    <xdr:to>
      <xdr:col>6</xdr:col>
      <xdr:colOff>567309</xdr:colOff>
      <xdr:row>12</xdr:row>
      <xdr:rowOff>96012</xdr:rowOff>
    </xdr:to>
    <xdr:pic>
      <xdr:nvPicPr>
        <xdr:cNvPr id="3" name="Picture 2" descr="common_runproces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647825"/>
          <a:ext cx="1776984" cy="6675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396240</xdr:colOff>
          <xdr:row>11</xdr:row>
          <xdr:rowOff>38100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  <customProperties>
    <customPr name="CafeStyleVersion" r:id="rId1"/>
    <customPr name="LastTupleSet_COR_Mappings" r:id="rId2"/>
    <customPr name="originalName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32"/>
  <sheetViews>
    <sheetView showGridLines="0" tabSelected="1" topLeftCell="I1" workbookViewId="0">
      <pane ySplit="31" topLeftCell="A32" activePane="bottomLeft" state="frozen"/>
      <selection activeCell="I20" sqref="I20"/>
      <selection pane="bottomLeft" activeCell="I20" sqref="I20"/>
    </sheetView>
  </sheetViews>
  <sheetFormatPr defaultColWidth="9.109375" defaultRowHeight="14.4" outlineLevelRow="1" outlineLevelCol="1"/>
  <cols>
    <col min="1" max="1" width="9.109375" style="1" hidden="1" customWidth="1" outlineLevel="1"/>
    <col min="2" max="2" width="30.44140625" style="1" hidden="1" customWidth="1" outlineLevel="1"/>
    <col min="3" max="3" width="52.109375" style="1" hidden="1" customWidth="1" outlineLevel="1"/>
    <col min="4" max="6" width="9.109375" style="1" hidden="1" customWidth="1" outlineLevel="1"/>
    <col min="7" max="7" width="12.44140625" style="1" hidden="1" customWidth="1" outlineLevel="1"/>
    <col min="8" max="8" width="2.6640625" style="1" hidden="1" customWidth="1" outlineLevel="1"/>
    <col min="9" max="9" width="4.109375" style="1" customWidth="1" collapsed="1"/>
    <col min="10" max="10" width="15.109375" style="1" customWidth="1"/>
    <col min="11" max="11" width="19.5546875" style="1" customWidth="1"/>
    <col min="12" max="12" width="9.5546875" style="1" customWidth="1"/>
    <col min="13" max="14" width="31.109375" style="1" customWidth="1"/>
    <col min="15" max="15" width="19" style="1" customWidth="1"/>
    <col min="16" max="16" width="13.44140625" style="1" customWidth="1"/>
    <col min="17" max="17" width="13.6640625" style="1" customWidth="1"/>
    <col min="18" max="18" width="11.44140625" style="1" customWidth="1"/>
    <col min="19" max="19" width="22.6640625" style="1" customWidth="1"/>
    <col min="20" max="20" width="23" style="1" customWidth="1"/>
    <col min="21" max="21" width="95.5546875" style="1" customWidth="1"/>
    <col min="22" max="16384" width="9.109375" style="1"/>
  </cols>
  <sheetData>
    <row r="1" spans="1:24" hidden="1" outlineLevel="1">
      <c r="A1" s="18"/>
      <c r="B1" s="19" t="s">
        <v>23</v>
      </c>
      <c r="C1" s="20" t="s">
        <v>24</v>
      </c>
      <c r="D1" s="64" t="s">
        <v>38</v>
      </c>
      <c r="E1" s="27" t="s">
        <v>39</v>
      </c>
      <c r="F1" s="64" t="s">
        <v>44</v>
      </c>
      <c r="G1" s="31" t="s">
        <v>45</v>
      </c>
      <c r="H1" s="18" t="s">
        <v>8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idden="1" outlineLevel="1">
      <c r="A2" s="21" t="s">
        <v>25</v>
      </c>
      <c r="B2" s="22" t="s">
        <v>112</v>
      </c>
      <c r="C2" s="23" t="str">
        <f ca="1">_xll.TM1USER(B2)</f>
        <v>Swiltshire</v>
      </c>
      <c r="D2" s="65"/>
      <c r="E2" s="28">
        <f ca="1">YEAR(NOW())</f>
        <v>2018</v>
      </c>
      <c r="F2" s="65"/>
      <c r="G2" s="32" t="s">
        <v>46</v>
      </c>
      <c r="H2" s="1">
        <v>0</v>
      </c>
      <c r="J2" s="48"/>
      <c r="K2" s="49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4" hidden="1" outlineLevel="1">
      <c r="A3" s="21" t="s">
        <v>26</v>
      </c>
      <c r="B3" s="22" t="s">
        <v>113</v>
      </c>
      <c r="C3" s="23" t="str">
        <f ca="1">_xll.TM1USER(B3)</f>
        <v/>
      </c>
      <c r="D3" s="65"/>
      <c r="E3" s="29" t="s">
        <v>40</v>
      </c>
      <c r="F3" s="65"/>
      <c r="G3" s="33" t="str">
        <f ca="1">_xll.DBR(pServer&amp;":"&amp;CubeNavTracker,UserID,$G$1,$G$2)</f>
        <v>Apliqode\2 Housekeeping\Semi Dynamic Subset Maintenance</v>
      </c>
      <c r="H3" s="1">
        <v>1</v>
      </c>
      <c r="J3" s="3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4" hidden="1" outlineLevel="1">
      <c r="A4" s="21" t="s">
        <v>27</v>
      </c>
      <c r="B4" s="22" t="s">
        <v>114</v>
      </c>
      <c r="C4" s="23" t="str">
        <f ca="1">_xll.TM1USER(B4)</f>
        <v/>
      </c>
      <c r="D4" s="65"/>
      <c r="E4" s="28" t="str">
        <f ca="1">TEXT(MONTH(NOW()),"00")&amp;"-"&amp;TEXT(DAY(NOW()),"00")</f>
        <v>09-12</v>
      </c>
      <c r="F4" s="65"/>
      <c r="G4" s="32" t="s">
        <v>47</v>
      </c>
      <c r="H4" s="1">
        <v>2</v>
      </c>
      <c r="J4" s="4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4" hidden="1" outlineLevel="1">
      <c r="A5" s="18"/>
      <c r="B5" s="22" t="s">
        <v>28</v>
      </c>
      <c r="C5" s="23" t="str">
        <f ca="1">IF(C2&lt;&gt;"",C2,IF(C3&lt;&gt;"",C3,IF(C4&lt;&gt;"",C4,"No User")))</f>
        <v>Swiltshire</v>
      </c>
      <c r="D5" s="65"/>
      <c r="E5" s="29" t="s">
        <v>41</v>
      </c>
      <c r="F5" s="65"/>
      <c r="G5" s="33" t="str">
        <f ca="1">IF($G$3=ReportAppMenu,"",_xll.DBSS(ReportAppMenu,pServer&amp;":"&amp;CubeNavTracker,UserID,$G$1,$G$2))</f>
        <v/>
      </c>
      <c r="H5" s="1">
        <v>3</v>
      </c>
      <c r="J5" s="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4" hidden="1" outlineLevel="1">
      <c r="A6" s="18"/>
      <c r="B6" s="24" t="s">
        <v>29</v>
      </c>
      <c r="C6" s="25" t="str">
        <f ca="1">IF(C2&lt;&gt;"",B2,IF(C3&lt;&gt;"",B3,IF(C4&lt;&gt;"",B4,"No server connected")))</f>
        <v>Apliqode_dev</v>
      </c>
      <c r="D6" s="65"/>
      <c r="E6" s="28" t="str">
        <f ca="1">TEXT(HOUR(NOW()),"00")&amp;":"&amp;TEXT(MINUTE(NOW()),"00")</f>
        <v>13:52</v>
      </c>
      <c r="F6" s="65"/>
      <c r="G6" s="32" t="s">
        <v>48</v>
      </c>
      <c r="H6" s="1" t="s">
        <v>6</v>
      </c>
      <c r="J6" s="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4" hidden="1" outlineLevel="1">
      <c r="A7" s="18"/>
      <c r="B7" s="24" t="s">
        <v>30</v>
      </c>
      <c r="C7" s="25" t="s">
        <v>115</v>
      </c>
      <c r="D7" s="65"/>
      <c r="E7" s="29" t="s">
        <v>42</v>
      </c>
      <c r="F7" s="65"/>
      <c r="G7" s="33" t="str">
        <f ca="1">_xll.DBR(pServer&amp;":"&amp;CubeNavTracker,UserID,$G$1,$G$6)</f>
        <v>Apliqode\2 Housekeeping\Attribute Maintenance</v>
      </c>
      <c r="H7" s="1" t="s">
        <v>7</v>
      </c>
      <c r="J7" s="6"/>
      <c r="K7" s="11"/>
      <c r="L7" s="11"/>
      <c r="M7" s="11"/>
      <c r="N7" s="11"/>
      <c r="O7" s="51"/>
      <c r="P7" s="52"/>
      <c r="Q7" s="52"/>
      <c r="R7" s="52"/>
      <c r="S7" s="52"/>
      <c r="T7" s="52"/>
      <c r="U7" s="53"/>
    </row>
    <row r="8" spans="1:24" hidden="1" outlineLevel="1">
      <c r="A8" s="18"/>
      <c r="B8" s="24" t="s">
        <v>31</v>
      </c>
      <c r="C8" s="25" t="s">
        <v>131</v>
      </c>
      <c r="D8" s="65"/>
      <c r="E8" s="28">
        <f ca="1">_xll.DBR(pServer&amp;":"&amp;CubeUsrTracker,E2,E4,E6,ReportAppID,UserID,E7)</f>
        <v>0</v>
      </c>
      <c r="F8" s="65"/>
      <c r="G8" s="32" t="s">
        <v>47</v>
      </c>
      <c r="H8" s="18" t="s">
        <v>9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idden="1" outlineLevel="1">
      <c r="A9" s="18"/>
      <c r="B9" s="24" t="s">
        <v>32</v>
      </c>
      <c r="C9" s="25" t="s">
        <v>132</v>
      </c>
      <c r="D9" s="65"/>
      <c r="E9" s="29" t="s">
        <v>43</v>
      </c>
      <c r="F9" s="66"/>
      <c r="G9" s="34" t="str">
        <f ca="1">IF($G$3=ReportAppMenu,"",_xll.DBSS($G$3,pServer&amp;":"&amp;CubeNavTracker,UserID,$G$1,$G$6))</f>
        <v/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idden="1" outlineLevel="1">
      <c r="A10" s="18"/>
      <c r="B10" s="26" t="s">
        <v>33</v>
      </c>
      <c r="C10" s="25" t="s">
        <v>116</v>
      </c>
      <c r="D10" s="66"/>
      <c r="E10" s="30">
        <f ca="1">_xll.DBS(1+E8,pServer&amp;":"&amp;CubeUsrTracker,E2,E4,E6,ReportAppID,UserID,E7)</f>
        <v>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idden="1" outlineLevel="1">
      <c r="A11" s="18"/>
      <c r="B11" s="24" t="s">
        <v>34</v>
      </c>
      <c r="C11" s="25" t="s">
        <v>133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idden="1" outlineLevel="1">
      <c r="A12" s="18"/>
      <c r="B12" s="24" t="s">
        <v>35</v>
      </c>
      <c r="C12" s="25" t="s">
        <v>36</v>
      </c>
      <c r="D12" s="18"/>
      <c r="E12" s="18"/>
      <c r="F12" s="18"/>
      <c r="G12" s="18"/>
      <c r="H12" s="36" t="s">
        <v>49</v>
      </c>
      <c r="I12" s="18"/>
      <c r="J12" s="45" t="str">
        <f ca="1">_xll.TM1RPTVIEW(pServer&amp;":"&amp;pCube1&amp;":1", D28, _xll.TM1RPTTITLE(pServer&amp;":"&amp;$A$27,$K$27),TM1RPTFMTRNG,TM1RPTFMTIDCOL)</f>
        <v>Apliqode_dev:}APQ Dimension SemiDynamic Subsets:1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idden="1" outlineLevel="1">
      <c r="A13" s="18"/>
      <c r="B13" s="24" t="s">
        <v>37</v>
      </c>
      <c r="C13" s="25" t="s">
        <v>117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idden="1" outlineLevel="1">
      <c r="A14" s="18"/>
      <c r="B14" s="24" t="s">
        <v>59</v>
      </c>
      <c r="C14" s="25" t="s">
        <v>118</v>
      </c>
      <c r="D14" s="18"/>
      <c r="E14" s="18"/>
      <c r="F14" s="18"/>
      <c r="G14" s="18"/>
      <c r="H14" s="35" t="s">
        <v>11</v>
      </c>
      <c r="I14" s="18"/>
      <c r="J14" s="18" t="s">
        <v>119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idden="1" outlineLevel="1">
      <c r="A15" s="18"/>
      <c r="B15" s="18"/>
      <c r="C15" s="18"/>
      <c r="D15" s="18"/>
      <c r="E15" s="18"/>
      <c r="F15" s="18"/>
      <c r="G15" s="18"/>
      <c r="H15" s="35" t="s">
        <v>51</v>
      </c>
      <c r="I15" s="18"/>
      <c r="J15" s="40" t="s">
        <v>57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idden="1" outlineLevel="1">
      <c r="A16" s="18"/>
      <c r="B16" s="18"/>
      <c r="C16" s="18"/>
      <c r="D16" s="18"/>
      <c r="E16" s="18"/>
      <c r="F16" s="18"/>
      <c r="G16" s="18"/>
      <c r="H16" s="35" t="s">
        <v>120</v>
      </c>
      <c r="I16" s="18"/>
      <c r="J16" s="18"/>
      <c r="K16" s="18" t="s">
        <v>61</v>
      </c>
      <c r="L16" s="18" t="s">
        <v>0</v>
      </c>
      <c r="M16" s="18" t="s">
        <v>134</v>
      </c>
      <c r="N16" s="18" t="s">
        <v>1</v>
      </c>
      <c r="O16" s="18" t="s">
        <v>2</v>
      </c>
      <c r="P16" s="18" t="s">
        <v>3</v>
      </c>
      <c r="Q16" s="18" t="s">
        <v>108</v>
      </c>
      <c r="R16" s="18" t="s">
        <v>107</v>
      </c>
      <c r="S16" s="18" t="s">
        <v>64</v>
      </c>
      <c r="T16" s="18" t="s">
        <v>65</v>
      </c>
      <c r="U16" s="18" t="s">
        <v>5</v>
      </c>
      <c r="V16" s="18"/>
      <c r="W16" s="18"/>
      <c r="X16" s="18"/>
    </row>
    <row r="17" spans="1:24" hidden="1" outlineLevel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idden="1" outlineLevel="1">
      <c r="A18" s="44" t="s">
        <v>55</v>
      </c>
      <c r="B18" s="44" t="s">
        <v>56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idden="1" outlineLevel="1">
      <c r="A19" s="42" t="s">
        <v>13</v>
      </c>
      <c r="B19" s="42">
        <v>1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collapsed="1">
      <c r="A20" s="43" t="s">
        <v>14</v>
      </c>
      <c r="B20" s="43">
        <v>0</v>
      </c>
      <c r="C20" s="18"/>
      <c r="D20" s="18"/>
      <c r="E20" s="18"/>
      <c r="F20" s="18"/>
      <c r="G20" s="18"/>
      <c r="H20" s="18"/>
    </row>
    <row r="21" spans="1:24" ht="19.5" customHeight="1">
      <c r="A21" s="18"/>
      <c r="B21" s="18"/>
      <c r="C21" s="18"/>
      <c r="D21" s="18"/>
      <c r="E21" s="18"/>
      <c r="F21" s="18"/>
      <c r="G21" s="18"/>
      <c r="H21" s="18"/>
      <c r="J21" s="67" t="s">
        <v>58</v>
      </c>
      <c r="K21" s="67"/>
      <c r="L21" s="67"/>
      <c r="M21" s="67"/>
      <c r="N21" s="61"/>
      <c r="O21" s="46"/>
      <c r="P21" s="46"/>
      <c r="Q21" s="46"/>
      <c r="R21" s="46"/>
      <c r="S21" s="46"/>
      <c r="T21" s="46"/>
      <c r="U21" s="46"/>
    </row>
    <row r="22" spans="1:24" ht="15" customHeight="1">
      <c r="A22" s="18"/>
      <c r="B22" s="18"/>
      <c r="C22" s="18"/>
      <c r="D22" s="18"/>
      <c r="E22" s="18"/>
      <c r="F22" s="18"/>
      <c r="G22" s="18"/>
      <c r="H22" s="18"/>
      <c r="I22"/>
      <c r="J22" s="67"/>
      <c r="K22" s="67"/>
      <c r="L22" s="67"/>
      <c r="M22" s="67"/>
      <c r="N22" s="61"/>
      <c r="O22" s="47"/>
      <c r="P22" s="47"/>
      <c r="Q22" s="47"/>
      <c r="R22" s="47"/>
      <c r="S22" s="47"/>
      <c r="T22" s="47"/>
      <c r="U22" s="47"/>
    </row>
    <row r="23" spans="1:24" ht="15" customHeight="1">
      <c r="A23" s="18"/>
      <c r="B23" s="18"/>
      <c r="C23" s="18"/>
      <c r="D23" s="18"/>
      <c r="E23" s="18"/>
      <c r="F23" s="18"/>
      <c r="G23" s="18"/>
      <c r="H23" s="18"/>
      <c r="I23"/>
      <c r="J23" s="67"/>
      <c r="K23" s="67"/>
      <c r="L23" s="67"/>
      <c r="M23" s="67"/>
      <c r="N23" s="61"/>
      <c r="O23" s="47"/>
      <c r="P23" s="47"/>
      <c r="Q23" s="47"/>
      <c r="R23" s="47"/>
      <c r="S23" s="47"/>
      <c r="T23" s="47"/>
      <c r="U23" s="47"/>
    </row>
    <row r="24" spans="1:24">
      <c r="A24" s="18"/>
      <c r="B24" s="18"/>
      <c r="C24" s="18"/>
      <c r="D24" s="18"/>
      <c r="E24" s="18"/>
      <c r="F24" s="18"/>
      <c r="G24" s="18"/>
      <c r="H24" s="18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4" ht="18" thickBot="1">
      <c r="A25" s="18"/>
      <c r="B25" s="18"/>
      <c r="C25" s="18"/>
      <c r="D25" s="18"/>
      <c r="E25" s="18"/>
      <c r="F25" s="18"/>
      <c r="G25" s="18"/>
      <c r="H25" s="18"/>
      <c r="I25"/>
      <c r="J25" s="14" t="s">
        <v>10</v>
      </c>
      <c r="K25" s="14"/>
      <c r="L25" s="14"/>
      <c r="M25" s="14" t="s">
        <v>21</v>
      </c>
      <c r="N25" s="14" t="s">
        <v>63</v>
      </c>
      <c r="O25" s="16"/>
      <c r="P25" s="16"/>
      <c r="Q25" s="16"/>
      <c r="R25" s="16"/>
      <c r="S25" s="16"/>
      <c r="T25" s="16"/>
      <c r="U25" s="16"/>
    </row>
    <row r="26" spans="1:24" ht="15" thickTop="1">
      <c r="A26" s="37" t="s">
        <v>50</v>
      </c>
      <c r="B26" s="37" t="s">
        <v>51</v>
      </c>
      <c r="C26" s="37" t="s">
        <v>52</v>
      </c>
      <c r="D26" s="38" t="s">
        <v>53</v>
      </c>
      <c r="E26" s="18"/>
      <c r="F26" s="18"/>
      <c r="G26" s="18"/>
      <c r="H26" s="18"/>
      <c r="I26"/>
    </row>
    <row r="27" spans="1:24">
      <c r="A27" s="18" t="s">
        <v>121</v>
      </c>
      <c r="B27" s="40" t="s">
        <v>54</v>
      </c>
      <c r="C27" s="41">
        <v>1</v>
      </c>
      <c r="D27" s="40" t="str">
        <f ca="1">_xll.DIMNM(pServer&amp;":"&amp;$A$27,_xll.DIMIX(pServer&amp;":"&amp;$A$27,$K$27),"")</f>
        <v>APQ.Demo Customer</v>
      </c>
      <c r="E27" s="18"/>
      <c r="F27" s="18"/>
      <c r="G27" s="18"/>
      <c r="H27" s="18"/>
      <c r="I27"/>
      <c r="J27" s="39" t="s">
        <v>11</v>
      </c>
      <c r="K27" s="62" t="str">
        <f ca="1">_xll.SUBNM(pServer&amp;":"&amp;A27,"All N Elements",1)</f>
        <v>APQ.Demo Customer</v>
      </c>
      <c r="L27" s="63"/>
      <c r="U27"/>
    </row>
    <row r="28" spans="1:24">
      <c r="A28" s="18"/>
      <c r="B28" s="18"/>
      <c r="C28" s="18"/>
      <c r="D28" s="40">
        <f ca="1">VLOOKUP(K28,A19:B20,2,FALSE)</f>
        <v>1</v>
      </c>
      <c r="E28" s="18"/>
      <c r="F28" s="18"/>
      <c r="G28" s="18"/>
      <c r="H28" s="18"/>
      <c r="I28"/>
      <c r="J28" s="39" t="s">
        <v>12</v>
      </c>
      <c r="K28" s="62" t="s">
        <v>13</v>
      </c>
      <c r="L28" s="63"/>
      <c r="M28" s="15" t="s">
        <v>22</v>
      </c>
      <c r="N28" s="15"/>
    </row>
    <row r="29" spans="1:24">
      <c r="A29" s="18"/>
      <c r="B29" s="18"/>
      <c r="C29" s="18"/>
      <c r="D29" s="18"/>
      <c r="E29" s="18"/>
      <c r="F29" s="18"/>
      <c r="G29" s="18"/>
      <c r="H29" s="18"/>
      <c r="U29"/>
    </row>
    <row r="30" spans="1:24">
      <c r="A30" s="18"/>
      <c r="B30" s="18"/>
      <c r="C30" s="18"/>
      <c r="D30" s="18"/>
      <c r="E30" s="18"/>
      <c r="F30" s="18"/>
      <c r="G30" s="18"/>
      <c r="H30" s="18"/>
      <c r="J30"/>
    </row>
    <row r="31" spans="1:24" ht="58.5" customHeight="1" thickBot="1">
      <c r="A31" s="18"/>
      <c r="B31" s="18"/>
      <c r="C31" s="18"/>
      <c r="D31" s="18"/>
      <c r="E31" s="18"/>
      <c r="F31" s="18"/>
      <c r="G31" s="18"/>
      <c r="H31" s="18"/>
      <c r="K31" s="12" t="s">
        <v>62</v>
      </c>
      <c r="L31" s="12" t="s">
        <v>15</v>
      </c>
      <c r="M31" s="12" t="s">
        <v>134</v>
      </c>
      <c r="N31" s="12" t="s">
        <v>16</v>
      </c>
      <c r="O31" s="12" t="s">
        <v>17</v>
      </c>
      <c r="P31" s="12" t="s">
        <v>3</v>
      </c>
      <c r="Q31" s="12" t="s">
        <v>4</v>
      </c>
      <c r="R31" s="12" t="s">
        <v>102</v>
      </c>
      <c r="S31" s="12" t="s">
        <v>64</v>
      </c>
      <c r="T31" s="12" t="s">
        <v>65</v>
      </c>
      <c r="U31" s="12" t="s">
        <v>18</v>
      </c>
    </row>
    <row r="32" spans="1:24">
      <c r="A32" s="21"/>
      <c r="B32" s="22"/>
      <c r="C32" s="23"/>
      <c r="D32" s="60"/>
      <c r="E32" s="28"/>
      <c r="F32" s="60"/>
      <c r="G32" s="32"/>
      <c r="H32" s="1">
        <f ca="1">IF(_xll.TM1RPTELISCONSOLIDATED($J$32,$J32),IF(_xll.TM1RPTELLEV($J$32,$J32)&lt;=3,_xll.TM1RPTELLEV($J$32,$J32),"D"),"N")</f>
        <v>0</v>
      </c>
      <c r="J32" s="50" t="str">
        <f ca="1">_xll.TM1RPTROW($J$12,pServer&amp;":"&amp;$J$14,$J$15)</f>
        <v>Total Items</v>
      </c>
      <c r="K32" s="49" t="str">
        <f ca="1">_xll.DBRW($J$12,$K$27,$J32,K$16)</f>
        <v>2012-01-10  21:44:53</v>
      </c>
      <c r="L32" s="7">
        <f ca="1">_xll.DBRW($J$12,$K$27,$J32,L$16)</f>
        <v>79</v>
      </c>
      <c r="M32" s="7" t="str">
        <f ca="1">_xll.DBRW($J$12,$K$27,$J32,M$16)</f>
        <v/>
      </c>
      <c r="N32" s="7" t="str">
        <f ca="1">_xll.DBRW($J$12,$K$27,$J32,N$16)</f>
        <v/>
      </c>
      <c r="O32" s="7" t="str">
        <f ca="1">_xll.DBRW($J$12,$K$27,$J32,O$16)</f>
        <v/>
      </c>
      <c r="P32" s="7" t="str">
        <f ca="1">_xll.DBRW($J$12,$K$27,$J32,P$16)</f>
        <v/>
      </c>
      <c r="Q32" s="7" t="str">
        <f ca="1">_xll.DBRW($J$12,$K$27,$J32,Q$16)</f>
        <v/>
      </c>
      <c r="R32" s="7" t="str">
        <f ca="1">_xll.DBRW($J$12,$K$27,$J32,R$16)</f>
        <v/>
      </c>
      <c r="S32" s="7" t="str">
        <f ca="1">_xll.DBRW($J$12,$K$27,$J32,S$16)</f>
        <v/>
      </c>
      <c r="T32" s="7" t="str">
        <f ca="1">_xll.DBRW($J$12,$K$27,$J32,T$16)</f>
        <v/>
      </c>
      <c r="U32" s="7" t="str">
        <f ca="1">_xll.DBRW($J$12,$K$27,$J32,U$16)</f>
        <v/>
      </c>
    </row>
  </sheetData>
  <mergeCells count="5">
    <mergeCell ref="K27:L27"/>
    <mergeCell ref="K28:L28"/>
    <mergeCell ref="D1:D10"/>
    <mergeCell ref="F1:F9"/>
    <mergeCell ref="J21:M23"/>
  </mergeCells>
  <conditionalFormatting sqref="M7">
    <cfRule type="expression" dxfId="3" priority="132">
      <formula>M7=""</formula>
    </cfRule>
  </conditionalFormatting>
  <conditionalFormatting sqref="Q7">
    <cfRule type="expression" dxfId="2" priority="71">
      <formula>P7="Daily"</formula>
    </cfRule>
  </conditionalFormatting>
  <conditionalFormatting sqref="U7">
    <cfRule type="expression" dxfId="1" priority="70">
      <formula>AND(S7&lt;&gt;"",T7&lt;&gt;"")</formula>
    </cfRule>
  </conditionalFormatting>
  <conditionalFormatting sqref="N7">
    <cfRule type="expression" dxfId="0" priority="6">
      <formula>N7=""</formula>
    </cfRule>
  </conditionalFormatting>
  <dataValidations count="1">
    <dataValidation type="list" allowBlank="1" showInputMessage="1" showErrorMessage="1" sqref="K28:L28">
      <formula1>ListChoice</formula1>
    </dataValidation>
  </dataValidations>
  <hyperlinks>
    <hyperlink ref="J25" location="Start!A1" display="Home"/>
    <hyperlink ref="M25" location="Overview!A1" display="Overview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TIButton3">
          <controlPr defaultSize="0" print="0" autoLine="0" autoPict="0" r:id="rId5">
            <anchor moveWithCells="1">
              <from>
                <xdr:col>18</xdr:col>
                <xdr:colOff>106680</xdr:colOff>
                <xdr:row>28</xdr:row>
                <xdr:rowOff>7620</xdr:rowOff>
              </from>
              <to>
                <xdr:col>18</xdr:col>
                <xdr:colOff>1066800</xdr:colOff>
                <xdr:row>29</xdr:row>
                <xdr:rowOff>38100</xdr:rowOff>
              </to>
            </anchor>
          </controlPr>
        </control>
      </mc:Choice>
      <mc:Fallback>
        <control shapeId="1031" r:id="rId4" name="TIButton3"/>
      </mc:Fallback>
    </mc:AlternateContent>
    <mc:AlternateContent xmlns:mc="http://schemas.openxmlformats.org/markup-compatibility/2006">
      <mc:Choice Requires="x14">
        <control shapeId="1030" r:id="rId6" name="TIButton2">
          <controlPr defaultSize="0" print="0" autoLine="0" autoPict="0" r:id="rId7">
            <anchor moveWithCells="1">
              <from>
                <xdr:col>18</xdr:col>
                <xdr:colOff>106680</xdr:colOff>
                <xdr:row>26</xdr:row>
                <xdr:rowOff>0</xdr:rowOff>
              </from>
              <to>
                <xdr:col>18</xdr:col>
                <xdr:colOff>1280160</xdr:colOff>
                <xdr:row>27</xdr:row>
                <xdr:rowOff>30480</xdr:rowOff>
              </to>
            </anchor>
          </controlPr>
        </control>
      </mc:Choice>
      <mc:Fallback>
        <control shapeId="1030" r:id="rId6" name="TIButton2"/>
      </mc:Fallback>
    </mc:AlternateContent>
    <mc:AlternateContent xmlns:mc="http://schemas.openxmlformats.org/markup-compatibility/2006">
      <mc:Choice Requires="x14">
        <control shapeId="1026" r:id="rId8" name="TIButton1">
          <controlPr defaultSize="0" print="0" autoLine="0" autoPict="0" r:id="rId9">
            <anchor moveWithCells="1">
              <from>
                <xdr:col>9</xdr:col>
                <xdr:colOff>0</xdr:colOff>
                <xdr:row>30</xdr:row>
                <xdr:rowOff>7620</xdr:rowOff>
              </from>
              <to>
                <xdr:col>9</xdr:col>
                <xdr:colOff>998220</xdr:colOff>
                <xdr:row>30</xdr:row>
                <xdr:rowOff>228600</xdr:rowOff>
              </to>
            </anchor>
          </controlPr>
        </control>
      </mc:Choice>
      <mc:Fallback>
        <control shapeId="1026" r:id="rId8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4"/>
  <sheetViews>
    <sheetView showGridLines="0" topLeftCell="E1" workbookViewId="0">
      <pane ySplit="23" topLeftCell="A24" activePane="bottomLeft" state="frozen"/>
      <selection activeCell="E1" sqref="E1"/>
      <selection pane="bottomLeft" activeCell="E13" sqref="E13"/>
    </sheetView>
  </sheetViews>
  <sheetFormatPr defaultColWidth="9.109375" defaultRowHeight="14.4" outlineLevelRow="1" outlineLevelCol="1"/>
  <cols>
    <col min="1" max="3" width="9.109375" style="1" hidden="1" customWidth="1" outlineLevel="1"/>
    <col min="4" max="4" width="20.33203125" style="1" hidden="1" customWidth="1" outlineLevel="1"/>
    <col min="5" max="5" width="5.44140625" style="1" customWidth="1" collapsed="1"/>
    <col min="6" max="6" width="30.33203125" style="1" customWidth="1"/>
    <col min="7" max="7" width="7.5546875" style="1" customWidth="1"/>
    <col min="8" max="8" width="18.5546875" style="1" customWidth="1"/>
    <col min="9" max="9" width="14.5546875" style="1" customWidth="1"/>
    <col min="10" max="10" width="39" style="1" customWidth="1"/>
    <col min="11" max="11" width="52.88671875" style="1" bestFit="1" customWidth="1"/>
    <col min="12" max="12" width="22.44140625" style="1" bestFit="1" customWidth="1"/>
    <col min="13" max="13" width="10.88671875" style="1" customWidth="1"/>
    <col min="14" max="14" width="13.33203125" style="1" customWidth="1"/>
    <col min="15" max="15" width="14.5546875" style="1" customWidth="1"/>
    <col min="16" max="16384" width="9.109375" style="1"/>
  </cols>
  <sheetData>
    <row r="1" spans="1:19" hidden="1" outlineLevel="1">
      <c r="A1" s="18"/>
      <c r="B1" s="18"/>
      <c r="C1" s="18"/>
      <c r="D1" s="18" t="s">
        <v>8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idden="1" outlineLevel="1">
      <c r="A2" s="18"/>
      <c r="B2" s="18"/>
      <c r="C2" s="18"/>
      <c r="D2" s="1">
        <v>0</v>
      </c>
      <c r="F2" s="2"/>
      <c r="G2" s="2"/>
      <c r="H2" s="7"/>
      <c r="I2" s="7"/>
      <c r="J2" s="7"/>
      <c r="K2" s="7"/>
      <c r="L2" s="7"/>
      <c r="M2" s="7"/>
      <c r="N2" s="7"/>
      <c r="O2" s="7"/>
      <c r="R2" s="18"/>
      <c r="S2" s="18"/>
    </row>
    <row r="3" spans="1:19" hidden="1" outlineLevel="1">
      <c r="A3" s="18"/>
      <c r="B3" s="18"/>
      <c r="C3" s="18"/>
      <c r="D3" s="1">
        <v>1</v>
      </c>
      <c r="F3" s="3"/>
      <c r="G3" s="3"/>
      <c r="H3" s="8"/>
      <c r="I3" s="8"/>
      <c r="J3" s="8"/>
      <c r="K3" s="8"/>
      <c r="L3" s="8"/>
      <c r="M3" s="8"/>
      <c r="N3" s="8"/>
      <c r="O3" s="8"/>
      <c r="R3" s="18"/>
      <c r="S3" s="18"/>
    </row>
    <row r="4" spans="1:19" hidden="1" outlineLevel="1">
      <c r="A4" s="18"/>
      <c r="B4" s="18"/>
      <c r="C4" s="18"/>
      <c r="D4" s="1">
        <v>2</v>
      </c>
      <c r="F4" s="4"/>
      <c r="G4" s="4"/>
      <c r="H4" s="9"/>
      <c r="I4" s="9"/>
      <c r="J4" s="9"/>
      <c r="K4" s="9"/>
      <c r="L4" s="9"/>
      <c r="M4" s="9"/>
      <c r="N4" s="9"/>
      <c r="O4" s="9"/>
      <c r="R4" s="18"/>
      <c r="S4" s="18"/>
    </row>
    <row r="5" spans="1:19" hidden="1" outlineLevel="1">
      <c r="A5" s="18"/>
      <c r="B5" s="18"/>
      <c r="C5" s="18"/>
      <c r="D5" s="1">
        <v>3</v>
      </c>
      <c r="F5" s="5"/>
      <c r="G5" s="5"/>
      <c r="H5" s="10"/>
      <c r="I5" s="10"/>
      <c r="J5" s="10"/>
      <c r="K5" s="10"/>
      <c r="L5" s="10"/>
      <c r="M5" s="10"/>
      <c r="N5" s="10"/>
      <c r="O5" s="10"/>
      <c r="R5" s="18"/>
      <c r="S5" s="18"/>
    </row>
    <row r="6" spans="1:19" hidden="1" outlineLevel="1">
      <c r="A6" s="18"/>
      <c r="B6" s="18"/>
      <c r="C6" s="18"/>
      <c r="D6" s="1" t="s">
        <v>6</v>
      </c>
      <c r="F6" s="5"/>
      <c r="G6" s="5"/>
      <c r="H6" s="10"/>
      <c r="I6" s="10"/>
      <c r="J6" s="10"/>
      <c r="K6" s="10"/>
      <c r="L6" s="10"/>
      <c r="M6" s="10"/>
      <c r="N6" s="10"/>
      <c r="O6" s="10"/>
      <c r="R6" s="18"/>
      <c r="S6" s="18"/>
    </row>
    <row r="7" spans="1:19" hidden="1" outlineLevel="1">
      <c r="A7" s="18"/>
      <c r="B7" s="18"/>
      <c r="C7" s="18"/>
      <c r="D7" s="1" t="s">
        <v>7</v>
      </c>
      <c r="F7" s="6"/>
      <c r="G7" s="6"/>
      <c r="H7" s="11"/>
      <c r="I7" s="11"/>
      <c r="J7" s="11"/>
      <c r="K7" s="11"/>
      <c r="L7" s="11"/>
      <c r="M7" s="11"/>
      <c r="N7" s="11"/>
      <c r="O7" s="11"/>
      <c r="R7" s="18"/>
      <c r="S7" s="18"/>
    </row>
    <row r="8" spans="1:19" hidden="1" outlineLevel="1">
      <c r="A8" s="18"/>
      <c r="B8" s="18"/>
      <c r="C8" s="18"/>
      <c r="D8" s="18" t="s">
        <v>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hidden="1" outlineLevel="1">
      <c r="A9" s="18"/>
      <c r="B9" s="18"/>
      <c r="C9" s="18"/>
      <c r="D9" s="35" t="s">
        <v>60</v>
      </c>
      <c r="E9" s="18"/>
      <c r="F9" s="45" t="str">
        <f ca="1">_xll.TM1RPTVIEW(pServer&amp;":"&amp;pCube1&amp;":2", 1,TM1RPTFMTRNG,TM1RPTFMTIDCOL)</f>
        <v>Apliqode_dev:}APQ Dimension SemiDynamic Subsets:2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1:19" hidden="1" outlineLevel="1">
      <c r="A10" s="18"/>
      <c r="B10" s="18"/>
      <c r="C10" s="18"/>
      <c r="D10" s="35" t="s">
        <v>11</v>
      </c>
      <c r="E10" s="18"/>
      <c r="F10" s="18" t="s">
        <v>121</v>
      </c>
      <c r="G10" s="18" t="s">
        <v>119</v>
      </c>
      <c r="H10" s="18" t="s">
        <v>61</v>
      </c>
      <c r="I10" s="18" t="s">
        <v>0</v>
      </c>
      <c r="J10" s="18" t="s">
        <v>135</v>
      </c>
      <c r="K10" s="18" t="s">
        <v>1</v>
      </c>
      <c r="L10" s="18" t="s">
        <v>2</v>
      </c>
      <c r="M10" s="18" t="s">
        <v>107</v>
      </c>
      <c r="N10" s="18" t="s">
        <v>3</v>
      </c>
      <c r="O10" s="18" t="s">
        <v>4</v>
      </c>
      <c r="P10" s="18"/>
      <c r="Q10" s="18"/>
      <c r="R10" s="18"/>
      <c r="S10" s="18"/>
    </row>
    <row r="11" spans="1:19" hidden="1" outlineLevel="1">
      <c r="A11" s="18"/>
      <c r="B11" s="18"/>
      <c r="C11" s="18"/>
      <c r="D11" s="35" t="s">
        <v>51</v>
      </c>
      <c r="E11" s="18"/>
      <c r="F11" s="18"/>
      <c r="G11" s="40" t="s">
        <v>54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hidden="1" outlineLevel="1">
      <c r="A12" s="18"/>
      <c r="B12" s="18"/>
      <c r="C12" s="18"/>
      <c r="D12" s="18"/>
    </row>
    <row r="13" spans="1:19" collapsed="1">
      <c r="A13" s="18"/>
      <c r="B13" s="18"/>
      <c r="C13" s="18"/>
      <c r="D13" s="18"/>
    </row>
    <row r="14" spans="1:19" ht="15" customHeight="1">
      <c r="A14" s="18"/>
      <c r="B14" s="18"/>
      <c r="C14" s="18"/>
      <c r="D14" s="18"/>
      <c r="F14" s="67" t="s">
        <v>58</v>
      </c>
      <c r="G14" s="67"/>
      <c r="H14" s="67"/>
      <c r="I14" s="67"/>
      <c r="J14" s="46"/>
      <c r="K14" s="46"/>
      <c r="L14" s="46"/>
      <c r="M14" s="46"/>
      <c r="N14" s="46"/>
      <c r="O14" s="46"/>
    </row>
    <row r="15" spans="1:19" ht="15" customHeight="1">
      <c r="A15" s="18"/>
      <c r="B15" s="18"/>
      <c r="C15" s="18"/>
      <c r="D15" s="18"/>
      <c r="E15"/>
      <c r="F15" s="67"/>
      <c r="G15" s="67"/>
      <c r="H15" s="67"/>
      <c r="I15" s="67"/>
      <c r="J15" s="47"/>
      <c r="K15" s="47"/>
      <c r="L15" s="47"/>
      <c r="M15" s="47"/>
      <c r="N15" s="47"/>
      <c r="O15" s="47"/>
    </row>
    <row r="16" spans="1:19" ht="15" customHeight="1">
      <c r="A16" s="18"/>
      <c r="B16" s="18"/>
      <c r="C16" s="18"/>
      <c r="D16" s="18"/>
      <c r="E16"/>
      <c r="F16" s="67"/>
      <c r="G16" s="67"/>
      <c r="H16" s="67"/>
      <c r="I16" s="67"/>
      <c r="J16" s="47"/>
      <c r="K16" s="47"/>
      <c r="L16" s="47"/>
      <c r="M16" s="47"/>
      <c r="N16" s="47"/>
      <c r="O16" s="47"/>
    </row>
    <row r="17" spans="1:15" ht="15" customHeight="1">
      <c r="A17" s="18"/>
      <c r="B17" s="18"/>
      <c r="C17" s="18"/>
      <c r="D17" s="18"/>
      <c r="E17"/>
      <c r="F17"/>
      <c r="G17"/>
      <c r="H17"/>
      <c r="I17"/>
      <c r="J17"/>
      <c r="K17"/>
      <c r="L17"/>
      <c r="M17"/>
      <c r="N17"/>
      <c r="O17"/>
    </row>
    <row r="18" spans="1:15" ht="18" thickBot="1">
      <c r="A18" s="18"/>
      <c r="B18" s="18"/>
      <c r="C18" s="18"/>
      <c r="D18" s="18"/>
      <c r="E18"/>
      <c r="F18" s="14" t="s">
        <v>10</v>
      </c>
      <c r="G18" s="14"/>
      <c r="H18" s="14"/>
      <c r="I18" s="14"/>
      <c r="J18" s="14" t="s">
        <v>21</v>
      </c>
      <c r="K18" s="14" t="s">
        <v>63</v>
      </c>
      <c r="L18" s="14"/>
      <c r="M18" s="14"/>
      <c r="N18" s="14"/>
      <c r="O18" s="14"/>
    </row>
    <row r="19" spans="1:15" ht="15" thickTop="1">
      <c r="A19" s="37" t="s">
        <v>50</v>
      </c>
      <c r="B19" s="37" t="s">
        <v>51</v>
      </c>
      <c r="C19" s="37" t="s">
        <v>52</v>
      </c>
      <c r="D19" s="38" t="s">
        <v>53</v>
      </c>
    </row>
    <row r="20" spans="1:15">
      <c r="A20" s="18" t="s">
        <v>122</v>
      </c>
      <c r="B20" s="41" t="s">
        <v>121</v>
      </c>
      <c r="C20" s="41" t="str">
        <f ca="1">B20&amp;"\All N Elements"</f>
        <v>}APQ Dimensions\All N Elements</v>
      </c>
      <c r="D20" s="40" t="str">
        <f ca="1">RIGHT(G20,LEN(G20)-FIND("\",G20,1))</f>
        <v>All N Elements</v>
      </c>
      <c r="F20" s="39" t="s">
        <v>19</v>
      </c>
      <c r="G20" s="62" t="str">
        <f ca="1">_xll.SUBNM(pServer&amp;":"&amp;A20,B20,C20,"")</f>
        <v>}APQ Dimensions\All N Elements</v>
      </c>
      <c r="H20" s="68"/>
      <c r="I20" s="63"/>
    </row>
    <row r="21" spans="1:15">
      <c r="A21" s="18"/>
      <c r="B21" s="18"/>
      <c r="C21" s="18"/>
      <c r="D21" s="18"/>
    </row>
    <row r="22" spans="1:15">
      <c r="A22" s="18"/>
      <c r="B22" s="18"/>
      <c r="C22" s="18"/>
      <c r="D22" s="18"/>
      <c r="F22"/>
    </row>
    <row r="23" spans="1:15" ht="29.4" thickBot="1">
      <c r="A23" s="18"/>
      <c r="B23" s="18"/>
      <c r="C23" s="18"/>
      <c r="D23" s="18"/>
      <c r="F23"/>
      <c r="H23" s="12" t="s">
        <v>62</v>
      </c>
      <c r="I23" s="12" t="s">
        <v>15</v>
      </c>
      <c r="J23" s="12" t="s">
        <v>134</v>
      </c>
      <c r="K23" s="12" t="s">
        <v>16</v>
      </c>
      <c r="L23" s="12" t="s">
        <v>17</v>
      </c>
      <c r="M23" s="12" t="s">
        <v>109</v>
      </c>
      <c r="N23" s="12" t="s">
        <v>3</v>
      </c>
      <c r="O23" s="12" t="s">
        <v>4</v>
      </c>
    </row>
    <row r="24" spans="1:15">
      <c r="A24" s="18"/>
      <c r="B24" s="18"/>
      <c r="C24" s="18"/>
      <c r="D24" s="1" t="str">
        <f ca="1">IF(_xll.TM1RPTELISCONSOLIDATED($G$24,$G24),IF(_xll.TM1RPTELLEV($G$24,$G24)&lt;=3,_xll.TM1RPTELLEV($G$24,$G24),"D"),"N")</f>
        <v>N</v>
      </c>
      <c r="F24" s="13" t="str">
        <f ca="1">_xll.TM1RPTROW($F$9,pServer&amp;":"&amp;$F$10,$D$20)</f>
        <v>APQ.Demo Customer</v>
      </c>
      <c r="G24" s="13" t="str">
        <f ca="1">_xll.TM1RPTROW($F$9,pServer&amp;":"&amp;$G$10,$G$11)</f>
        <v>0001</v>
      </c>
      <c r="H24" s="11" t="str">
        <f ca="1">_xll.DBRW($F$9,$F24,$G24,H$10)</f>
        <v>2018-09-12  06:32:07</v>
      </c>
      <c r="I24" s="11">
        <f ca="1">_xll.DBRW($F$9,$F24,$G24,I$10)</f>
        <v>7</v>
      </c>
      <c r="J24" s="11" t="str">
        <f ca="1">_xll.DBRW($F$9,$F24,$G24,J$10)</f>
        <v>KAM</v>
      </c>
      <c r="K24" s="11" t="str">
        <f ca="1">_xll.DBRW($F$9,$F24,$G24,K$10)</f>
        <v>List - KAM1</v>
      </c>
      <c r="L24" s="11" t="str">
        <f ca="1">_xll.DBRW($F$9,$F24,$G24,L$10)</f>
        <v>Code and Description</v>
      </c>
      <c r="M24" s="11" t="str">
        <f ca="1">_xll.DBRW($F$9,$F24,$G24,M$10)</f>
        <v/>
      </c>
      <c r="N24" s="11" t="str">
        <f ca="1">_xll.DBRW($F$9,$F24,$G24,N$10)</f>
        <v>Daily</v>
      </c>
      <c r="O24" s="11" t="str">
        <f ca="1">_xll.DBRW($F$9,$F24,$G24,O$10)</f>
        <v>N/A</v>
      </c>
    </row>
  </sheetData>
  <mergeCells count="2">
    <mergeCell ref="G20:I20"/>
    <mergeCell ref="F14:I16"/>
  </mergeCells>
  <hyperlinks>
    <hyperlink ref="F18" location="Start!A1" display="Home"/>
    <hyperlink ref="J18" location="Overview!A1" display="Overview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2" r:id="rId3" name="TIButton1">
          <controlPr defaultSize="0" print="0" autoLine="0" r:id="rId4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754380</xdr:colOff>
                <xdr:row>22</xdr:row>
                <xdr:rowOff>160020</xdr:rowOff>
              </to>
            </anchor>
          </controlPr>
        </control>
      </mc:Choice>
      <mc:Fallback>
        <control shapeId="5122" r:id="rId3" name="TI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23"/>
  <sheetViews>
    <sheetView showGridLines="0" topLeftCell="D1" workbookViewId="0">
      <selection activeCell="D1" sqref="D1"/>
    </sheetView>
  </sheetViews>
  <sheetFormatPr defaultRowHeight="14.4" outlineLevelCol="1"/>
  <cols>
    <col min="1" max="3" width="0" hidden="1" customWidth="1" outlineLevel="1"/>
    <col min="4" max="4" width="5.44140625" customWidth="1" collapsed="1"/>
  </cols>
  <sheetData>
    <row r="1" spans="1:23">
      <c r="A1" s="54"/>
      <c r="B1" s="54"/>
      <c r="C1" s="54"/>
    </row>
    <row r="2" spans="1:23" ht="19.5" customHeight="1">
      <c r="A2" s="54"/>
      <c r="B2" s="54"/>
      <c r="C2" s="54"/>
      <c r="E2" s="67" t="s">
        <v>58</v>
      </c>
      <c r="F2" s="67"/>
      <c r="G2" s="67"/>
      <c r="H2" s="67"/>
      <c r="I2" s="67"/>
      <c r="J2" s="67"/>
      <c r="K2" s="67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ht="15" customHeight="1">
      <c r="A3" s="54"/>
      <c r="B3" s="54"/>
      <c r="C3" s="54"/>
      <c r="E3" s="67"/>
      <c r="F3" s="67"/>
      <c r="G3" s="67"/>
      <c r="H3" s="67"/>
      <c r="I3" s="67"/>
      <c r="J3" s="67"/>
      <c r="K3" s="6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ht="15" customHeight="1">
      <c r="A4" s="54"/>
      <c r="B4" s="54"/>
      <c r="C4" s="54"/>
      <c r="E4" s="67"/>
      <c r="F4" s="67"/>
      <c r="G4" s="67"/>
      <c r="H4" s="67"/>
      <c r="I4" s="67"/>
      <c r="J4" s="67"/>
      <c r="K4" s="6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>
      <c r="A5" s="54"/>
      <c r="B5" s="54"/>
      <c r="C5" s="54"/>
    </row>
    <row r="6" spans="1:23" ht="18" thickBot="1">
      <c r="A6" s="54"/>
      <c r="B6" s="54"/>
      <c r="C6" s="54"/>
      <c r="E6" s="14" t="s">
        <v>10</v>
      </c>
      <c r="F6" s="14"/>
      <c r="G6" s="14"/>
      <c r="H6" s="14"/>
      <c r="I6" s="14"/>
      <c r="J6" s="14" t="s">
        <v>21</v>
      </c>
      <c r="K6" s="14"/>
      <c r="L6" s="14"/>
      <c r="M6" s="14" t="s">
        <v>63</v>
      </c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5" thickTop="1">
      <c r="A7" s="54"/>
      <c r="B7" s="54"/>
      <c r="C7" s="54"/>
    </row>
    <row r="8" spans="1:23" ht="15" thickBot="1">
      <c r="A8" s="54"/>
      <c r="B8" s="54"/>
      <c r="C8" s="54"/>
      <c r="E8" s="17" t="s">
        <v>20</v>
      </c>
      <c r="F8" s="17"/>
      <c r="G8" s="17"/>
      <c r="H8" s="17"/>
      <c r="I8" s="17"/>
      <c r="J8" s="17"/>
      <c r="K8" s="17"/>
    </row>
    <row r="9" spans="1:23">
      <c r="A9" s="57" t="s">
        <v>123</v>
      </c>
      <c r="B9" s="56" t="s">
        <v>118</v>
      </c>
      <c r="C9" s="54"/>
    </row>
    <row r="10" spans="1:23">
      <c r="A10" s="57" t="s">
        <v>124</v>
      </c>
      <c r="B10" s="56" t="str">
        <f ca="1">A11&amp;":"&amp;B11&amp;"&amp;"&amp;A12&amp;":"&amp;B12</f>
        <v>pDoProcessLogging:1&amp;pDim:Product</v>
      </c>
      <c r="C10" s="54"/>
    </row>
    <row r="11" spans="1:23">
      <c r="A11" s="55" t="s">
        <v>125</v>
      </c>
      <c r="B11" s="58">
        <v>1</v>
      </c>
      <c r="C11" s="54"/>
    </row>
    <row r="12" spans="1:23">
      <c r="A12" s="55" t="s">
        <v>126</v>
      </c>
      <c r="B12" s="58" t="str">
        <f ca="1">pDimension</f>
        <v>Product</v>
      </c>
      <c r="C12" s="54"/>
    </row>
    <row r="13" spans="1:23">
      <c r="A13" s="59" t="s">
        <v>127</v>
      </c>
      <c r="B13" s="56" t="s">
        <v>129</v>
      </c>
      <c r="C13" s="54"/>
    </row>
    <row r="14" spans="1:23">
      <c r="A14" s="59" t="s">
        <v>128</v>
      </c>
      <c r="B14" s="56" t="s">
        <v>130</v>
      </c>
      <c r="C14" s="54"/>
    </row>
    <row r="15" spans="1:23">
      <c r="A15" s="54"/>
      <c r="B15" s="54"/>
      <c r="C15" s="54"/>
    </row>
    <row r="16" spans="1:23">
      <c r="A16" s="54"/>
      <c r="B16" s="54"/>
      <c r="C16" s="54"/>
    </row>
    <row r="17" spans="1:3">
      <c r="A17" s="54"/>
      <c r="B17" s="54"/>
      <c r="C17" s="54"/>
    </row>
    <row r="18" spans="1:3">
      <c r="A18" s="54"/>
      <c r="B18" s="54"/>
      <c r="C18" s="54"/>
    </row>
    <row r="19" spans="1:3">
      <c r="A19" s="54"/>
      <c r="B19" s="54"/>
      <c r="C19" s="54"/>
    </row>
    <row r="20" spans="1:3">
      <c r="A20" s="54"/>
      <c r="B20" s="54"/>
      <c r="C20" s="54"/>
    </row>
    <row r="21" spans="1:3">
      <c r="A21" s="54"/>
      <c r="B21" s="54"/>
      <c r="C21" s="54"/>
    </row>
    <row r="22" spans="1:3">
      <c r="A22" s="54"/>
      <c r="B22" s="54"/>
      <c r="C22" s="54"/>
    </row>
    <row r="23" spans="1:3">
      <c r="A23" s="54"/>
      <c r="B23" s="54"/>
      <c r="C23" s="54"/>
    </row>
  </sheetData>
  <mergeCells count="1">
    <mergeCell ref="E2:K4"/>
  </mergeCells>
  <hyperlinks>
    <hyperlink ref="E6" location="Start!A1" display="Home"/>
    <hyperlink ref="J6" location="Overview!A1" display="Overview"/>
    <hyperlink ref="M6" location="RunTI!A1" display="Run TI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r:id="rId5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396240</xdr:colOff>
                <xdr:row>11</xdr:row>
                <xdr:rowOff>38100</xdr:rowOff>
              </to>
            </anchor>
          </controlPr>
        </control>
      </mc:Choice>
      <mc:Fallback>
        <control shapeId="2049" r:id="rId4" name="TI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4.4"/>
  <sheetData>
    <row r="1" spans="1:1">
      <c r="A1" t="s">
        <v>110</v>
      </c>
    </row>
    <row r="2" spans="1:1">
      <c r="A2" t="s">
        <v>111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66</v>
      </c>
    </row>
    <row r="8" spans="1:1">
      <c r="A8" t="s">
        <v>67</v>
      </c>
    </row>
    <row r="9" spans="1:1">
      <c r="A9" t="s">
        <v>68</v>
      </c>
    </row>
    <row r="10" spans="1:1">
      <c r="A10" t="s">
        <v>69</v>
      </c>
    </row>
    <row r="11" spans="1:1">
      <c r="A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2" spans="1:1">
      <c r="A22" t="s">
        <v>81</v>
      </c>
    </row>
    <row r="23" spans="1:1">
      <c r="A23" t="s">
        <v>82</v>
      </c>
    </row>
    <row r="24" spans="1:1">
      <c r="A24" t="s">
        <v>83</v>
      </c>
    </row>
    <row r="25" spans="1:1">
      <c r="A25" t="s">
        <v>84</v>
      </c>
    </row>
    <row r="26" spans="1:1">
      <c r="A26" t="s">
        <v>85</v>
      </c>
    </row>
    <row r="27" spans="1:1">
      <c r="A27" t="s">
        <v>86</v>
      </c>
    </row>
    <row r="28" spans="1:1">
      <c r="A28" t="s">
        <v>87</v>
      </c>
    </row>
    <row r="29" spans="1:1">
      <c r="A29" t="s">
        <v>88</v>
      </c>
    </row>
    <row r="30" spans="1:1">
      <c r="A30" t="s">
        <v>89</v>
      </c>
    </row>
    <row r="31" spans="1:1">
      <c r="A31" t="s">
        <v>90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  <row r="37" spans="1:1">
      <c r="A37" t="s">
        <v>96</v>
      </c>
    </row>
    <row r="38" spans="1:1">
      <c r="A38" t="s">
        <v>97</v>
      </c>
    </row>
    <row r="39" spans="1:1">
      <c r="A39" t="s">
        <v>98</v>
      </c>
    </row>
    <row r="40" spans="1:1">
      <c r="A40" t="s">
        <v>99</v>
      </c>
    </row>
    <row r="41" spans="1:1">
      <c r="A41" t="s">
        <v>100</v>
      </c>
    </row>
    <row r="42" spans="1:1">
      <c r="A4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Start</vt:lpstr>
      <vt:lpstr>Overview</vt:lpstr>
      <vt:lpstr>RunTI</vt:lpstr>
      <vt:lpstr>{PL}PickLst</vt:lpstr>
      <vt:lpstr>CubeNavTracker</vt:lpstr>
      <vt:lpstr>CubeUsrTracker</vt:lpstr>
      <vt:lpstr>LastPageID</vt:lpstr>
      <vt:lpstr>ListChoice</vt:lpstr>
      <vt:lpstr>MenuS</vt:lpstr>
      <vt:lpstr>MenuW</vt:lpstr>
      <vt:lpstr>pCube1</vt:lpstr>
      <vt:lpstr>pDelim1</vt:lpstr>
      <vt:lpstr>pDelim2</vt:lpstr>
      <vt:lpstr>pDimension</vt:lpstr>
      <vt:lpstr>pFilterProcSDsubUpdate</vt:lpstr>
      <vt:lpstr>pList</vt:lpstr>
      <vt:lpstr>pProcess</vt:lpstr>
      <vt:lpstr>pProcSDsubUpdate</vt:lpstr>
      <vt:lpstr>pServer</vt:lpstr>
      <vt:lpstr>pVersion</vt:lpstr>
      <vt:lpstr>ReportAppID</vt:lpstr>
      <vt:lpstr>ReportAppMenu</vt:lpstr>
      <vt:lpstr>Start!TM1RPTDATARNG1</vt:lpstr>
      <vt:lpstr>Overview!TM1RPTDATARNG2</vt:lpstr>
      <vt:lpstr>Overview!TM1RPTFMTIDCOL</vt:lpstr>
      <vt:lpstr>Start!TM1RPTFMTIDCOL</vt:lpstr>
      <vt:lpstr>Overview!TM1RPTFMTRNG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dtedesco.local</dc:creator>
  <cp:lastModifiedBy>swiltshire</cp:lastModifiedBy>
  <dcterms:created xsi:type="dcterms:W3CDTF">2014-03-06T12:38:55Z</dcterms:created>
  <dcterms:modified xsi:type="dcterms:W3CDTF">2018-09-12T11:57:16Z</dcterms:modified>
  <cp:category>Applications\Apliqode\2 Housekeeping\Semi Dynamic Subset Maintenance</cp:category>
</cp:coreProperties>
</file>