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ie\Documents\Senior Year\"/>
    </mc:Choice>
  </mc:AlternateContent>
  <bookViews>
    <workbookView xWindow="0" yWindow="0" windowWidth="15345" windowHeight="4635" activeTab="3"/>
  </bookViews>
  <sheets>
    <sheet name="Q1 Linear Programming" sheetId="1" r:id="rId1"/>
    <sheet name="Q1 Sensitivity Report" sheetId="3" r:id="rId2"/>
    <sheet name="Q2" sheetId="7" r:id="rId3"/>
    <sheet name="Q3" sheetId="8" r:id="rId4"/>
  </sheets>
  <definedNames>
    <definedName name="solver_adj" localSheetId="0" hidden="1">'Q1 Linear Programming'!$B$3:$C$3</definedName>
    <definedName name="solver_adj" localSheetId="2" hidden="1">'Q2'!$A$2:$A$22</definedName>
    <definedName name="solver_adj" localSheetId="3" hidden="1">'Q3'!$F$6,'Q3'!$G$6,'Q3'!$H$6,'Q3'!$F$7,'Q3'!$G$7,'Q3'!$F$8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2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'Q1 Linear Programming'!$B$11</definedName>
    <definedName name="solver_lhs1" localSheetId="2" hidden="1">'Q2'!$A$2:$A$22</definedName>
    <definedName name="solver_lhs1" localSheetId="3" hidden="1">'Q3'!$D$7</definedName>
    <definedName name="solver_lhs2" localSheetId="0" hidden="1">'Q1 Linear Programming'!$B$12</definedName>
    <definedName name="solver_lhs2" localSheetId="2" hidden="1">'Q2'!$B$24:$H$24</definedName>
    <definedName name="solver_lhs2" localSheetId="3" hidden="1">'Q3'!$D$8</definedName>
    <definedName name="solver_lhs3" localSheetId="0" hidden="1">'Q1 Linear Programming'!$B$13</definedName>
    <definedName name="solver_lhs3" localSheetId="2" hidden="1">'Q2'!$B$30</definedName>
    <definedName name="solver_lhs3" localSheetId="3" hidden="1">'Q3'!$D$9</definedName>
    <definedName name="solver_lhs4" localSheetId="2" hidden="1">'Q2'!$L$2:$L$22</definedName>
    <definedName name="solver_lhs4" localSheetId="3" hidden="1">'Q3'!$P$7</definedName>
    <definedName name="solver_lhs5" localSheetId="3" hidden="1">'Q3'!$P$8</definedName>
    <definedName name="solver_lhs6" localSheetId="3" hidden="1">'Q3'!$P$8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2" hidden="1">4</definedName>
    <definedName name="solver_num" localSheetId="3" hidden="1">5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'Q1 Linear Programming'!$B$4</definedName>
    <definedName name="solver_opt" localSheetId="2" hidden="1">'Q2'!$B$32</definedName>
    <definedName name="solver_opt" localSheetId="3" hidden="1">'Q3'!$P$9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2" hidden="1">2</definedName>
    <definedName name="solver_rbv" localSheetId="3" hidden="1">1</definedName>
    <definedName name="solver_rel1" localSheetId="0" hidden="1">1</definedName>
    <definedName name="solver_rel1" localSheetId="2" hidden="1">4</definedName>
    <definedName name="solver_rel1" localSheetId="3" hidden="1">3</definedName>
    <definedName name="solver_rel2" localSheetId="0" hidden="1">1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2" hidden="1">1</definedName>
    <definedName name="solver_rel3" localSheetId="3" hidden="1">3</definedName>
    <definedName name="solver_rel4" localSheetId="2" hidden="1">2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hs1" localSheetId="0" hidden="1">10</definedName>
    <definedName name="solver_rhs1" localSheetId="2" hidden="1">integer</definedName>
    <definedName name="solver_rhs1" localSheetId="3" hidden="1">0</definedName>
    <definedName name="solver_rhs2" localSheetId="0" hidden="1">7</definedName>
    <definedName name="solver_rhs2" localSheetId="2" hidden="1">'Q2'!$B$27:$H$27</definedName>
    <definedName name="solver_rhs2" localSheetId="3" hidden="1">0</definedName>
    <definedName name="solver_rhs3" localSheetId="0" hidden="1">6</definedName>
    <definedName name="solver_rhs3" localSheetId="2" hidden="1">20</definedName>
    <definedName name="solver_rhs3" localSheetId="3" hidden="1">0</definedName>
    <definedName name="solver_rhs4" localSheetId="2" hidden="1">'Q2'!$N$2:$N$22</definedName>
    <definedName name="solver_rhs4" localSheetId="3" hidden="1">0</definedName>
    <definedName name="solver_rhs5" localSheetId="3" hidden="1">0</definedName>
    <definedName name="solver_rhs6" localSheetId="3" hidden="1">0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8" l="1"/>
  <c r="D6" i="8"/>
  <c r="J9" i="8"/>
  <c r="J8" i="8"/>
  <c r="N8" i="8"/>
  <c r="N6" i="8"/>
  <c r="L9" i="8"/>
  <c r="K9" i="8"/>
  <c r="K8" i="8"/>
  <c r="J7" i="8"/>
  <c r="K7" i="7"/>
  <c r="L8" i="7"/>
  <c r="J24" i="7"/>
  <c r="P6" i="8" l="1"/>
  <c r="D7" i="8" s="1"/>
  <c r="P7" i="8" s="1"/>
  <c r="D8" i="8" s="1"/>
  <c r="P8" i="8" s="1"/>
  <c r="D9" i="8" s="1"/>
  <c r="P9" i="8" s="1"/>
  <c r="A24" i="7" l="1"/>
  <c r="B30" i="7"/>
  <c r="K3" i="7"/>
  <c r="K4" i="7"/>
  <c r="K5" i="7"/>
  <c r="K6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" i="7"/>
  <c r="D24" i="7"/>
  <c r="E24" i="7"/>
  <c r="F24" i="7"/>
  <c r="G24" i="7"/>
  <c r="H24" i="7"/>
  <c r="C24" i="7"/>
  <c r="B24" i="7"/>
  <c r="L4" i="7"/>
  <c r="L5" i="7"/>
  <c r="L6" i="7"/>
  <c r="L7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3" i="7"/>
  <c r="L2" i="7"/>
  <c r="B13" i="1"/>
  <c r="B11" i="1"/>
  <c r="B12" i="1"/>
  <c r="B4" i="1"/>
  <c r="K24" i="7" l="1"/>
  <c r="B32" i="7" s="1"/>
</calcChain>
</file>

<file path=xl/sharedStrings.xml><?xml version="1.0" encoding="utf-8"?>
<sst xmlns="http://schemas.openxmlformats.org/spreadsheetml/2006/main" count="119" uniqueCount="69">
  <si>
    <t>Variables</t>
  </si>
  <si>
    <t>X</t>
  </si>
  <si>
    <t>Y</t>
  </si>
  <si>
    <t>Coefficients</t>
  </si>
  <si>
    <t>Solutions</t>
  </si>
  <si>
    <t>Objective</t>
  </si>
  <si>
    <t>Constraints</t>
  </si>
  <si>
    <t>&lt;=</t>
  </si>
  <si>
    <t>Worksheet: [Book1]Sheet1</t>
  </si>
  <si>
    <t>Report Created: 9/28/2015 10:02:19 PM</t>
  </si>
  <si>
    <t>Cell</t>
  </si>
  <si>
    <t>Name</t>
  </si>
  <si>
    <t>Variable Cells</t>
  </si>
  <si>
    <t>$B$3</t>
  </si>
  <si>
    <t>Solutions X</t>
  </si>
  <si>
    <t>$C$3</t>
  </si>
  <si>
    <t>Solutions Y</t>
  </si>
  <si>
    <t>$B$11</t>
  </si>
  <si>
    <t>Constraints X</t>
  </si>
  <si>
    <t>$B$12</t>
  </si>
  <si>
    <t>$B$13</t>
  </si>
  <si>
    <t>Microsoft Excel 15.0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</si>
  <si>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</si>
  <si>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</si>
  <si>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</si>
  <si>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</si>
  <si>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</si>
  <si>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</si>
  <si>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</si>
  <si>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</si>
  <si>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</si>
  <si>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</si>
  <si>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</si>
  <si>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</si>
  <si>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Monday</t>
  </si>
  <si>
    <t>Tuesday</t>
  </si>
  <si>
    <t>Wednesday</t>
  </si>
  <si>
    <t>Thursday</t>
  </si>
  <si>
    <t>Friday</t>
  </si>
  <si>
    <t>Saturday</t>
  </si>
  <si>
    <t>Sunday</t>
  </si>
  <si>
    <t>Objective: max consecutive</t>
  </si>
  <si>
    <t>Sum</t>
  </si>
  <si>
    <t>Required Schedule</t>
  </si>
  <si>
    <t>Number of Shifts</t>
  </si>
  <si>
    <t>Consecutive or No</t>
  </si>
  <si>
    <t># Consecutives</t>
  </si>
  <si>
    <t>Restraint: # workers</t>
  </si>
  <si>
    <t>=</t>
  </si>
  <si>
    <t>Bills</t>
  </si>
  <si>
    <t>Revenues</t>
  </si>
  <si>
    <t>Bond 1</t>
  </si>
  <si>
    <t>Oct 1 2015</t>
  </si>
  <si>
    <t>Nov 1 2015</t>
  </si>
  <si>
    <t>Dec 1 2015</t>
  </si>
  <si>
    <t>Jan 1 2015</t>
  </si>
  <si>
    <t xml:space="preserve">Bond 1 </t>
  </si>
  <si>
    <t>Bond 2</t>
  </si>
  <si>
    <t>Bond 3</t>
  </si>
  <si>
    <t>Initial Cash</t>
  </si>
  <si>
    <t>Investment:</t>
  </si>
  <si>
    <t>Cash Flow before Investment</t>
  </si>
  <si>
    <t>Bond Payouts:</t>
  </si>
  <si>
    <t>Cost of Investment</t>
  </si>
  <si>
    <t>Money in B1</t>
  </si>
  <si>
    <t>Money in B2</t>
  </si>
  <si>
    <t>Money in B3</t>
  </si>
  <si>
    <t>Final Cash on Hand</t>
  </si>
  <si>
    <t>Bond Payout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</si>
</sst>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quotePrefix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4" sqref="B4"/>
    </sheetView>
  </sheetViews>
  <sheetFormatPr defaultRowHeight="15" x14ac:dyDescent="0.25"/>
  <cols>
    <col min="1" max="1" width="11.71093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3</v>
      </c>
      <c r="C2">
        <v>5</v>
      </c>
    </row>
    <row r="3" spans="1:5" x14ac:dyDescent="0.25">
      <c r="A3" t="s">
        <v>4</v>
      </c>
      <c r="B3">
        <v>4</v>
      </c>
      <c r="C3">
        <v>6</v>
      </c>
    </row>
    <row r="4" spans="1:5" x14ac:dyDescent="0.25">
      <c r="A4" t="s">
        <v>5</v>
      </c>
      <c r="B4" s="8">
        <f>SUMPRODUCT(B2:C2,B3:C3)</f>
        <v>42</v>
      </c>
    </row>
    <row r="7" spans="1:5" x14ac:dyDescent="0.25">
      <c r="A7" t="s">
        <v>6</v>
      </c>
      <c r="B7">
        <v>1</v>
      </c>
      <c r="C7">
        <v>1</v>
      </c>
      <c r="D7" t="s">
        <v>7</v>
      </c>
      <c r="E7">
        <v>10</v>
      </c>
    </row>
    <row r="8" spans="1:5" x14ac:dyDescent="0.25">
      <c r="B8">
        <v>1</v>
      </c>
      <c r="C8">
        <v>0</v>
      </c>
      <c r="D8" t="s">
        <v>7</v>
      </c>
      <c r="E8">
        <v>7</v>
      </c>
    </row>
    <row r="9" spans="1:5" x14ac:dyDescent="0.25">
      <c r="B9">
        <v>0</v>
      </c>
      <c r="C9">
        <v>1</v>
      </c>
      <c r="D9" t="s">
        <v>7</v>
      </c>
      <c r="E9">
        <v>6</v>
      </c>
    </row>
    <row r="11" spans="1:5" x14ac:dyDescent="0.25">
      <c r="A11" t="s">
        <v>6</v>
      </c>
      <c r="B11">
        <f>SUMPRODUCT(B7:C7,B3:C3)</f>
        <v>10</v>
      </c>
      <c r="D11" t="s">
        <v>7</v>
      </c>
      <c r="E11">
        <v>10</v>
      </c>
    </row>
    <row r="12" spans="1:5" x14ac:dyDescent="0.25">
      <c r="B12">
        <f>SUMPRODUCT(B8:C8,B3:C3)</f>
        <v>4</v>
      </c>
      <c r="D12" t="s">
        <v>7</v>
      </c>
      <c r="E12">
        <v>7</v>
      </c>
    </row>
    <row r="13" spans="1:5" x14ac:dyDescent="0.25">
      <c r="B13">
        <f>SUMPRODUCT(B9:C9,B3:C3)</f>
        <v>6</v>
      </c>
      <c r="D13" t="s">
        <v>7</v>
      </c>
      <c r="E1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2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21</v>
      </c>
    </row>
    <row r="2" spans="1:8" x14ac:dyDescent="0.25">
      <c r="A2" s="1" t="s">
        <v>8</v>
      </c>
    </row>
    <row r="3" spans="1:8" x14ac:dyDescent="0.25">
      <c r="A3" s="1" t="s">
        <v>9</v>
      </c>
    </row>
    <row r="6" spans="1:8" ht="15.75" thickBot="1" x14ac:dyDescent="0.3">
      <c r="A6" t="s">
        <v>12</v>
      </c>
    </row>
    <row r="7" spans="1:8" x14ac:dyDescent="0.25">
      <c r="B7" s="4"/>
      <c r="C7" s="4"/>
      <c r="D7" s="4" t="s">
        <v>22</v>
      </c>
      <c r="E7" s="4" t="s">
        <v>24</v>
      </c>
      <c r="F7" s="4" t="s">
        <v>5</v>
      </c>
      <c r="G7" s="4" t="s">
        <v>27</v>
      </c>
      <c r="H7" s="4" t="s">
        <v>27</v>
      </c>
    </row>
    <row r="8" spans="1:8" ht="15.75" thickBot="1" x14ac:dyDescent="0.3">
      <c r="B8" s="5" t="s">
        <v>10</v>
      </c>
      <c r="C8" s="5" t="s">
        <v>11</v>
      </c>
      <c r="D8" s="5" t="s">
        <v>23</v>
      </c>
      <c r="E8" s="5" t="s">
        <v>25</v>
      </c>
      <c r="F8" s="5" t="s">
        <v>26</v>
      </c>
      <c r="G8" s="5" t="s">
        <v>28</v>
      </c>
      <c r="H8" s="5" t="s">
        <v>29</v>
      </c>
    </row>
    <row r="9" spans="1:8" x14ac:dyDescent="0.25">
      <c r="B9" s="3" t="s">
        <v>13</v>
      </c>
      <c r="C9" s="3" t="s">
        <v>14</v>
      </c>
      <c r="D9" s="3">
        <v>4</v>
      </c>
      <c r="E9" s="3">
        <v>0</v>
      </c>
      <c r="F9" s="3">
        <v>3</v>
      </c>
      <c r="G9" s="3">
        <v>2</v>
      </c>
      <c r="H9" s="3">
        <v>3</v>
      </c>
    </row>
    <row r="10" spans="1:8" ht="15.75" thickBot="1" x14ac:dyDescent="0.3">
      <c r="B10" s="2" t="s">
        <v>15</v>
      </c>
      <c r="C10" s="2" t="s">
        <v>16</v>
      </c>
      <c r="D10" s="2">
        <v>6</v>
      </c>
      <c r="E10" s="2">
        <v>0</v>
      </c>
      <c r="F10" s="2">
        <v>5</v>
      </c>
      <c r="G10" s="2">
        <v>1E+30</v>
      </c>
      <c r="H10" s="2">
        <v>2</v>
      </c>
    </row>
    <row r="12" spans="1:8" ht="15.75" thickBot="1" x14ac:dyDescent="0.3">
      <c r="A12" t="s">
        <v>6</v>
      </c>
    </row>
    <row r="13" spans="1:8" x14ac:dyDescent="0.25">
      <c r="B13" s="4"/>
      <c r="C13" s="4"/>
      <c r="D13" s="4" t="s">
        <v>22</v>
      </c>
      <c r="E13" s="4" t="s">
        <v>30</v>
      </c>
      <c r="F13" s="4" t="s">
        <v>32</v>
      </c>
      <c r="G13" s="4" t="s">
        <v>27</v>
      </c>
      <c r="H13" s="4" t="s">
        <v>27</v>
      </c>
    </row>
    <row r="14" spans="1:8" ht="15.75" thickBot="1" x14ac:dyDescent="0.3">
      <c r="B14" s="5" t="s">
        <v>10</v>
      </c>
      <c r="C14" s="5" t="s">
        <v>11</v>
      </c>
      <c r="D14" s="5" t="s">
        <v>23</v>
      </c>
      <c r="E14" s="5" t="s">
        <v>31</v>
      </c>
      <c r="F14" s="5" t="s">
        <v>33</v>
      </c>
      <c r="G14" s="5" t="s">
        <v>28</v>
      </c>
      <c r="H14" s="5" t="s">
        <v>29</v>
      </c>
    </row>
    <row r="15" spans="1:8" x14ac:dyDescent="0.25">
      <c r="B15" s="3" t="s">
        <v>17</v>
      </c>
      <c r="C15" s="3" t="s">
        <v>18</v>
      </c>
      <c r="D15" s="3">
        <v>10</v>
      </c>
      <c r="E15" s="3">
        <v>3</v>
      </c>
      <c r="F15" s="3">
        <v>10</v>
      </c>
      <c r="G15" s="3">
        <v>3</v>
      </c>
      <c r="H15" s="3">
        <v>4</v>
      </c>
    </row>
    <row r="16" spans="1:8" x14ac:dyDescent="0.25">
      <c r="B16" s="3" t="s">
        <v>19</v>
      </c>
      <c r="C16" s="3" t="s">
        <v>1</v>
      </c>
      <c r="D16" s="3">
        <v>4</v>
      </c>
      <c r="E16" s="3">
        <v>0</v>
      </c>
      <c r="F16" s="3">
        <v>7</v>
      </c>
      <c r="G16" s="3">
        <v>1E+30</v>
      </c>
      <c r="H16" s="3">
        <v>3</v>
      </c>
    </row>
    <row r="17" spans="2:8" ht="15.75" thickBot="1" x14ac:dyDescent="0.3">
      <c r="B17" s="2" t="s">
        <v>20</v>
      </c>
      <c r="C17" s="2" t="s">
        <v>1</v>
      </c>
      <c r="D17" s="2">
        <v>6</v>
      </c>
      <c r="E17" s="2">
        <v>2</v>
      </c>
      <c r="F17" s="2">
        <v>6</v>
      </c>
      <c r="G17" s="2">
        <v>4</v>
      </c>
      <c r="H17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2" sqref="B32"/>
    </sheetView>
  </sheetViews>
  <sheetFormatPr defaultRowHeight="15" x14ac:dyDescent="0.25"/>
  <cols>
    <col min="1" max="1" width="25.85546875" bestFit="1" customWidth="1"/>
    <col min="4" max="4" width="11.42578125" bestFit="1" customWidth="1"/>
    <col min="10" max="10" width="17.42578125" bestFit="1" customWidth="1"/>
    <col min="11" max="11" width="14.28515625" bestFit="1" customWidth="1"/>
  </cols>
  <sheetData>
    <row r="1" spans="1:15" x14ac:dyDescent="0.25">
      <c r="A1" t="s">
        <v>44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J1" t="s">
        <v>45</v>
      </c>
      <c r="K1" t="s">
        <v>46</v>
      </c>
      <c r="L1" t="s">
        <v>42</v>
      </c>
      <c r="N1" t="s">
        <v>32</v>
      </c>
    </row>
    <row r="2" spans="1:15" x14ac:dyDescent="0.25">
      <c r="A2">
        <v>2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f>SUMPRODUCT(A2,J2)</f>
        <v>2</v>
      </c>
      <c r="L2">
        <f>SUM($B2:$H2)</f>
        <v>5</v>
      </c>
      <c r="M2" s="6" t="s">
        <v>48</v>
      </c>
      <c r="N2">
        <v>5</v>
      </c>
      <c r="O2" s="6"/>
    </row>
    <row r="3" spans="1:15" x14ac:dyDescent="0.25">
      <c r="A3">
        <v>0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J3">
        <v>0</v>
      </c>
      <c r="K3">
        <f>SUMPRODUCT(A3,J3)</f>
        <v>0</v>
      </c>
      <c r="L3">
        <f>SUM($B3:$H3)</f>
        <v>5</v>
      </c>
      <c r="M3" s="6" t="s">
        <v>48</v>
      </c>
      <c r="N3">
        <v>5</v>
      </c>
    </row>
    <row r="4" spans="1:15" x14ac:dyDescent="0.25">
      <c r="A4">
        <v>0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J4">
        <v>0</v>
      </c>
      <c r="K4">
        <f t="shared" ref="K3:K22" si="0">SUMPRODUCT(A4,J4)</f>
        <v>0</v>
      </c>
      <c r="L4">
        <f t="shared" ref="L4:L22" si="1">SUM($B4:$H4)</f>
        <v>5</v>
      </c>
      <c r="M4" s="6" t="s">
        <v>48</v>
      </c>
      <c r="N4">
        <v>5</v>
      </c>
    </row>
    <row r="5" spans="1:15" x14ac:dyDescent="0.25">
      <c r="A5">
        <v>0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J5">
        <v>0</v>
      </c>
      <c r="K5">
        <f t="shared" si="0"/>
        <v>0</v>
      </c>
      <c r="L5">
        <f t="shared" si="1"/>
        <v>5</v>
      </c>
      <c r="M5" s="6" t="s">
        <v>48</v>
      </c>
      <c r="N5">
        <v>5</v>
      </c>
    </row>
    <row r="6" spans="1:15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J6">
        <v>0</v>
      </c>
      <c r="K6">
        <f t="shared" si="0"/>
        <v>0</v>
      </c>
      <c r="L6">
        <f t="shared" si="1"/>
        <v>5</v>
      </c>
      <c r="M6" s="6" t="s">
        <v>48</v>
      </c>
      <c r="N6">
        <v>5</v>
      </c>
    </row>
    <row r="7" spans="1:15" x14ac:dyDescent="0.25">
      <c r="A7">
        <v>0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J7">
        <v>1</v>
      </c>
      <c r="K7">
        <f>SUMPRODUCT(A7,J7)</f>
        <v>0</v>
      </c>
      <c r="L7">
        <f t="shared" si="1"/>
        <v>5</v>
      </c>
      <c r="M7" s="6" t="s">
        <v>48</v>
      </c>
      <c r="N7">
        <v>5</v>
      </c>
    </row>
    <row r="8" spans="1:15" x14ac:dyDescent="0.25">
      <c r="A8">
        <v>1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J8">
        <v>1</v>
      </c>
      <c r="K8">
        <f t="shared" si="0"/>
        <v>1</v>
      </c>
      <c r="L8">
        <f>SUM($B8:$H8)</f>
        <v>5</v>
      </c>
      <c r="M8" s="6" t="s">
        <v>48</v>
      </c>
      <c r="N8">
        <v>5</v>
      </c>
    </row>
    <row r="9" spans="1:15" x14ac:dyDescent="0.25">
      <c r="A9">
        <v>2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J9">
        <v>0</v>
      </c>
      <c r="K9">
        <f t="shared" si="0"/>
        <v>0</v>
      </c>
      <c r="L9">
        <f t="shared" si="1"/>
        <v>5</v>
      </c>
      <c r="M9" s="6" t="s">
        <v>48</v>
      </c>
      <c r="N9">
        <v>5</v>
      </c>
    </row>
    <row r="10" spans="1:15" x14ac:dyDescent="0.25">
      <c r="A10">
        <v>0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J10">
        <v>0</v>
      </c>
      <c r="K10">
        <f t="shared" si="0"/>
        <v>0</v>
      </c>
      <c r="L10">
        <f t="shared" si="1"/>
        <v>5</v>
      </c>
      <c r="M10" s="6" t="s">
        <v>48</v>
      </c>
      <c r="N10">
        <v>5</v>
      </c>
    </row>
    <row r="11" spans="1:15" x14ac:dyDescent="0.25">
      <c r="A11">
        <v>0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J11">
        <v>0</v>
      </c>
      <c r="K11">
        <f t="shared" si="0"/>
        <v>0</v>
      </c>
      <c r="L11">
        <f t="shared" si="1"/>
        <v>5</v>
      </c>
      <c r="M11" s="6" t="s">
        <v>48</v>
      </c>
      <c r="N11">
        <v>5</v>
      </c>
    </row>
    <row r="12" spans="1:15" x14ac:dyDescent="0.25">
      <c r="A12">
        <v>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J12">
        <v>0</v>
      </c>
      <c r="K12">
        <f t="shared" si="0"/>
        <v>0</v>
      </c>
      <c r="L12">
        <f t="shared" si="1"/>
        <v>5</v>
      </c>
      <c r="M12" s="6" t="s">
        <v>48</v>
      </c>
      <c r="N12">
        <v>5</v>
      </c>
    </row>
    <row r="13" spans="1:15" x14ac:dyDescent="0.25">
      <c r="A13">
        <v>6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J13">
        <v>1</v>
      </c>
      <c r="K13">
        <f t="shared" si="0"/>
        <v>6</v>
      </c>
      <c r="L13">
        <f t="shared" si="1"/>
        <v>5</v>
      </c>
      <c r="M13" s="6" t="s">
        <v>48</v>
      </c>
      <c r="N13">
        <v>5</v>
      </c>
    </row>
    <row r="14" spans="1:15" x14ac:dyDescent="0.25">
      <c r="A14">
        <v>0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J14">
        <v>0</v>
      </c>
      <c r="K14">
        <f t="shared" si="0"/>
        <v>0</v>
      </c>
      <c r="L14">
        <f t="shared" si="1"/>
        <v>5</v>
      </c>
      <c r="M14" s="6" t="s">
        <v>48</v>
      </c>
      <c r="N14">
        <v>5</v>
      </c>
    </row>
    <row r="15" spans="1:15" x14ac:dyDescent="0.25">
      <c r="A15">
        <v>0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1</v>
      </c>
      <c r="J15">
        <v>0</v>
      </c>
      <c r="K15">
        <f t="shared" si="0"/>
        <v>0</v>
      </c>
      <c r="L15">
        <f t="shared" si="1"/>
        <v>5</v>
      </c>
      <c r="M15" s="6" t="s">
        <v>48</v>
      </c>
      <c r="N15">
        <v>5</v>
      </c>
    </row>
    <row r="16" spans="1:15" x14ac:dyDescent="0.25">
      <c r="A16">
        <v>0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J16">
        <v>0</v>
      </c>
      <c r="K16">
        <f t="shared" si="0"/>
        <v>0</v>
      </c>
      <c r="L16">
        <f t="shared" si="1"/>
        <v>5</v>
      </c>
      <c r="M16" s="6" t="s">
        <v>48</v>
      </c>
      <c r="N16">
        <v>5</v>
      </c>
    </row>
    <row r="17" spans="1:14" x14ac:dyDescent="0.25">
      <c r="A17">
        <v>0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J17">
        <v>1</v>
      </c>
      <c r="K17">
        <f t="shared" si="0"/>
        <v>0</v>
      </c>
      <c r="L17">
        <f t="shared" si="1"/>
        <v>5</v>
      </c>
      <c r="M17" s="6" t="s">
        <v>48</v>
      </c>
      <c r="N17">
        <v>5</v>
      </c>
    </row>
    <row r="18" spans="1:14" x14ac:dyDescent="0.25">
      <c r="A18">
        <v>0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  <c r="J18">
        <v>0</v>
      </c>
      <c r="K18">
        <f t="shared" si="0"/>
        <v>0</v>
      </c>
      <c r="L18">
        <f t="shared" si="1"/>
        <v>5</v>
      </c>
      <c r="M18" s="6" t="s">
        <v>48</v>
      </c>
      <c r="N18">
        <v>5</v>
      </c>
    </row>
    <row r="19" spans="1:14" x14ac:dyDescent="0.25">
      <c r="A19">
        <v>0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J19">
        <v>0</v>
      </c>
      <c r="K19">
        <f t="shared" si="0"/>
        <v>0</v>
      </c>
      <c r="L19">
        <f t="shared" si="1"/>
        <v>5</v>
      </c>
      <c r="M19" s="6" t="s">
        <v>48</v>
      </c>
      <c r="N19">
        <v>5</v>
      </c>
    </row>
    <row r="20" spans="1:14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J20">
        <v>1</v>
      </c>
      <c r="K20">
        <f t="shared" si="0"/>
        <v>1</v>
      </c>
      <c r="L20">
        <f t="shared" si="1"/>
        <v>5</v>
      </c>
      <c r="M20" s="6" t="s">
        <v>48</v>
      </c>
      <c r="N20">
        <v>5</v>
      </c>
    </row>
    <row r="21" spans="1:14" x14ac:dyDescent="0.25">
      <c r="A21">
        <v>0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J21">
        <v>0</v>
      </c>
      <c r="K21">
        <f t="shared" si="0"/>
        <v>0</v>
      </c>
      <c r="L21">
        <f t="shared" si="1"/>
        <v>5</v>
      </c>
      <c r="M21" s="6" t="s">
        <v>48</v>
      </c>
      <c r="N21">
        <v>5</v>
      </c>
    </row>
    <row r="22" spans="1:14" x14ac:dyDescent="0.25">
      <c r="A22">
        <v>8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v>1</v>
      </c>
      <c r="K22">
        <f t="shared" si="0"/>
        <v>8</v>
      </c>
      <c r="L22">
        <f t="shared" si="1"/>
        <v>5</v>
      </c>
      <c r="M22" s="6" t="s">
        <v>48</v>
      </c>
      <c r="N22">
        <v>5</v>
      </c>
    </row>
    <row r="24" spans="1:14" x14ac:dyDescent="0.25">
      <c r="A24">
        <f>SUM(A2:A22)</f>
        <v>20</v>
      </c>
      <c r="B24">
        <f>SUMPRODUCT($A2:$A22,B2:B22)</f>
        <v>18</v>
      </c>
      <c r="C24">
        <f>SUMPRODUCT($A2:$A22,C2:C22)</f>
        <v>15</v>
      </c>
      <c r="D24">
        <f t="shared" ref="D24:H24" si="2">SUMPRODUCT($A2:$A22,D2:D22)</f>
        <v>13</v>
      </c>
      <c r="E24">
        <f t="shared" si="2"/>
        <v>12</v>
      </c>
      <c r="F24">
        <f t="shared" si="2"/>
        <v>19</v>
      </c>
      <c r="G24">
        <f t="shared" si="2"/>
        <v>11</v>
      </c>
      <c r="H24">
        <f t="shared" si="2"/>
        <v>12</v>
      </c>
      <c r="J24">
        <f>SUM(J2:J22)</f>
        <v>7</v>
      </c>
      <c r="K24">
        <f>SUM(K2:K22)</f>
        <v>18</v>
      </c>
    </row>
    <row r="26" spans="1:14" x14ac:dyDescent="0.25">
      <c r="A26" t="s">
        <v>43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39</v>
      </c>
      <c r="H26" t="s">
        <v>40</v>
      </c>
    </row>
    <row r="27" spans="1:14" x14ac:dyDescent="0.25">
      <c r="B27">
        <v>18</v>
      </c>
      <c r="C27">
        <v>14</v>
      </c>
      <c r="D27">
        <v>13</v>
      </c>
      <c r="E27">
        <v>12</v>
      </c>
      <c r="F27">
        <v>19</v>
      </c>
      <c r="G27">
        <v>10</v>
      </c>
      <c r="H27">
        <v>12</v>
      </c>
    </row>
    <row r="30" spans="1:14" x14ac:dyDescent="0.25">
      <c r="A30" t="s">
        <v>47</v>
      </c>
      <c r="B30">
        <f>SUM(A2:A22)</f>
        <v>20</v>
      </c>
      <c r="C30" t="s">
        <v>7</v>
      </c>
      <c r="D30">
        <v>20</v>
      </c>
    </row>
    <row r="32" spans="1:14" x14ac:dyDescent="0.25">
      <c r="A32" t="s">
        <v>41</v>
      </c>
      <c r="B32" s="8">
        <f>K24</f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workbookViewId="0">
      <selection activeCell="H9" sqref="H9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27.42578125" bestFit="1" customWidth="1"/>
    <col min="6" max="6" width="11.7109375" bestFit="1" customWidth="1"/>
    <col min="7" max="8" width="11.85546875" bestFit="1" customWidth="1"/>
    <col min="10" max="11" width="13.7109375" bestFit="1" customWidth="1"/>
    <col min="14" max="14" width="18" bestFit="1" customWidth="1"/>
    <col min="16" max="16" width="17.85546875" bestFit="1" customWidth="1"/>
  </cols>
  <sheetData>
    <row r="2" spans="1:16" x14ac:dyDescent="0.25">
      <c r="B2" s="7"/>
      <c r="C2" s="7"/>
      <c r="D2" s="7"/>
      <c r="E2" s="7"/>
    </row>
    <row r="3" spans="1:16" x14ac:dyDescent="0.25">
      <c r="A3" t="s">
        <v>59</v>
      </c>
      <c r="B3">
        <v>4600</v>
      </c>
    </row>
    <row r="4" spans="1:16" x14ac:dyDescent="0.25">
      <c r="F4" t="s">
        <v>60</v>
      </c>
      <c r="J4" t="s">
        <v>62</v>
      </c>
    </row>
    <row r="5" spans="1:16" x14ac:dyDescent="0.25">
      <c r="B5" t="s">
        <v>50</v>
      </c>
      <c r="C5" t="s">
        <v>49</v>
      </c>
      <c r="D5" t="s">
        <v>61</v>
      </c>
      <c r="F5" t="s">
        <v>64</v>
      </c>
      <c r="G5" t="s">
        <v>65</v>
      </c>
      <c r="H5" t="s">
        <v>66</v>
      </c>
      <c r="J5" t="s">
        <v>51</v>
      </c>
      <c r="K5" t="s">
        <v>57</v>
      </c>
      <c r="L5" t="s">
        <v>58</v>
      </c>
      <c r="N5" t="s">
        <v>63</v>
      </c>
      <c r="P5" t="s">
        <v>67</v>
      </c>
    </row>
    <row r="6" spans="1:16" x14ac:dyDescent="0.25">
      <c r="A6" t="s">
        <v>52</v>
      </c>
      <c r="B6">
        <v>7000</v>
      </c>
      <c r="C6">
        <v>6000</v>
      </c>
      <c r="D6">
        <f>B3+B6-C6</f>
        <v>5600</v>
      </c>
      <c r="F6">
        <v>0</v>
      </c>
      <c r="G6">
        <v>0</v>
      </c>
      <c r="H6">
        <v>1600</v>
      </c>
      <c r="J6">
        <v>0</v>
      </c>
      <c r="K6">
        <v>0</v>
      </c>
      <c r="L6">
        <v>0</v>
      </c>
      <c r="N6">
        <f>SUM(F6:H6)</f>
        <v>1600</v>
      </c>
      <c r="P6">
        <f>D6-N6</f>
        <v>4000</v>
      </c>
    </row>
    <row r="7" spans="1:16" x14ac:dyDescent="0.25">
      <c r="A7" t="s">
        <v>53</v>
      </c>
      <c r="B7">
        <v>8000</v>
      </c>
      <c r="C7">
        <v>12000</v>
      </c>
      <c r="D7">
        <f>P6+B7-C7</f>
        <v>0</v>
      </c>
      <c r="F7">
        <v>0</v>
      </c>
      <c r="G7">
        <v>0</v>
      </c>
      <c r="H7">
        <v>0</v>
      </c>
      <c r="J7">
        <f>F6*C15</f>
        <v>0</v>
      </c>
      <c r="K7">
        <v>0</v>
      </c>
      <c r="L7">
        <v>0</v>
      </c>
      <c r="N7">
        <f>F7+G7+H7</f>
        <v>0</v>
      </c>
      <c r="P7">
        <f>D7-N7+J7+K7+L7</f>
        <v>0</v>
      </c>
    </row>
    <row r="8" spans="1:16" x14ac:dyDescent="0.25">
      <c r="A8" t="s">
        <v>54</v>
      </c>
      <c r="B8">
        <v>6000</v>
      </c>
      <c r="C8">
        <v>5000</v>
      </c>
      <c r="D8">
        <f>P7+B8-C8</f>
        <v>1000</v>
      </c>
      <c r="F8">
        <v>1000</v>
      </c>
      <c r="G8">
        <v>0</v>
      </c>
      <c r="H8">
        <v>0</v>
      </c>
      <c r="J8">
        <f>F7*C15</f>
        <v>0</v>
      </c>
      <c r="K8">
        <f>G6*D16</f>
        <v>0</v>
      </c>
      <c r="L8">
        <v>0</v>
      </c>
      <c r="N8">
        <f>F8</f>
        <v>1000</v>
      </c>
      <c r="P8">
        <f>D8-N8+J8+K8+L8</f>
        <v>0</v>
      </c>
    </row>
    <row r="9" spans="1:16" x14ac:dyDescent="0.25">
      <c r="A9" t="s">
        <v>55</v>
      </c>
      <c r="B9">
        <v>10000</v>
      </c>
      <c r="C9">
        <v>7000</v>
      </c>
      <c r="D9">
        <f>P8+B9-C9</f>
        <v>3000</v>
      </c>
      <c r="F9">
        <v>0</v>
      </c>
      <c r="G9">
        <v>0</v>
      </c>
      <c r="H9">
        <v>0</v>
      </c>
      <c r="J9">
        <f>F8*C15</f>
        <v>1002.5999999999999</v>
      </c>
      <c r="K9">
        <f>G7*D16</f>
        <v>0</v>
      </c>
      <c r="L9">
        <f>H6*E17</f>
        <v>1616.3755508800002</v>
      </c>
      <c r="N9">
        <v>0</v>
      </c>
      <c r="P9" s="8">
        <f>D9-N9+J9+K9+L9</f>
        <v>5618.9755508799999</v>
      </c>
    </row>
    <row r="14" spans="1:16" x14ac:dyDescent="0.25">
      <c r="A14" t="s">
        <v>68</v>
      </c>
    </row>
    <row r="15" spans="1:16" x14ac:dyDescent="0.25">
      <c r="A15" t="s">
        <v>56</v>
      </c>
      <c r="B15">
        <v>0</v>
      </c>
      <c r="C15">
        <v>1.0025999999999999</v>
      </c>
    </row>
    <row r="16" spans="1:16" x14ac:dyDescent="0.25">
      <c r="A16" t="s">
        <v>57</v>
      </c>
      <c r="B16">
        <v>0</v>
      </c>
      <c r="C16">
        <v>0</v>
      </c>
      <c r="D16">
        <v>1.00580841</v>
      </c>
    </row>
    <row r="17" spans="1:5" x14ac:dyDescent="0.25">
      <c r="A17" t="s">
        <v>58</v>
      </c>
      <c r="B17">
        <v>0</v>
      </c>
      <c r="C17">
        <v>0</v>
      </c>
      <c r="D17">
        <v>0</v>
      </c>
      <c r="E17">
        <v>1.0102347193000001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Linear Programming</vt:lpstr>
      <vt:lpstr>Q1 Sensitivity Report</vt:lpstr>
      <vt:lpstr>Q2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Shim</dc:creator>
  <cp:lastModifiedBy>Eddie Shim</cp:lastModifiedBy>
  <dcterms:created xsi:type="dcterms:W3CDTF">2015-09-29T01:40:40Z</dcterms:created>
  <dcterms:modified xsi:type="dcterms:W3CDTF">2015-09-29T18:40:28Z</dcterms:modified>
</cp:coreProperties>
</file>