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Apollo 16\Doc\Project Apollo - NASSP\"/>
    </mc:Choice>
  </mc:AlternateContent>
  <bookViews>
    <workbookView xWindow="0" yWindow="0" windowWidth="20730" windowHeight="7965"/>
  </bookViews>
  <sheets>
    <sheet name="Apollo 11" sheetId="7" r:id="rId1"/>
    <sheet name="Apollo 10" sheetId="6" r:id="rId2"/>
    <sheet name="Apollo 9" sheetId="3" r:id="rId3"/>
    <sheet name="Apollo 8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I3" i="7"/>
  <c r="F15" i="10" l="1"/>
  <c r="F10" i="10" s="1"/>
  <c r="B23" i="10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C23" i="10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23" i="7"/>
  <c r="B20" i="7" l="1"/>
  <c r="C40" i="7"/>
  <c r="B38" i="7"/>
  <c r="C38" i="7" s="1"/>
  <c r="F3" i="7" s="1"/>
  <c r="B37" i="7"/>
  <c r="C37" i="7" s="1"/>
  <c r="C36" i="7"/>
  <c r="C35" i="7"/>
  <c r="C34" i="7"/>
  <c r="C33" i="7"/>
  <c r="C32" i="7"/>
  <c r="C31" i="7"/>
  <c r="C30" i="7"/>
  <c r="F5" i="7" s="1"/>
  <c r="B28" i="7"/>
  <c r="C28" i="7" s="1"/>
  <c r="F2" i="7" s="1"/>
  <c r="C27" i="7"/>
  <c r="C26" i="7"/>
  <c r="C25" i="7"/>
  <c r="F4" i="7" s="1"/>
  <c r="C23" i="7"/>
  <c r="B21" i="7"/>
  <c r="C21" i="7" s="1"/>
  <c r="F9" i="7" s="1"/>
  <c r="C20" i="7"/>
  <c r="C19" i="7"/>
  <c r="C18" i="7"/>
  <c r="C17" i="7"/>
  <c r="C16" i="7"/>
  <c r="C15" i="7"/>
  <c r="C14" i="7"/>
  <c r="C13" i="7"/>
  <c r="C12" i="7"/>
  <c r="C11" i="7"/>
  <c r="C10" i="7"/>
  <c r="C9" i="7"/>
  <c r="F7" i="7" s="1"/>
  <c r="B7" i="7"/>
  <c r="C7" i="7" s="1"/>
  <c r="F10" i="7" s="1"/>
  <c r="C6" i="7"/>
  <c r="C5" i="7"/>
  <c r="C4" i="7"/>
  <c r="C3" i="7"/>
  <c r="C2" i="7"/>
  <c r="F8" i="7" s="1"/>
  <c r="B8" i="3" l="1"/>
  <c r="B3" i="3"/>
  <c r="C2" i="3"/>
  <c r="B7" i="3"/>
  <c r="C7" i="3" s="1"/>
  <c r="C6" i="3"/>
  <c r="B13" i="3"/>
  <c r="B17" i="3"/>
  <c r="C20" i="3"/>
  <c r="C12" i="3"/>
  <c r="C16" i="3"/>
  <c r="B7" i="6" l="1"/>
  <c r="B21" i="6"/>
  <c r="B20" i="6"/>
  <c r="B37" i="6"/>
  <c r="B28" i="6"/>
  <c r="B38" i="6"/>
  <c r="C14" i="3"/>
  <c r="F2" i="3" s="1"/>
  <c r="C25" i="6"/>
  <c r="F4" i="6" s="1"/>
  <c r="C13" i="3" l="1"/>
  <c r="F4" i="3" s="1"/>
  <c r="C22" i="3"/>
  <c r="C40" i="6"/>
  <c r="C4" i="3"/>
  <c r="F10" i="3" s="1"/>
  <c r="C8" i="3"/>
  <c r="F7" i="3" s="1"/>
  <c r="C9" i="3"/>
  <c r="C10" i="3"/>
  <c r="F9" i="3" s="1"/>
  <c r="C17" i="3"/>
  <c r="F5" i="3" s="1"/>
  <c r="C18" i="3"/>
  <c r="F3" i="3" s="1"/>
  <c r="C19" i="3"/>
  <c r="C3" i="3"/>
  <c r="F8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</calcChain>
</file>

<file path=xl/sharedStrings.xml><?xml version="1.0" encoding="utf-8"?>
<sst xmlns="http://schemas.openxmlformats.org/spreadsheetml/2006/main" count="198" uniqueCount="55">
  <si>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</si>
  <si>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</si>
  <si>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</si>
  <si>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</si>
  <si>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</si>
  <si>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</si>
  <si>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</si>
  <si>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</si>
  <si>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</si>
  <si>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</si>
  <si>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</si>
  <si>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</si>
  <si>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</si>
  <si>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</si>
  <si>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</si>
  <si>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</si>
  <si>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</si>
  <si>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</si>
  <si>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</si>
  <si>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</si>
  <si>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</si>
  <si>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</si>
  <si>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</si>
  <si>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</si>
  <si>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</si>
  <si>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</si>
  <si>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</si>
  <si>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</si>
  <si>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</si>
  <si>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</si>
  <si>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</si>
  <si>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</si>
  <si>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</si>
  <si>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</si>
  <si>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</si>
  <si>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</si>
  <si>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</si>
  <si>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</si>
  <si>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</si>
  <si>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</si>
  <si>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</si>
  <si>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 xml:space="preserve">  DSCFUEL</t>
  </si>
  <si>
    <t xml:space="preserve">  ASCFUEL</t>
  </si>
  <si>
    <t xml:space="preserve">  DSCEMPTYMASS</t>
  </si>
  <si>
    <t xml:space="preserve">  ASCEMPTYMASS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</si>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</sst>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I5" sqref="I5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12250</v>
      </c>
      <c r="C2">
        <f>(CONVERT(B2,"lbm","g"))/1000</f>
        <v>5556.5065325000005</v>
      </c>
      <c r="E2" s="1" t="s">
        <v>41</v>
      </c>
      <c r="F2" s="2">
        <f>C28</f>
        <v>8248.1236560800007</v>
      </c>
      <c r="G2" s="3" t="s">
        <v>45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42</v>
      </c>
      <c r="F3" s="5">
        <f>C38</f>
        <v>2375.9168340600004</v>
      </c>
      <c r="G3" s="6" t="s">
        <v>45</v>
      </c>
      <c r="I3">
        <f>F2+F3+F4+F5</f>
        <v>14836.552830330002</v>
      </c>
      <c r="J3">
        <f>I3*2.20462</f>
        <v>32708.961100802124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43</v>
      </c>
      <c r="F4" s="5">
        <f>C25</f>
        <v>2033.45459471</v>
      </c>
      <c r="G4" s="6" t="s">
        <v>45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7" t="s">
        <v>44</v>
      </c>
      <c r="F5" s="8">
        <f>C30</f>
        <v>2179.05774548</v>
      </c>
      <c r="G5" s="9" t="s">
        <v>45</v>
      </c>
    </row>
    <row r="6" spans="1:10" x14ac:dyDescent="0.25">
      <c r="A6" t="s">
        <v>25</v>
      </c>
      <c r="B6">
        <v>78.3</v>
      </c>
      <c r="C6">
        <f t="shared" si="0"/>
        <v>35.516282571000005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48</v>
      </c>
      <c r="F7" s="2">
        <f>C9</f>
        <v>4787.6674653500004</v>
      </c>
      <c r="G7" s="3" t="s">
        <v>45</v>
      </c>
    </row>
    <row r="8" spans="1:10" x14ac:dyDescent="0.25">
      <c r="E8" s="4" t="s">
        <v>49</v>
      </c>
      <c r="F8" s="5">
        <f>C2</f>
        <v>5556.5065325000005</v>
      </c>
      <c r="G8" s="6" t="s">
        <v>45</v>
      </c>
    </row>
    <row r="9" spans="1:10" x14ac:dyDescent="0.25">
      <c r="A9" t="s">
        <v>11</v>
      </c>
      <c r="B9">
        <v>10555</v>
      </c>
      <c r="C9">
        <f t="shared" si="0"/>
        <v>4787.6674653500004</v>
      </c>
      <c r="E9" s="4" t="s">
        <v>50</v>
      </c>
      <c r="F9" s="5">
        <f>C21</f>
        <v>18507.929473110002</v>
      </c>
      <c r="G9" s="6" t="s">
        <v>45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7" t="s">
        <v>51</v>
      </c>
      <c r="F10" s="8">
        <f>C7</f>
        <v>111.53836378299999</v>
      </c>
      <c r="G10" s="9" t="s">
        <v>45</v>
      </c>
    </row>
    <row r="11" spans="1:10" x14ac:dyDescent="0.25">
      <c r="A11" t="s">
        <v>2</v>
      </c>
      <c r="B11">
        <v>25091</v>
      </c>
      <c r="C11">
        <f t="shared" si="0"/>
        <v>11381.08615567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3" x14ac:dyDescent="0.25">
      <c r="A17" t="s">
        <v>31</v>
      </c>
      <c r="B17">
        <v>225</v>
      </c>
      <c r="C17">
        <f t="shared" si="0"/>
        <v>102.05828325</v>
      </c>
    </row>
    <row r="18" spans="1:3" x14ac:dyDescent="0.25">
      <c r="A18" t="s">
        <v>32</v>
      </c>
      <c r="B18">
        <v>225</v>
      </c>
      <c r="C18">
        <f t="shared" si="0"/>
        <v>102.05828325</v>
      </c>
    </row>
    <row r="19" spans="1:3" x14ac:dyDescent="0.25">
      <c r="A19" t="s">
        <v>33</v>
      </c>
      <c r="B19">
        <v>225</v>
      </c>
      <c r="C19">
        <f t="shared" si="0"/>
        <v>102.05828325</v>
      </c>
    </row>
    <row r="20" spans="1:3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3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3" x14ac:dyDescent="0.25">
      <c r="A23" t="s">
        <v>34</v>
      </c>
      <c r="B23">
        <f>B2+B9</f>
        <v>22805</v>
      </c>
      <c r="C23">
        <f>(CONVERT(B23,"lbm","g"))/1000</f>
        <v>10344.173997850001</v>
      </c>
    </row>
    <row r="25" spans="1:3" x14ac:dyDescent="0.25">
      <c r="A25" t="s">
        <v>3</v>
      </c>
      <c r="B25">
        <v>4483</v>
      </c>
      <c r="C25">
        <f t="shared" ref="C25:C40" si="1">(CONVERT(B25,"lbm","g"))/1000</f>
        <v>2033.45459471</v>
      </c>
    </row>
    <row r="26" spans="1:3" x14ac:dyDescent="0.25">
      <c r="A26" t="s">
        <v>4</v>
      </c>
      <c r="B26">
        <v>6975</v>
      </c>
      <c r="C26">
        <f t="shared" si="1"/>
        <v>3163.8067807500001</v>
      </c>
    </row>
    <row r="27" spans="1:3" x14ac:dyDescent="0.25">
      <c r="A27" t="s">
        <v>5</v>
      </c>
      <c r="B27">
        <v>11209</v>
      </c>
      <c r="C27">
        <f t="shared" si="1"/>
        <v>5084.3168753300006</v>
      </c>
    </row>
    <row r="28" spans="1:3" x14ac:dyDescent="0.25">
      <c r="A28" t="s">
        <v>9</v>
      </c>
      <c r="B28">
        <f>B26+B27</f>
        <v>18184</v>
      </c>
      <c r="C28">
        <f t="shared" si="1"/>
        <v>8248.1236560800007</v>
      </c>
    </row>
    <row r="30" spans="1:3" x14ac:dyDescent="0.25">
      <c r="A30" t="s">
        <v>12</v>
      </c>
      <c r="B30">
        <v>4804</v>
      </c>
      <c r="C30">
        <f t="shared" si="1"/>
        <v>2179.05774548</v>
      </c>
    </row>
    <row r="31" spans="1:3" x14ac:dyDescent="0.25">
      <c r="A31" t="s">
        <v>6</v>
      </c>
      <c r="B31">
        <v>2020</v>
      </c>
      <c r="C31">
        <f t="shared" si="1"/>
        <v>916.25658740000006</v>
      </c>
    </row>
    <row r="32" spans="1:3" x14ac:dyDescent="0.25">
      <c r="A32" t="s">
        <v>7</v>
      </c>
      <c r="B32">
        <v>3218</v>
      </c>
      <c r="C32">
        <f t="shared" si="1"/>
        <v>1459.66024666</v>
      </c>
    </row>
    <row r="33" spans="1:3" x14ac:dyDescent="0.25">
      <c r="A33" t="s">
        <v>15</v>
      </c>
      <c r="B33">
        <v>108</v>
      </c>
      <c r="C33">
        <f t="shared" si="1"/>
        <v>48.98797596</v>
      </c>
    </row>
    <row r="34" spans="1:3" x14ac:dyDescent="0.25">
      <c r="A34" t="s">
        <v>18</v>
      </c>
      <c r="B34">
        <v>108</v>
      </c>
      <c r="C34">
        <f t="shared" si="1"/>
        <v>48.98797596</v>
      </c>
    </row>
    <row r="35" spans="1:3" x14ac:dyDescent="0.25">
      <c r="A35" t="s">
        <v>19</v>
      </c>
      <c r="B35">
        <v>209</v>
      </c>
      <c r="C35">
        <f t="shared" si="1"/>
        <v>94.800805330000003</v>
      </c>
    </row>
    <row r="36" spans="1:3" x14ac:dyDescent="0.25">
      <c r="A36" t="s">
        <v>20</v>
      </c>
      <c r="B36">
        <v>209</v>
      </c>
      <c r="C36">
        <f t="shared" si="1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3" x14ac:dyDescent="0.25">
      <c r="A38" t="s">
        <v>8</v>
      </c>
      <c r="B38">
        <f>B31+B32</f>
        <v>5238</v>
      </c>
      <c r="C38">
        <f t="shared" si="1"/>
        <v>2375.9168340600004</v>
      </c>
    </row>
    <row r="40" spans="1:3" x14ac:dyDescent="0.25">
      <c r="A40" t="s">
        <v>35</v>
      </c>
      <c r="C4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9" sqref="F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41</v>
      </c>
      <c r="F2" s="2">
        <f>C28</f>
        <v>8263.8633113190008</v>
      </c>
      <c r="G2" s="3" t="s">
        <v>45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42</v>
      </c>
      <c r="F3" s="5">
        <f>C38</f>
        <v>1193.40152547</v>
      </c>
      <c r="G3" s="6" t="s">
        <v>45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43</v>
      </c>
      <c r="F4" s="5">
        <f>C25</f>
        <v>2133.2449161100003</v>
      </c>
      <c r="G4" s="6" t="s">
        <v>45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44</v>
      </c>
      <c r="F5" s="8">
        <f>C30</f>
        <v>2446.22365141</v>
      </c>
      <c r="G5" s="9" t="s">
        <v>45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48</v>
      </c>
      <c r="F7" s="2">
        <f>C9</f>
        <v>4853.4383589999998</v>
      </c>
      <c r="G7" s="3" t="s">
        <v>45</v>
      </c>
    </row>
    <row r="8" spans="1:7" x14ac:dyDescent="0.25">
      <c r="E8" s="4" t="s">
        <v>49</v>
      </c>
      <c r="F8" s="5">
        <f>C2</f>
        <v>5579.1861510000008</v>
      </c>
      <c r="G8" s="6" t="s">
        <v>45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50</v>
      </c>
      <c r="F9" s="5">
        <f>C21</f>
        <v>18509.290250220001</v>
      </c>
      <c r="G9" s="6" t="s">
        <v>45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51</v>
      </c>
      <c r="F10" s="8">
        <f>C7</f>
        <v>110.903334465</v>
      </c>
      <c r="G10" s="9" t="s">
        <v>45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9" sqref="F9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41</v>
      </c>
      <c r="F2" s="2">
        <f>C14</f>
        <v>8139.2614872800004</v>
      </c>
      <c r="G2" s="3" t="s">
        <v>45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42</v>
      </c>
      <c r="F3" s="5">
        <f>C18</f>
        <v>1876.0580423199999</v>
      </c>
      <c r="G3" s="6" t="s">
        <v>45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43</v>
      </c>
      <c r="F4" s="5">
        <f>C13</f>
        <v>1927.3139801300001</v>
      </c>
      <c r="G4" s="6" t="s">
        <v>45</v>
      </c>
    </row>
    <row r="5" spans="1:7" x14ac:dyDescent="0.25">
      <c r="E5" s="7" t="s">
        <v>44</v>
      </c>
      <c r="F5" s="8">
        <f>C17</f>
        <v>2484.2346920160003</v>
      </c>
      <c r="G5" s="9" t="s">
        <v>45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48</v>
      </c>
      <c r="F7" s="2">
        <f>C8</f>
        <v>4223.2171201219999</v>
      </c>
      <c r="G7" s="3" t="s">
        <v>45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49</v>
      </c>
      <c r="F8" s="5">
        <f>C3</f>
        <v>5465.3344661300007</v>
      </c>
      <c r="G8" s="6" t="s">
        <v>45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50</v>
      </c>
      <c r="F9" s="5">
        <f>C10</f>
        <v>16315.7175489</v>
      </c>
      <c r="G9" s="6" t="s">
        <v>45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51</v>
      </c>
      <c r="F10" s="8">
        <f>C4</f>
        <v>122.4699399</v>
      </c>
      <c r="G10" s="9" t="s">
        <v>45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B1" workbookViewId="0">
      <selection activeCell="D8" sqref="D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41</v>
      </c>
      <c r="F2" s="2">
        <f>C28</f>
        <v>0</v>
      </c>
      <c r="G2" s="3" t="s">
        <v>45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42</v>
      </c>
      <c r="F3" s="5">
        <f>C38</f>
        <v>0</v>
      </c>
      <c r="G3" s="6" t="s">
        <v>45</v>
      </c>
    </row>
    <row r="4" spans="1:7" x14ac:dyDescent="0.25">
      <c r="A4" t="s">
        <v>23</v>
      </c>
      <c r="C4">
        <f t="shared" si="0"/>
        <v>0</v>
      </c>
      <c r="E4" s="4" t="s">
        <v>43</v>
      </c>
      <c r="F4" s="5">
        <f>C25</f>
        <v>0</v>
      </c>
      <c r="G4" s="6" t="s">
        <v>45</v>
      </c>
    </row>
    <row r="5" spans="1:7" x14ac:dyDescent="0.25">
      <c r="A5" t="s">
        <v>24</v>
      </c>
      <c r="C5">
        <f t="shared" si="0"/>
        <v>0</v>
      </c>
      <c r="E5" s="7" t="s">
        <v>44</v>
      </c>
      <c r="F5" s="8">
        <f>C30</f>
        <v>0</v>
      </c>
      <c r="G5" s="9" t="s">
        <v>45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48</v>
      </c>
      <c r="F7" s="2">
        <f>C9</f>
        <v>4842.0985497500005</v>
      </c>
      <c r="G7" s="3" t="s">
        <v>45</v>
      </c>
    </row>
    <row r="8" spans="1:7" x14ac:dyDescent="0.25">
      <c r="E8" s="4" t="s">
        <v>49</v>
      </c>
      <c r="F8" s="5">
        <f>C2</f>
        <v>5620.9166490400003</v>
      </c>
      <c r="G8" s="6" t="s">
        <v>45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50</v>
      </c>
      <c r="F9" s="5">
        <f>C21</f>
        <v>18408.139151709998</v>
      </c>
      <c r="G9" s="6" t="s">
        <v>45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51</v>
      </c>
      <c r="F10" s="8">
        <f>F15</f>
        <v>111</v>
      </c>
      <c r="G10" s="9" t="s">
        <v>45</v>
      </c>
    </row>
    <row r="11" spans="1:7" x14ac:dyDescent="0.25">
      <c r="A11" t="s">
        <v>47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52</v>
      </c>
      <c r="F13">
        <v>55.5</v>
      </c>
      <c r="G13" t="s">
        <v>45</v>
      </c>
    </row>
    <row r="14" spans="1:7" x14ac:dyDescent="0.25">
      <c r="A14" t="s">
        <v>28</v>
      </c>
      <c r="C14">
        <f t="shared" si="0"/>
        <v>0</v>
      </c>
      <c r="E14" t="s">
        <v>53</v>
      </c>
      <c r="F14">
        <v>55.5</v>
      </c>
      <c r="G14" t="s">
        <v>45</v>
      </c>
    </row>
    <row r="15" spans="1:7" x14ac:dyDescent="0.25">
      <c r="A15" t="s">
        <v>29</v>
      </c>
      <c r="C15">
        <f t="shared" si="0"/>
        <v>0</v>
      </c>
      <c r="E15" t="s">
        <v>54</v>
      </c>
      <c r="F15">
        <f>F13+F14</f>
        <v>111</v>
      </c>
      <c r="G15" t="s">
        <v>45</v>
      </c>
    </row>
    <row r="16" spans="1:7" x14ac:dyDescent="0.25">
      <c r="A16" t="s">
        <v>30</v>
      </c>
      <c r="C16">
        <f t="shared" si="0"/>
        <v>0</v>
      </c>
    </row>
    <row r="17" spans="1:3" x14ac:dyDescent="0.25">
      <c r="A17" t="s">
        <v>31</v>
      </c>
      <c r="C17">
        <f t="shared" si="0"/>
        <v>0</v>
      </c>
    </row>
    <row r="18" spans="1:3" x14ac:dyDescent="0.25">
      <c r="A18" t="s">
        <v>32</v>
      </c>
      <c r="C18">
        <f t="shared" si="0"/>
        <v>0</v>
      </c>
    </row>
    <row r="19" spans="1:3" x14ac:dyDescent="0.25">
      <c r="A19" t="s">
        <v>33</v>
      </c>
      <c r="C19">
        <f t="shared" si="0"/>
        <v>0</v>
      </c>
    </row>
    <row r="20" spans="1:3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3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3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3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3" x14ac:dyDescent="0.25">
      <c r="A26" t="s">
        <v>4</v>
      </c>
      <c r="B26">
        <v>0</v>
      </c>
      <c r="C26">
        <f t="shared" si="2"/>
        <v>0</v>
      </c>
    </row>
    <row r="27" spans="1:3" x14ac:dyDescent="0.25">
      <c r="A27" t="s">
        <v>5</v>
      </c>
      <c r="B27">
        <v>0</v>
      </c>
      <c r="C27">
        <f t="shared" si="2"/>
        <v>0</v>
      </c>
    </row>
    <row r="28" spans="1:3" x14ac:dyDescent="0.25">
      <c r="A28" t="s">
        <v>9</v>
      </c>
      <c r="B28">
        <f>B26+B27</f>
        <v>0</v>
      </c>
      <c r="C28">
        <f t="shared" si="2"/>
        <v>0</v>
      </c>
    </row>
    <row r="30" spans="1:3" x14ac:dyDescent="0.25">
      <c r="A30" t="s">
        <v>12</v>
      </c>
      <c r="B30">
        <v>0</v>
      </c>
      <c r="C30">
        <f t="shared" si="2"/>
        <v>0</v>
      </c>
    </row>
    <row r="31" spans="1:3" x14ac:dyDescent="0.25">
      <c r="A31" t="s">
        <v>6</v>
      </c>
      <c r="B31">
        <v>0</v>
      </c>
      <c r="C31">
        <f t="shared" si="2"/>
        <v>0</v>
      </c>
    </row>
    <row r="32" spans="1:3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46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2017-07-30T18:53:37Z</dcterms:modified>
</cp:coreProperties>
</file>