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Apollo 16\Doc\Project Apollo - NASSP\"/>
    </mc:Choice>
  </mc:AlternateContent>
  <bookViews>
    <workbookView xWindow="0" yWindow="0" windowWidth="21570" windowHeight="7965"/>
  </bookViews>
  <sheets>
    <sheet name="Apollo 10" sheetId="6" r:id="rId1"/>
    <sheet name="Apollo 9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3" i="3"/>
  <c r="C2" i="3"/>
  <c r="B7" i="3"/>
  <c r="C6" i="3"/>
  <c r="B14" i="3"/>
  <c r="B18" i="3"/>
  <c r="C21" i="3"/>
  <c r="C13" i="3"/>
  <c r="C17" i="3"/>
  <c r="C7" i="3"/>
  <c r="B7" i="6" l="1"/>
  <c r="B21" i="6"/>
  <c r="B20" i="6"/>
  <c r="B37" i="6"/>
  <c r="B28" i="6"/>
  <c r="B38" i="6"/>
  <c r="C15" i="3"/>
  <c r="C25" i="6"/>
  <c r="C14" i="3" l="1"/>
  <c r="C23" i="3"/>
  <c r="C40" i="6"/>
  <c r="C4" i="3"/>
  <c r="C8" i="3"/>
  <c r="C9" i="3"/>
  <c r="C10" i="3"/>
  <c r="C18" i="3"/>
  <c r="C19" i="3"/>
  <c r="C20" i="3"/>
  <c r="C3" i="3"/>
  <c r="C26" i="6"/>
  <c r="C27" i="6"/>
  <c r="C28" i="6"/>
  <c r="C30" i="6"/>
  <c r="C31" i="6"/>
  <c r="C32" i="6"/>
  <c r="C33" i="6"/>
  <c r="C34" i="6"/>
  <c r="C35" i="6"/>
  <c r="C36" i="6"/>
  <c r="C37" i="6"/>
  <c r="C38" i="6"/>
  <c r="C3" i="6"/>
  <c r="C4" i="6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3" i="6"/>
</calcChain>
</file>

<file path=xl/sharedStrings.xml><?xml version="1.0" encoding="utf-8"?>
<sst xmlns="http://schemas.openxmlformats.org/spreadsheetml/2006/main" count="55" uniqueCount="41">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</sst>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38" sqref="B3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0</v>
      </c>
      <c r="B2">
        <v>12300</v>
      </c>
      <c r="C2">
        <f>(CONVERT(B2,"lbm","g"))/1000</f>
        <v>5579.1861510000008</v>
      </c>
    </row>
    <row r="3" spans="1:3" x14ac:dyDescent="0.25">
      <c r="A3" t="s">
        <v>22</v>
      </c>
      <c r="B3">
        <v>43.9</v>
      </c>
      <c r="C3">
        <f t="shared" ref="C3:C21" si="0">(CONVERT(B3,"lbm","g"))/1000</f>
        <v>19.912705043000003</v>
      </c>
    </row>
    <row r="4" spans="1:3" x14ac:dyDescent="0.25">
      <c r="A4" t="s">
        <v>23</v>
      </c>
      <c r="B4">
        <v>44.1</v>
      </c>
      <c r="C4">
        <f t="shared" si="0"/>
        <v>20.003423517000002</v>
      </c>
    </row>
    <row r="5" spans="1:3" x14ac:dyDescent="0.25">
      <c r="A5" t="s">
        <v>24</v>
      </c>
      <c r="B5">
        <v>78.3</v>
      </c>
      <c r="C5">
        <f t="shared" si="0"/>
        <v>35.516282571000005</v>
      </c>
    </row>
    <row r="6" spans="1:3" x14ac:dyDescent="0.25">
      <c r="A6" t="s">
        <v>25</v>
      </c>
      <c r="B6">
        <v>78.2</v>
      </c>
      <c r="C6">
        <f t="shared" si="0"/>
        <v>35.470923333999998</v>
      </c>
    </row>
    <row r="7" spans="1:3" x14ac:dyDescent="0.25">
      <c r="A7" t="s">
        <v>17</v>
      </c>
      <c r="B7">
        <f>B3+B4+B5+B6</f>
        <v>244.5</v>
      </c>
      <c r="C7">
        <f t="shared" si="0"/>
        <v>110.903334465</v>
      </c>
    </row>
    <row r="9" spans="1:3" x14ac:dyDescent="0.25">
      <c r="A9" t="s">
        <v>11</v>
      </c>
      <c r="B9">
        <v>10700</v>
      </c>
      <c r="C9">
        <f t="shared" si="0"/>
        <v>4853.4383589999998</v>
      </c>
    </row>
    <row r="10" spans="1:3" x14ac:dyDescent="0.25">
      <c r="A10" t="s">
        <v>1</v>
      </c>
      <c r="B10">
        <v>15709</v>
      </c>
      <c r="C10">
        <f t="shared" si="0"/>
        <v>7125.4825403300001</v>
      </c>
    </row>
    <row r="11" spans="1:3" x14ac:dyDescent="0.25">
      <c r="A11" t="s">
        <v>2</v>
      </c>
      <c r="B11">
        <v>25097</v>
      </c>
      <c r="C11">
        <f t="shared" si="0"/>
        <v>11383.807709890001</v>
      </c>
    </row>
    <row r="12" spans="1:3" x14ac:dyDescent="0.25">
      <c r="A12" t="s">
        <v>26</v>
      </c>
      <c r="B12">
        <v>109.9</v>
      </c>
      <c r="C12">
        <f t="shared" si="0"/>
        <v>49.849801463000006</v>
      </c>
    </row>
    <row r="13" spans="1:3" x14ac:dyDescent="0.25">
      <c r="A13" t="s">
        <v>27</v>
      </c>
      <c r="B13">
        <v>109.4</v>
      </c>
      <c r="C13">
        <f t="shared" si="0"/>
        <v>49.623005278000001</v>
      </c>
    </row>
    <row r="14" spans="1:3" x14ac:dyDescent="0.25">
      <c r="A14" t="s">
        <v>28</v>
      </c>
      <c r="B14">
        <v>109.4</v>
      </c>
      <c r="C14">
        <f t="shared" si="0"/>
        <v>49.623005278000001</v>
      </c>
    </row>
    <row r="15" spans="1:3" x14ac:dyDescent="0.25">
      <c r="A15" t="s">
        <v>29</v>
      </c>
      <c r="B15">
        <v>109.4</v>
      </c>
      <c r="C15">
        <f t="shared" si="0"/>
        <v>49.623005278000001</v>
      </c>
    </row>
    <row r="16" spans="1:3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v>23098</v>
      </c>
      <c r="C23">
        <f>(CONVERT(B23,"lbm","g"))/1000</f>
        <v>10477.076562259999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1" sqref="A11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40</v>
      </c>
      <c r="B2">
        <v>12319</v>
      </c>
      <c r="C2">
        <f>(CONVERT(B2,"lbm","g"))/1000</f>
        <v>5587.8044060299999</v>
      </c>
    </row>
    <row r="3" spans="1:3" x14ac:dyDescent="0.25">
      <c r="A3" t="s">
        <v>0</v>
      </c>
      <c r="B3">
        <f>B2-B4</f>
        <v>12049</v>
      </c>
      <c r="C3">
        <f>(CONVERT(B3,"lbm","g"))/1000</f>
        <v>5465.3344661300007</v>
      </c>
    </row>
    <row r="4" spans="1:3" x14ac:dyDescent="0.25">
      <c r="A4" t="s">
        <v>17</v>
      </c>
      <c r="B4">
        <v>270</v>
      </c>
      <c r="C4">
        <f t="shared" ref="C4:C20" si="0">(CONVERT(B4,"lbm","g"))/1000</f>
        <v>122.4699399</v>
      </c>
    </row>
    <row r="6" spans="1:3" x14ac:dyDescent="0.25">
      <c r="A6" t="s">
        <v>39</v>
      </c>
      <c r="B6">
        <v>58962</v>
      </c>
      <c r="C6">
        <f>(CONVERT(B6,"lbm","g"))/1000</f>
        <v>26744.713319940001</v>
      </c>
    </row>
    <row r="7" spans="1:3" x14ac:dyDescent="0.25">
      <c r="A7" t="s">
        <v>34</v>
      </c>
      <c r="B7">
        <f>B6-B9-B10</f>
        <v>21629.599999999999</v>
      </c>
      <c r="C7">
        <f>(CONVERT(B7,"lbm","g"))/1000</f>
        <v>9811.0215261520007</v>
      </c>
    </row>
    <row r="8" spans="1:3" x14ac:dyDescent="0.25">
      <c r="A8" t="s">
        <v>11</v>
      </c>
      <c r="B8">
        <f>B6-B2-B9-B10</f>
        <v>9310.5999999999985</v>
      </c>
      <c r="C8">
        <f t="shared" si="0"/>
        <v>4223.2171201219999</v>
      </c>
    </row>
    <row r="9" spans="1:3" x14ac:dyDescent="0.25">
      <c r="A9" t="s">
        <v>16</v>
      </c>
      <c r="B9">
        <v>1362.4</v>
      </c>
      <c r="C9">
        <f t="shared" si="0"/>
        <v>617.97424488800004</v>
      </c>
    </row>
    <row r="10" spans="1:3" x14ac:dyDescent="0.25">
      <c r="A10" t="s">
        <v>10</v>
      </c>
      <c r="B10">
        <v>35970</v>
      </c>
      <c r="C10">
        <f t="shared" si="0"/>
        <v>16315.7175489</v>
      </c>
    </row>
    <row r="13" spans="1:3" x14ac:dyDescent="0.25">
      <c r="A13" t="s">
        <v>37</v>
      </c>
      <c r="B13">
        <v>22193</v>
      </c>
      <c r="C13">
        <f t="shared" ref="C13" si="1">(CONVERT(B13,"lbm","g"))/1000</f>
        <v>10066.575467410001</v>
      </c>
    </row>
    <row r="14" spans="1:3" x14ac:dyDescent="0.25">
      <c r="A14" t="s">
        <v>3</v>
      </c>
      <c r="B14">
        <f>B13-B15</f>
        <v>4249</v>
      </c>
      <c r="C14">
        <f t="shared" si="0"/>
        <v>1927.3139801300001</v>
      </c>
    </row>
    <row r="15" spans="1:3" x14ac:dyDescent="0.25">
      <c r="A15" t="s">
        <v>4</v>
      </c>
      <c r="B15">
        <v>17944</v>
      </c>
      <c r="C15">
        <f t="shared" si="0"/>
        <v>8139.2614872800004</v>
      </c>
    </row>
    <row r="17" spans="1:3" x14ac:dyDescent="0.25">
      <c r="A17" t="s">
        <v>36</v>
      </c>
      <c r="B17">
        <v>9807</v>
      </c>
      <c r="C17">
        <f t="shared" ref="C17" si="2">(CONVERT(B17,"lbm","g"))/1000</f>
        <v>4448.3803725899998</v>
      </c>
    </row>
    <row r="18" spans="1:3" x14ac:dyDescent="0.25">
      <c r="A18" t="s">
        <v>12</v>
      </c>
      <c r="B18">
        <f>B17-B19-B20+B21</f>
        <v>5476.8</v>
      </c>
      <c r="C18">
        <f t="shared" si="0"/>
        <v>2484.2346920160003</v>
      </c>
    </row>
    <row r="19" spans="1:3" x14ac:dyDescent="0.25">
      <c r="A19" t="s">
        <v>6</v>
      </c>
      <c r="B19">
        <v>4136</v>
      </c>
      <c r="C19">
        <f t="shared" si="0"/>
        <v>1876.0580423199999</v>
      </c>
    </row>
    <row r="20" spans="1:3" x14ac:dyDescent="0.25">
      <c r="A20" t="s">
        <v>21</v>
      </c>
      <c r="B20">
        <v>633</v>
      </c>
      <c r="C20">
        <f t="shared" si="0"/>
        <v>287.12397020999998</v>
      </c>
    </row>
    <row r="21" spans="1:3" x14ac:dyDescent="0.25">
      <c r="A21" t="s">
        <v>38</v>
      </c>
      <c r="B21">
        <v>438.8</v>
      </c>
      <c r="C21">
        <f t="shared" ref="C21" si="3">(CONVERT(B21,"lbm","g"))/1000</f>
        <v>199.036331956</v>
      </c>
    </row>
    <row r="23" spans="1:3" x14ac:dyDescent="0.25">
      <c r="A23" t="s">
        <v>35</v>
      </c>
      <c r="B23">
        <v>4002</v>
      </c>
      <c r="C23">
        <f t="shared" ref="C23" si="4">(CONVERT(B23,"lbm","g"))/1000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Apollo 10</vt:lpstr>
      <vt:lpstr>Apollo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2017-06-30T12:47:37Z</dcterms:modified>
</cp:coreProperties>
</file>