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Archivos\Educación\Posgrado\Universidad Galileo (UG)\Data Science en Python\Proyecto\"/>
    </mc:Choice>
  </mc:AlternateContent>
  <xr:revisionPtr revIDLastSave="0" documentId="8_{B40F70C6-9E22-4E89-92B0-BBEB0F837D49}" xr6:coauthVersionLast="45" xr6:coauthVersionMax="45" xr10:uidLastSave="{00000000-0000-0000-0000-000000000000}"/>
  <bookViews>
    <workbookView xWindow="29970" yWindow="1170" windowWidth="21600" windowHeight="11385" xr2:uid="{00000000-000D-0000-FFFF-FFFF00000000}"/>
  </bookViews>
  <sheets>
    <sheet name="Sheet1" sheetId="1" r:id="rId1"/>
    <sheet name="Ejemplo de como calcular y_hat" sheetId="2" r:id="rId2"/>
  </sheets>
  <calcPr calcId="191029"/>
  <fileRecoveryPr repairLoad="1"/>
</workbook>
</file>

<file path=xl/calcChain.xml><?xml version="1.0" encoding="utf-8"?>
<calcChain xmlns="http://schemas.openxmlformats.org/spreadsheetml/2006/main">
  <c r="F16" i="1" l="1"/>
  <c r="E7" i="1"/>
  <c r="I7" i="1" s="1"/>
  <c r="E6" i="1"/>
  <c r="H6" i="1" s="1"/>
  <c r="E5" i="1"/>
  <c r="I5" i="1" s="1"/>
  <c r="I9" i="1" l="1"/>
  <c r="I10" i="1" s="1"/>
  <c r="C13" i="1" s="1"/>
  <c r="F5" i="1"/>
  <c r="F8" i="1" s="1"/>
  <c r="F7" i="1"/>
  <c r="H5" i="1"/>
  <c r="H7" i="1"/>
  <c r="I6" i="1"/>
  <c r="F6" i="1"/>
  <c r="H9" i="1" l="1"/>
  <c r="H10" i="1" s="1"/>
  <c r="B13" i="1" s="1"/>
  <c r="E16" i="1" l="1"/>
  <c r="E18" i="1"/>
  <c r="E17" i="1"/>
  <c r="I18" i="1" l="1"/>
  <c r="F18" i="1"/>
  <c r="H18" i="1"/>
  <c r="I17" i="1"/>
  <c r="F17" i="1"/>
  <c r="H17" i="1"/>
  <c r="I16" i="1"/>
  <c r="I20" i="1" s="1"/>
  <c r="I21" i="1" s="1"/>
  <c r="C25" i="1" s="1"/>
  <c r="F19" i="1"/>
  <c r="H16" i="1"/>
  <c r="H20" i="1" l="1"/>
  <c r="H21" i="1" s="1"/>
  <c r="B25" i="1" s="1"/>
  <c r="E30" i="1" l="1"/>
  <c r="E28" i="1"/>
  <c r="E29" i="1"/>
  <c r="I29" i="1" l="1"/>
  <c r="F29" i="1"/>
  <c r="H29" i="1"/>
  <c r="F28" i="1"/>
  <c r="I28" i="1"/>
  <c r="H28" i="1"/>
  <c r="F30" i="1"/>
  <c r="I30" i="1"/>
  <c r="H30" i="1"/>
  <c r="I32" i="1" l="1"/>
  <c r="I33" i="1" s="1"/>
  <c r="F31" i="1"/>
  <c r="H32" i="1"/>
  <c r="H33" i="1" s="1"/>
</calcChain>
</file>

<file path=xl/sharedStrings.xml><?xml version="1.0" encoding="utf-8"?>
<sst xmlns="http://schemas.openxmlformats.org/spreadsheetml/2006/main" count="71" uniqueCount="41">
  <si>
    <t>Lr →</t>
  </si>
  <si>
    <t>← el learning rate lo usamos general para todas las iteraciones entonces no lo colocamos adentro de ninguna</t>
  </si>
  <si>
    <t>Iteracion 1</t>
  </si>
  <si>
    <t>m</t>
  </si>
  <si>
    <t>b</t>
  </si>
  <si>
    <t>&lt;- vector de parametros con 2 valores que actualizaremos en las iteraciones</t>
  </si>
  <si>
    <t>&lt;- valor inicial de "m" y "b"</t>
  </si>
  <si>
    <t>casa</t>
  </si>
  <si>
    <t>x</t>
  </si>
  <si>
    <t>y</t>
  </si>
  <si>
    <t>y_hat</t>
  </si>
  <si>
    <t>error</t>
  </si>
  <si>
    <t>gradiente m</t>
  </si>
  <si>
    <t>gradiente b</t>
  </si>
  <si>
    <t>← error promedio</t>
  </si>
  <si>
    <t>gradiente promedio →</t>
  </si>
  <si>
    <t>parametros  = parametros – lr*gradiente   →</t>
  </si>
  <si>
    <t>← este sería el nuevo valor de m y b a usar en la proxima iteracion</t>
  </si>
  <si>
    <t>Iteracion 2</t>
  </si>
  <si>
    <t>&lt;- valor de m y b para esta iteración obtenido al final de la iteración anterior</t>
  </si>
  <si>
    <t>Iteracion 3</t>
  </si>
  <si>
    <t>&lt;-en la iteración final(en este ejemplo solo 3) estos valores son la pendiente e intercepto final de una función lineal que podemos graficar.</t>
  </si>
  <si>
    <t>Orden dentro de cada iteración</t>
  </si>
  <si>
    <t>Paso 1: calcular el vector y_hat usando multiplicacion matricial entre matriz de datos x y vector de parametros(ver hoja 2 de este archivo)</t>
  </si>
  <si>
    <t>Paso 2: calcualr el vector de error(diferencia entre el vector y real y h_hat al cadrado)</t>
  </si>
  <si>
    <t>paso 3: calcular el gradiente del error respecto de los parametros, cada casa tiene su gradiente(un vector de 2 elementos) por lo tanto es una matriz de tantas filas como casas se tienen y 2 columnas</t>
  </si>
  <si>
    <t>Paso 4: calcular el gradiente promedio(el promedio de cada columna de la matriz anterio), el resultado es un vector de 2 elementos</t>
  </si>
  <si>
    <t>Paso 5: Actualizar el vector de parametros(al vector actual se le resta el escalar lr multiplicado por el vector gradiente)</t>
  </si>
  <si>
    <t>Paso 6: calcular el promedio del vector de error(del paso 2)  guardarlo para graficarlo posteriormente</t>
  </si>
  <si>
    <t>&lt;- empezamos con el vector x original ademas del vector de parametros conteniendo m y b</t>
  </si>
  <si>
    <t>Tomando la primera casa como ejemplo, y_hat = 65(1) + 1.1</t>
  </si>
  <si>
    <t>Pero esto es igual a y_hat = 65(1) + 1.1(1), el cual podemos identificar que sigue el patrón de producto punto entre 2 vectores</t>
  </si>
  <si>
    <t>ones</t>
  </si>
  <si>
    <t>&lt;- agregamos una columna de 1s para obtener una matriz de 2 columnas, le llamaremos x_extendida</t>
  </si>
  <si>
    <t>Luego de agregar la columna de 1s, y_hat para cada casa se puede calcular con producto punto</t>
  </si>
  <si>
    <t>Usando como ejemplo la primera casa:</t>
  </si>
  <si>
    <t>casa = [65,1]</t>
  </si>
  <si>
    <t>parametros = [1,1.1]</t>
  </si>
  <si>
    <t>y_hat = producto_punto(casa,parametros)</t>
  </si>
  <si>
    <t>Podemos hacer el calculo de y_hat para todas las casas de forma vectorizada si recordamos que la multiplicacion matricial entre A  y B se define como el producto punto entre filas y columnas de A y B</t>
  </si>
  <si>
    <t>y_hat = matmul(X_extendida,parametros)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</si>
</sst>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theme="1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 applyAlignment="1"/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5" borderId="0" xfId="0" applyFont="1" applyFill="1" applyAlignment="1"/>
    <xf numFmtId="164" fontId="1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F16" sqref="F16"/>
    </sheetView>
  </sheetViews>
  <sheetFormatPr baseColWidth="10" defaultColWidth="14.42578125" defaultRowHeight="15" customHeight="1" x14ac:dyDescent="0.2"/>
  <cols>
    <col min="1" max="5" width="11.5703125" customWidth="1"/>
    <col min="6" max="6" width="26.140625" customWidth="1"/>
    <col min="7" max="7" width="46.7109375" customWidth="1"/>
    <col min="8" max="8" width="15.28515625" customWidth="1"/>
    <col min="9" max="9" width="16.42578125" customWidth="1"/>
    <col min="10" max="10" width="11.5703125" customWidth="1"/>
    <col min="11" max="26" width="8.7109375" customWidth="1"/>
  </cols>
  <sheetData>
    <row r="1" spans="1:10" ht="12.75" customHeight="1" x14ac:dyDescent="0.2">
      <c r="A1" s="1" t="s">
        <v>0</v>
      </c>
      <c r="B1" s="2">
        <v>1E-4</v>
      </c>
      <c r="C1" s="3" t="s">
        <v>1</v>
      </c>
    </row>
    <row r="2" spans="1:10" ht="12.75" customHeight="1" x14ac:dyDescent="0.2">
      <c r="A2" s="4" t="s">
        <v>2</v>
      </c>
      <c r="B2" s="1" t="s">
        <v>3</v>
      </c>
      <c r="C2" s="1" t="s">
        <v>4</v>
      </c>
      <c r="D2" s="5" t="s">
        <v>5</v>
      </c>
    </row>
    <row r="3" spans="1:10" ht="12.75" customHeight="1" x14ac:dyDescent="0.2">
      <c r="B3" s="1">
        <v>0</v>
      </c>
      <c r="C3" s="1">
        <v>0</v>
      </c>
      <c r="D3" s="1" t="s">
        <v>6</v>
      </c>
    </row>
    <row r="4" spans="1:10" ht="12.75" customHeight="1" x14ac:dyDescent="0.2">
      <c r="B4" s="1" t="s">
        <v>7</v>
      </c>
      <c r="C4" s="1" t="s">
        <v>8</v>
      </c>
      <c r="D4" s="1" t="s">
        <v>9</v>
      </c>
      <c r="E4" s="6" t="s">
        <v>10</v>
      </c>
      <c r="F4" s="7" t="s">
        <v>11</v>
      </c>
      <c r="H4" s="8" t="s">
        <v>12</v>
      </c>
      <c r="I4" s="8" t="s">
        <v>13</v>
      </c>
    </row>
    <row r="5" spans="1:10" ht="12.75" customHeight="1" x14ac:dyDescent="0.2">
      <c r="B5" s="1">
        <v>1</v>
      </c>
      <c r="C5" s="1">
        <v>65</v>
      </c>
      <c r="D5" s="1">
        <v>208.5</v>
      </c>
      <c r="E5" s="6">
        <f>B$3*C5+C$3</f>
        <v>0</v>
      </c>
      <c r="F5" s="7">
        <f>POWER(E5-D5,2)/2</f>
        <v>21736.125</v>
      </c>
      <c r="H5" s="8">
        <f>(E5-D5)*C5</f>
        <v>-13552.5</v>
      </c>
      <c r="I5" s="8">
        <f>(E5-D5)*1</f>
        <v>-208.5</v>
      </c>
    </row>
    <row r="6" spans="1:10" ht="12.75" customHeight="1" x14ac:dyDescent="0.2">
      <c r="B6" s="1">
        <v>2</v>
      </c>
      <c r="C6" s="1">
        <v>80</v>
      </c>
      <c r="D6" s="1">
        <v>181.5</v>
      </c>
      <c r="E6" s="6">
        <f>B$3*C6+C$3</f>
        <v>0</v>
      </c>
      <c r="F6" s="7">
        <f>POWER(E6-D6,2)/2</f>
        <v>16471.125</v>
      </c>
      <c r="H6" s="8">
        <f>(E6-D6)*C6</f>
        <v>-14520</v>
      </c>
      <c r="I6" s="8">
        <f>E6-D6</f>
        <v>-181.5</v>
      </c>
    </row>
    <row r="7" spans="1:10" ht="12.75" customHeight="1" x14ac:dyDescent="0.2">
      <c r="B7" s="1">
        <v>3</v>
      </c>
      <c r="C7" s="1">
        <v>68</v>
      </c>
      <c r="D7" s="1">
        <v>223.5</v>
      </c>
      <c r="E7" s="6">
        <f>B$3*C7+C$3</f>
        <v>0</v>
      </c>
      <c r="F7" s="7">
        <f>POWER(E7-D7,2)/2</f>
        <v>24976.125</v>
      </c>
      <c r="H7" s="8">
        <f>(E7-D7)*C7</f>
        <v>-15198</v>
      </c>
      <c r="I7" s="8">
        <f>E7-D7</f>
        <v>-223.5</v>
      </c>
    </row>
    <row r="8" spans="1:10" ht="12.75" customHeight="1" x14ac:dyDescent="0.2">
      <c r="F8" s="9">
        <f>AVERAGE(F5:F7)</f>
        <v>21061.125</v>
      </c>
      <c r="G8" s="4" t="s">
        <v>14</v>
      </c>
    </row>
    <row r="9" spans="1:10" ht="12.75" customHeight="1" x14ac:dyDescent="0.2">
      <c r="G9" s="4" t="s">
        <v>15</v>
      </c>
      <c r="H9" s="10">
        <f>AVERAGE(H5:H7)</f>
        <v>-14423.5</v>
      </c>
      <c r="I9" s="10">
        <f>AVERAGE(I5:I7)</f>
        <v>-204.5</v>
      </c>
    </row>
    <row r="10" spans="1:10" ht="12.75" customHeight="1" x14ac:dyDescent="0.2">
      <c r="G10" s="4" t="s">
        <v>16</v>
      </c>
      <c r="H10" s="11">
        <f>B3-B1*H9</f>
        <v>1.44235</v>
      </c>
      <c r="I10" s="11">
        <f>C3-B1*I9</f>
        <v>2.0449999999999999E-2</v>
      </c>
      <c r="J10" s="1" t="s">
        <v>17</v>
      </c>
    </row>
    <row r="11" spans="1:10" ht="12.75" customHeight="1" x14ac:dyDescent="0.2"/>
    <row r="12" spans="1:10" ht="12.75" customHeight="1" x14ac:dyDescent="0.2">
      <c r="A12" s="4" t="s">
        <v>18</v>
      </c>
      <c r="B12" s="1" t="s">
        <v>3</v>
      </c>
      <c r="C12" s="1" t="s">
        <v>4</v>
      </c>
    </row>
    <row r="13" spans="1:10" ht="12.75" customHeight="1" x14ac:dyDescent="0.2">
      <c r="B13" s="11">
        <f>H10</f>
        <v>1.44235</v>
      </c>
      <c r="C13" s="11">
        <f>I10</f>
        <v>2.0449999999999999E-2</v>
      </c>
      <c r="D13" s="5" t="s">
        <v>19</v>
      </c>
    </row>
    <row r="14" spans="1:10" ht="12.75" customHeight="1" x14ac:dyDescent="0.2"/>
    <row r="15" spans="1:10" ht="12.75" customHeight="1" x14ac:dyDescent="0.2">
      <c r="B15" s="1" t="s">
        <v>7</v>
      </c>
      <c r="C15" s="1" t="s">
        <v>8</v>
      </c>
      <c r="D15" s="1" t="s">
        <v>9</v>
      </c>
      <c r="E15" s="1" t="s">
        <v>10</v>
      </c>
      <c r="F15" s="1" t="s">
        <v>11</v>
      </c>
      <c r="H15" s="1" t="s">
        <v>12</v>
      </c>
      <c r="I15" s="1" t="s">
        <v>13</v>
      </c>
    </row>
    <row r="16" spans="1:10" ht="12.75" customHeight="1" x14ac:dyDescent="0.2">
      <c r="B16" s="1">
        <v>1</v>
      </c>
      <c r="C16" s="1">
        <v>65</v>
      </c>
      <c r="D16" s="1">
        <v>208.5</v>
      </c>
      <c r="E16" s="1">
        <f>B$13*C16+C$13</f>
        <v>93.773200000000003</v>
      </c>
      <c r="F16" s="1">
        <f>POWER(E16-D16,2)/2</f>
        <v>6581.11931912</v>
      </c>
      <c r="H16" s="1">
        <f>(E16-D16)*C16</f>
        <v>-7457.2420000000002</v>
      </c>
      <c r="I16" s="1">
        <f>(E16-D16)*1</f>
        <v>-114.7268</v>
      </c>
    </row>
    <row r="17" spans="1:10" ht="12.75" customHeight="1" x14ac:dyDescent="0.2">
      <c r="B17" s="1">
        <v>2</v>
      </c>
      <c r="C17" s="1">
        <v>80</v>
      </c>
      <c r="D17" s="1">
        <v>181.5</v>
      </c>
      <c r="E17" s="1">
        <f>B$13*C17+C$13</f>
        <v>115.40845</v>
      </c>
      <c r="F17" s="1">
        <f>POWER(E17-D17,2)/2</f>
        <v>2184.0464907012497</v>
      </c>
      <c r="H17" s="1">
        <f>(E17-D17)*C17</f>
        <v>-5287.3239999999996</v>
      </c>
      <c r="I17" s="1">
        <f>(E17-D17)</f>
        <v>-66.091549999999998</v>
      </c>
    </row>
    <row r="18" spans="1:10" ht="12.75" customHeight="1" x14ac:dyDescent="0.2">
      <c r="B18" s="1">
        <v>3</v>
      </c>
      <c r="C18" s="1">
        <v>68</v>
      </c>
      <c r="D18" s="1">
        <v>223.5</v>
      </c>
      <c r="E18" s="1">
        <f>B$13*C18+C$13</f>
        <v>98.100250000000003</v>
      </c>
      <c r="F18" s="1">
        <f>POWER(E18-D18,2)/2</f>
        <v>7862.54865003125</v>
      </c>
      <c r="H18" s="1">
        <f>(E18-D18)*C18</f>
        <v>-8527.1829999999991</v>
      </c>
      <c r="I18" s="1">
        <f>(E18-D18)</f>
        <v>-125.39975</v>
      </c>
    </row>
    <row r="19" spans="1:10" ht="12.75" customHeight="1" x14ac:dyDescent="0.2">
      <c r="F19" s="1">
        <f>AVERAGE(F16:F18)</f>
        <v>5542.5714866175003</v>
      </c>
      <c r="G19" s="4" t="s">
        <v>14</v>
      </c>
    </row>
    <row r="20" spans="1:10" ht="12.75" customHeight="1" x14ac:dyDescent="0.2">
      <c r="G20" s="4" t="s">
        <v>15</v>
      </c>
      <c r="H20" s="1">
        <f>AVERAGE(H16:H18)</f>
        <v>-7090.5829999999987</v>
      </c>
      <c r="I20" s="1">
        <f>AVERAGE(I16:I18)</f>
        <v>-102.0727</v>
      </c>
    </row>
    <row r="21" spans="1:10" ht="12.75" customHeight="1" x14ac:dyDescent="0.2">
      <c r="G21" s="4" t="s">
        <v>16</v>
      </c>
      <c r="H21" s="1">
        <f>B13-B1*H20</f>
        <v>2.1514082999999999</v>
      </c>
      <c r="I21" s="1">
        <f>C13-B1*I20</f>
        <v>3.065727E-2</v>
      </c>
      <c r="J21" s="1" t="s">
        <v>17</v>
      </c>
    </row>
    <row r="22" spans="1:10" ht="12.75" customHeight="1" x14ac:dyDescent="0.2"/>
    <row r="23" spans="1:10" ht="12.75" customHeight="1" x14ac:dyDescent="0.2"/>
    <row r="24" spans="1:10" ht="12.75" customHeight="1" x14ac:dyDescent="0.2">
      <c r="A24" s="4" t="s">
        <v>20</v>
      </c>
      <c r="B24" s="1" t="s">
        <v>3</v>
      </c>
      <c r="C24" s="1" t="s">
        <v>4</v>
      </c>
    </row>
    <row r="25" spans="1:10" ht="12.75" customHeight="1" x14ac:dyDescent="0.2">
      <c r="B25" s="1">
        <f>H21</f>
        <v>2.1514082999999999</v>
      </c>
      <c r="C25" s="1">
        <f>I21</f>
        <v>3.065727E-2</v>
      </c>
      <c r="D25" s="5" t="s">
        <v>19</v>
      </c>
    </row>
    <row r="26" spans="1:10" ht="12.75" customHeight="1" x14ac:dyDescent="0.2"/>
    <row r="27" spans="1:10" ht="12.75" customHeight="1" x14ac:dyDescent="0.2">
      <c r="B27" s="1" t="s">
        <v>7</v>
      </c>
      <c r="C27" s="1" t="s">
        <v>8</v>
      </c>
      <c r="D27" s="1" t="s">
        <v>9</v>
      </c>
      <c r="E27" s="1" t="s">
        <v>10</v>
      </c>
      <c r="F27" s="1" t="s">
        <v>11</v>
      </c>
      <c r="H27" s="1" t="s">
        <v>12</v>
      </c>
      <c r="I27" s="1" t="s">
        <v>13</v>
      </c>
    </row>
    <row r="28" spans="1:10" ht="12.75" customHeight="1" x14ac:dyDescent="0.2">
      <c r="B28" s="1">
        <v>1</v>
      </c>
      <c r="C28" s="1">
        <v>65</v>
      </c>
      <c r="D28" s="1">
        <v>208.5</v>
      </c>
      <c r="E28" s="1">
        <f>B$25*C28+C$25</f>
        <v>139.87219677000002</v>
      </c>
      <c r="F28" s="1">
        <f>POWER(E28-D28,2)/2</f>
        <v>2354.8876880877979</v>
      </c>
      <c r="H28" s="1">
        <f>(E28-D28)*C28</f>
        <v>-4460.8072099499987</v>
      </c>
      <c r="I28" s="1">
        <f>(E28-D28)</f>
        <v>-68.627803229999984</v>
      </c>
    </row>
    <row r="29" spans="1:10" ht="12.75" customHeight="1" x14ac:dyDescent="0.2">
      <c r="B29" s="1">
        <v>2</v>
      </c>
      <c r="C29" s="1">
        <v>80</v>
      </c>
      <c r="D29" s="1">
        <v>181.5</v>
      </c>
      <c r="E29" s="1">
        <f>B$25*C29+C$25</f>
        <v>172.14332127</v>
      </c>
      <c r="F29" s="1">
        <f>POWER(E29-D29,2)/2</f>
        <v>43.773718428217194</v>
      </c>
      <c r="H29" s="1">
        <f>(E29-D29)*C29</f>
        <v>-748.5342983999999</v>
      </c>
      <c r="I29" s="1">
        <f>(E29-D29)</f>
        <v>-9.3566787299999987</v>
      </c>
    </row>
    <row r="30" spans="1:10" ht="12.75" customHeight="1" x14ac:dyDescent="0.2">
      <c r="B30" s="1">
        <v>3</v>
      </c>
      <c r="C30" s="1">
        <v>68</v>
      </c>
      <c r="D30" s="1">
        <v>223.5</v>
      </c>
      <c r="E30" s="1">
        <f>B$25*C30+C$25</f>
        <v>146.32642167</v>
      </c>
      <c r="F30" s="1">
        <f>POWER(E30-D30,2)/2</f>
        <v>2977.8805961283228</v>
      </c>
      <c r="H30" s="1">
        <f>(E30-D30)*C30</f>
        <v>-5247.8033264400001</v>
      </c>
      <c r="I30" s="1">
        <f>(E30-D30)</f>
        <v>-77.173578329999998</v>
      </c>
    </row>
    <row r="31" spans="1:10" ht="12.75" customHeight="1" x14ac:dyDescent="0.2">
      <c r="F31" s="1">
        <f>AVERAGE(F28:F30)</f>
        <v>1792.1806675481128</v>
      </c>
      <c r="G31" s="4" t="s">
        <v>14</v>
      </c>
    </row>
    <row r="32" spans="1:10" ht="12.75" customHeight="1" x14ac:dyDescent="0.2">
      <c r="G32" s="4" t="s">
        <v>15</v>
      </c>
      <c r="H32" s="1">
        <f>AVERAGE(H28:H30)</f>
        <v>-3485.7149449299995</v>
      </c>
      <c r="I32" s="1">
        <f>AVERAGE(I28:I30)</f>
        <v>-51.719353429999991</v>
      </c>
    </row>
    <row r="33" spans="1:10" ht="12.75" customHeight="1" x14ac:dyDescent="0.2">
      <c r="G33" s="4" t="s">
        <v>16</v>
      </c>
      <c r="H33" s="1">
        <f>B25-B1*H32</f>
        <v>2.499979794493</v>
      </c>
      <c r="I33" s="1">
        <f>C25-B1*I32</f>
        <v>3.5829205342999999E-2</v>
      </c>
      <c r="J33" s="5" t="s">
        <v>21</v>
      </c>
    </row>
    <row r="34" spans="1:10" ht="12.75" customHeight="1" x14ac:dyDescent="0.2"/>
    <row r="35" spans="1:10" ht="12.75" customHeight="1" x14ac:dyDescent="0.2">
      <c r="A35" s="12" t="s">
        <v>22</v>
      </c>
    </row>
    <row r="36" spans="1:10" ht="12.75" customHeight="1" x14ac:dyDescent="0.2">
      <c r="A36" s="13" t="s">
        <v>23</v>
      </c>
    </row>
    <row r="37" spans="1:10" ht="12.75" customHeight="1" x14ac:dyDescent="0.2">
      <c r="A37" s="14" t="s">
        <v>24</v>
      </c>
    </row>
    <row r="38" spans="1:10" ht="12.75" customHeight="1" x14ac:dyDescent="0.2">
      <c r="A38" s="15" t="s">
        <v>25</v>
      </c>
    </row>
    <row r="39" spans="1:10" ht="12.75" customHeight="1" x14ac:dyDescent="0.2">
      <c r="A39" s="16" t="s">
        <v>26</v>
      </c>
    </row>
    <row r="40" spans="1:10" ht="12.75" customHeight="1" x14ac:dyDescent="0.2">
      <c r="A40" s="17" t="s">
        <v>27</v>
      </c>
    </row>
    <row r="41" spans="1:10" ht="12.75" customHeight="1" x14ac:dyDescent="0.2">
      <c r="A41" s="18" t="s">
        <v>28</v>
      </c>
    </row>
    <row r="42" spans="1:10" ht="12.75" customHeight="1" x14ac:dyDescent="0.2"/>
    <row r="43" spans="1:10" ht="12.75" customHeight="1" x14ac:dyDescent="0.2"/>
    <row r="44" spans="1:10" ht="12.75" customHeight="1" x14ac:dyDescent="0.2"/>
    <row r="45" spans="1:10" ht="12.75" customHeight="1" x14ac:dyDescent="0.2"/>
    <row r="46" spans="1:10" ht="12.75" customHeight="1" x14ac:dyDescent="0.2"/>
    <row r="47" spans="1:10" ht="12.75" customHeight="1" x14ac:dyDescent="0.2"/>
    <row r="48" spans="1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"/>
  <sheetViews>
    <sheetView workbookViewId="0"/>
  </sheetViews>
  <sheetFormatPr baseColWidth="10" defaultColWidth="14.42578125" defaultRowHeight="15" customHeight="1" x14ac:dyDescent="0.2"/>
  <cols>
    <col min="2" max="2" width="11.5703125" customWidth="1"/>
  </cols>
  <sheetData>
    <row r="1" spans="1:6" ht="15" customHeight="1" x14ac:dyDescent="0.2">
      <c r="A1" s="3" t="s">
        <v>8</v>
      </c>
      <c r="C1" s="12" t="s">
        <v>3</v>
      </c>
      <c r="D1" s="12" t="s">
        <v>4</v>
      </c>
      <c r="F1" s="5" t="s">
        <v>29</v>
      </c>
    </row>
    <row r="2" spans="1:6" ht="15" customHeight="1" x14ac:dyDescent="0.2">
      <c r="A2" s="1">
        <v>65</v>
      </c>
      <c r="C2" s="5">
        <v>1</v>
      </c>
      <c r="D2" s="19">
        <v>44197</v>
      </c>
    </row>
    <row r="3" spans="1:6" ht="15" customHeight="1" x14ac:dyDescent="0.2">
      <c r="A3" s="1">
        <v>80</v>
      </c>
    </row>
    <row r="4" spans="1:6" ht="15" customHeight="1" x14ac:dyDescent="0.2">
      <c r="A4" s="1">
        <v>68</v>
      </c>
    </row>
    <row r="5" spans="1:6" ht="15" customHeight="1" x14ac:dyDescent="0.2">
      <c r="A5" s="5" t="s">
        <v>30</v>
      </c>
    </row>
    <row r="6" spans="1:6" ht="15" customHeight="1" x14ac:dyDescent="0.2">
      <c r="A6" s="20" t="s">
        <v>31</v>
      </c>
    </row>
    <row r="7" spans="1:6" ht="15" customHeight="1" x14ac:dyDescent="0.2">
      <c r="A7" s="3" t="s">
        <v>8</v>
      </c>
      <c r="B7" s="12" t="s">
        <v>32</v>
      </c>
      <c r="C7" s="5" t="s">
        <v>33</v>
      </c>
    </row>
    <row r="8" spans="1:6" ht="15" customHeight="1" x14ac:dyDescent="0.2">
      <c r="A8" s="1">
        <v>65</v>
      </c>
      <c r="B8" s="5">
        <v>1</v>
      </c>
    </row>
    <row r="9" spans="1:6" ht="15" customHeight="1" x14ac:dyDescent="0.2">
      <c r="A9" s="1">
        <v>80</v>
      </c>
      <c r="B9" s="5">
        <v>1</v>
      </c>
    </row>
    <row r="10" spans="1:6" ht="15" customHeight="1" x14ac:dyDescent="0.2">
      <c r="A10" s="1">
        <v>68</v>
      </c>
      <c r="B10" s="5">
        <v>1</v>
      </c>
    </row>
    <row r="11" spans="1:6" ht="15" customHeight="1" x14ac:dyDescent="0.2">
      <c r="A11" s="5" t="s">
        <v>34</v>
      </c>
    </row>
    <row r="12" spans="1:6" ht="15" customHeight="1" x14ac:dyDescent="0.2">
      <c r="A12" s="5" t="s">
        <v>35</v>
      </c>
    </row>
    <row r="13" spans="1:6" ht="15" customHeight="1" x14ac:dyDescent="0.2">
      <c r="A13" s="5" t="s">
        <v>36</v>
      </c>
    </row>
    <row r="14" spans="1:6" ht="15" customHeight="1" x14ac:dyDescent="0.2">
      <c r="A14" s="5" t="s">
        <v>37</v>
      </c>
    </row>
    <row r="15" spans="1:6" ht="15" customHeight="1" x14ac:dyDescent="0.2">
      <c r="A15" s="5" t="s">
        <v>38</v>
      </c>
    </row>
    <row r="17" spans="1:1" ht="15" customHeight="1" x14ac:dyDescent="0.2">
      <c r="A17" s="5" t="s">
        <v>39</v>
      </c>
    </row>
    <row r="19" spans="1:1" ht="15" customHeight="1" x14ac:dyDescent="0.2">
      <c r="A19" s="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Ejemplo de como calcular y_hat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Santizo</cp:lastModifiedBy>
  <dcterms:created xsi:type="dcterms:W3CDTF">2020-04-08T16:10:12Z</dcterms:created>
  <dcterms:modified xsi:type="dcterms:W3CDTF">2021-04-02T14:22:01Z</dcterms:modified>
</cp:coreProperties>
</file>