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-t-1.csv\"/>
    </mc:Choice>
  </mc:AlternateContent>
  <bookViews>
    <workbookView xWindow="-120" yWindow="-120" windowWidth="29040" windowHeight="15840"/>
  </bookViews>
  <sheets>
    <sheet name="part-00000-cb3582b5-4bda-439b-b" sheetId="1" r:id="rId1"/>
  </sheets>
  <definedNames>
    <definedName name="_xlchart.v1.0" hidden="1">'part-00000-cb3582b5-4bda-439b-b'!$J$51:$J$58</definedName>
    <definedName name="_xlchart.v1.1" hidden="1">'part-00000-cb3582b5-4bda-439b-b'!$K$51:$K$58</definedName>
    <definedName name="_xlchart.v1.2" hidden="1">'part-00000-cb3582b5-4bda-439b-b'!$D$49:$D$68</definedName>
    <definedName name="_xlchart.v1.3" hidden="1">'part-00000-cb3582b5-4bda-439b-b'!$I$51:$I$60</definedName>
  </definedNames>
  <calcPr calcId="152511"/>
</workbook>
</file>

<file path=xl/calcChain.xml><?xml version="1.0" encoding="utf-8"?>
<calcChain xmlns="http://schemas.openxmlformats.org/spreadsheetml/2006/main">
  <c r="F47" i="1" l="1"/>
  <c r="F46" i="1"/>
  <c r="F42" i="1"/>
  <c r="F44" i="1"/>
  <c r="D46" i="1" l="1"/>
  <c r="D47" i="1" s="1"/>
  <c r="D48" i="1" s="1"/>
  <c r="D45" i="1"/>
  <c r="D44" i="1"/>
  <c r="D43" i="1"/>
  <c r="D42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3" i="1"/>
  <c r="I46" i="1"/>
  <c r="I47" i="1" s="1"/>
  <c r="I42" i="1"/>
  <c r="L45" i="1"/>
  <c r="L44" i="1"/>
  <c r="I45" i="1"/>
  <c r="I44" i="1"/>
  <c r="L46" i="1"/>
  <c r="L47" i="1" s="1"/>
  <c r="B46" i="1"/>
  <c r="B47" i="1" s="1"/>
  <c r="B48" i="1" s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49" i="1"/>
  <c r="L43" i="1"/>
  <c r="I43" i="1"/>
  <c r="L42" i="1"/>
</calcChain>
</file>

<file path=xl/sharedStrings.xml><?xml version="1.0" encoding="utf-8"?>
<sst xmlns="http://schemas.openxmlformats.org/spreadsheetml/2006/main" count="721" uniqueCount="56">
  <si>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</si>
  <si>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</si>
  <si>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</si>
  <si>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</si>
  <si>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</si>
  <si>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</si>
  <si>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</si>
  <si>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</si>
  <si>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</si>
  <si>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</si>
  <si>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</si>
  <si>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</si>
  <si>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</si>
  <si>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</si>
  <si>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</si>
  <si>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</si>
  <si>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</si>
  <si>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</si>
  <si>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</si>
  <si>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</si>
  <si>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</si>
  <si>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</si>
  <si>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</si>
  <si>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</si>
  <si>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</si>
  <si>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</si>
  <si>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</si>
  <si>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</si>
  <si>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</si>
  <si>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</si>
  <si>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file:///opt/bitnami/spark/spark_data/spark-bench-test/kmeans-data.csv</t>
  </si>
  <si>
    <t>my-release-spark-worker-1.my-release-spark-headless.default.svc.cluster.local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</si>
  <si>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</si>
  <si>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</si>
  <si>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</si>
  <si>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</si>
  <si>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1G</t>
  </si>
  <si>
    <t>driver</t>
  </si>
  <si>
    <t>cluster</t>
  </si>
  <si>
    <t>spark://172.17.13.105:31934</t>
  </si>
  <si>
    <t>7G</t>
  </si>
  <si>
    <t>app-20201222161058-0002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</si>
  <si>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</si>
  <si>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</si>
  <si>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</si>
  <si>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Total runtime exp</t>
  </si>
  <si>
    <t>Load time</t>
  </si>
  <si>
    <t>Total time (ms)</t>
  </si>
  <si>
    <t>Difference in timestamps</t>
  </si>
  <si>
    <t>mean-exp (ns)</t>
  </si>
  <si>
    <t>deviation-exp (ns)</t>
  </si>
  <si>
    <t>mean-warmup  (ns)</t>
  </si>
  <si>
    <t>deviation-run (ns)</t>
  </si>
  <si>
    <t>Totaltime (minutes)</t>
  </si>
  <si>
    <t>Total time (seconds)</t>
  </si>
  <si>
    <t>g2.1-2t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</si>
</sst>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'part-00000-cb3582b5-4bda-439b-b'!$D$2:$D$41</c:f>
              <c:numCache>
                <c:formatCode>General</c:formatCode>
                <c:ptCount val="40"/>
                <c:pt idx="0">
                  <c:v>104328498849</c:v>
                </c:pt>
                <c:pt idx="1">
                  <c:v>98738782791</c:v>
                </c:pt>
                <c:pt idx="2">
                  <c:v>3524638511</c:v>
                </c:pt>
                <c:pt idx="3">
                  <c:v>2460334290</c:v>
                </c:pt>
                <c:pt idx="4">
                  <c:v>96580380256</c:v>
                </c:pt>
                <c:pt idx="5">
                  <c:v>94929657624</c:v>
                </c:pt>
                <c:pt idx="6">
                  <c:v>3803669400</c:v>
                </c:pt>
                <c:pt idx="7">
                  <c:v>1886151941</c:v>
                </c:pt>
                <c:pt idx="8">
                  <c:v>94822352118</c:v>
                </c:pt>
                <c:pt idx="9">
                  <c:v>95593367859</c:v>
                </c:pt>
                <c:pt idx="10">
                  <c:v>1760112057</c:v>
                </c:pt>
                <c:pt idx="11">
                  <c:v>1377991803</c:v>
                </c:pt>
                <c:pt idx="12">
                  <c:v>94192658446</c:v>
                </c:pt>
                <c:pt idx="13">
                  <c:v>94832568035</c:v>
                </c:pt>
                <c:pt idx="14">
                  <c:v>1672752916</c:v>
                </c:pt>
                <c:pt idx="15">
                  <c:v>1855493367</c:v>
                </c:pt>
                <c:pt idx="16">
                  <c:v>95670064627</c:v>
                </c:pt>
                <c:pt idx="17">
                  <c:v>94234098313</c:v>
                </c:pt>
                <c:pt idx="18">
                  <c:v>1907792231</c:v>
                </c:pt>
                <c:pt idx="19">
                  <c:v>1406920634</c:v>
                </c:pt>
                <c:pt idx="20">
                  <c:v>94770055498</c:v>
                </c:pt>
                <c:pt idx="21">
                  <c:v>92901367488</c:v>
                </c:pt>
                <c:pt idx="22">
                  <c:v>1563100891</c:v>
                </c:pt>
                <c:pt idx="23">
                  <c:v>1115095027</c:v>
                </c:pt>
                <c:pt idx="24">
                  <c:v>94439831984</c:v>
                </c:pt>
                <c:pt idx="25">
                  <c:v>95130430464</c:v>
                </c:pt>
                <c:pt idx="26">
                  <c:v>1371773259</c:v>
                </c:pt>
                <c:pt idx="27">
                  <c:v>1377156589</c:v>
                </c:pt>
                <c:pt idx="28">
                  <c:v>94048283784</c:v>
                </c:pt>
                <c:pt idx="29">
                  <c:v>94144493714</c:v>
                </c:pt>
                <c:pt idx="30">
                  <c:v>2281030570</c:v>
                </c:pt>
                <c:pt idx="31">
                  <c:v>1420922586</c:v>
                </c:pt>
                <c:pt idx="32">
                  <c:v>94697255439</c:v>
                </c:pt>
                <c:pt idx="33">
                  <c:v>95247702032</c:v>
                </c:pt>
                <c:pt idx="34">
                  <c:v>1250749947</c:v>
                </c:pt>
                <c:pt idx="35">
                  <c:v>1153151652</c:v>
                </c:pt>
                <c:pt idx="36">
                  <c:v>94928294238</c:v>
                </c:pt>
                <c:pt idx="37">
                  <c:v>94345576028</c:v>
                </c:pt>
                <c:pt idx="38">
                  <c:v>1415623402</c:v>
                </c:pt>
                <c:pt idx="39">
                  <c:v>1229086302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3E-4ED5-965E-D5C456DFE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5850992"/>
        <c:axId val="-705846640"/>
      </c:scatterChart>
      <c:valAx>
        <c:axId val="-7058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5846640"/>
        <c:crosses val="autoZero"/>
        <c:crossBetween val="midCat"/>
      </c:valAx>
      <c:valAx>
        <c:axId val="-705846640"/>
        <c:scaling>
          <c:orientation val="minMax"/>
          <c:max val="97000000000"/>
          <c:min val="9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58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4E0AF30A-B855-41B2-85A0-BC4B35C3E52E}"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1722070C-7433-49D9-BC6C-DB73D53C593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11E9842-37D0-4AA2-9F5A-35080EC6A94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10</xdr:row>
      <xdr:rowOff>128587</xdr:rowOff>
    </xdr:from>
    <xdr:to>
      <xdr:col>22</xdr:col>
      <xdr:colOff>438150</xdr:colOff>
      <xdr:row>25</xdr:row>
      <xdr:rowOff>14287</xdr:rowOff>
    </xdr:to>
    <xdr:graphicFrame macro="">
      <xdr:nvGraphicFramePr>
        <xdr:cNvPr id="2" name="Grafiek 1">
          <a:extLst>
            <a:ext uri="{FF2B5EF4-FFF2-40B4-BE49-F238E27FC236}">
              <a16:creationId xmlns="" xmlns:a16="http://schemas.microsoft.com/office/drawing/2014/main" id="{49BB2795-899C-42B6-8D51-B738637C3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73</xdr:row>
      <xdr:rowOff>71436</xdr:rowOff>
    </xdr:from>
    <xdr:to>
      <xdr:col>6</xdr:col>
      <xdr:colOff>19050</xdr:colOff>
      <xdr:row>87</xdr:row>
      <xdr:rowOff>147637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4" name="Grafiek 3">
              <a:extLst>
                <a:ext uri="{FF2B5EF4-FFF2-40B4-BE49-F238E27FC236}">
                  <a16:creationId xmlns:a16="http://schemas.microsoft.com/office/drawing/2014/main" id="{06E96CE7-1556-4BF5-A308-9FB3B5A788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0" y="13833077"/>
              <a:ext cx="5019675" cy="27154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7</xdr:col>
      <xdr:colOff>745132</xdr:colOff>
      <xdr:row>71</xdr:row>
      <xdr:rowOff>176213</xdr:rowOff>
    </xdr:from>
    <xdr:to>
      <xdr:col>14</xdr:col>
      <xdr:colOff>187522</xdr:colOff>
      <xdr:row>86</xdr:row>
      <xdr:rowOff>91678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44CA28C5-305E-4297-92BE-A93A2FF650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6350991" y="1356082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15</xdr:col>
      <xdr:colOff>278803</xdr:colOff>
      <xdr:row>75</xdr:row>
      <xdr:rowOff>7540</xdr:rowOff>
    </xdr:from>
    <xdr:to>
      <xdr:col>21</xdr:col>
      <xdr:colOff>306584</xdr:colOff>
      <xdr:row>89</xdr:row>
      <xdr:rowOff>111521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6" name="Grafiek 5">
              <a:extLst>
                <a:ext uri="{FF2B5EF4-FFF2-40B4-BE49-F238E27FC236}">
                  <a16:creationId xmlns:a16="http://schemas.microsoft.com/office/drawing/2014/main" id="{6BABB8F9-E731-4BAB-815E-048A5AA1C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5" name="Rectangle 4"/>
            <xdr:cNvSpPr>
              <a:spLocks noTextEdit="1"/>
            </xdr:cNvSpPr>
          </xdr:nvSpPr>
          <xdr:spPr>
            <a:xfrm>
              <a:off x="11629428" y="14146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tabSelected="1" topLeftCell="A32" zoomScale="96" workbookViewId="0">
      <selection activeCell="D47" sqref="D47"/>
    </sheetView>
  </sheetViews>
  <sheetFormatPr defaultRowHeight="14.4" x14ac:dyDescent="0.3"/>
  <cols>
    <col min="1" max="1" width="17.88671875" customWidth="1"/>
    <col min="2" max="2" width="12.44140625" bestFit="1" customWidth="1"/>
    <col min="3" max="3" width="22.5546875" customWidth="1"/>
    <col min="4" max="6" width="12.44140625" bestFit="1" customWidth="1"/>
    <col min="8" max="8" width="16.44140625" customWidth="1"/>
    <col min="10" max="10" width="11.6640625" customWidth="1"/>
    <col min="11" max="11" width="12.44140625" bestFit="1" customWidth="1"/>
    <col min="15" max="15" width="9.33203125" bestFit="1" customWidth="1"/>
    <col min="19" max="19" width="22.6640625" customWidth="1"/>
  </cols>
  <sheetData>
    <row r="1" spans="1:27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">
      <c r="A2" t="s">
        <v>26</v>
      </c>
      <c r="B2">
        <v>1608653590632</v>
      </c>
      <c r="D2">
        <v>104328498849</v>
      </c>
      <c r="E2">
        <v>0</v>
      </c>
      <c r="F2" t="s">
        <v>27</v>
      </c>
      <c r="G2">
        <v>0</v>
      </c>
      <c r="H2" t="s">
        <v>28</v>
      </c>
      <c r="I2">
        <v>103438048627</v>
      </c>
      <c r="J2" t="s">
        <v>29</v>
      </c>
      <c r="L2">
        <v>890450222</v>
      </c>
      <c r="M2" t="s">
        <v>30</v>
      </c>
      <c r="O2" t="s">
        <v>31</v>
      </c>
      <c r="P2">
        <v>36321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</row>
    <row r="3" spans="1:27" x14ac:dyDescent="0.3">
      <c r="A3" t="s">
        <v>26</v>
      </c>
      <c r="B3">
        <v>1608653795328</v>
      </c>
      <c r="C3">
        <f>(B3-B2)/1000</f>
        <v>204.696</v>
      </c>
      <c r="D3">
        <v>98738782791</v>
      </c>
      <c r="E3">
        <v>0</v>
      </c>
      <c r="F3" t="s">
        <v>27</v>
      </c>
      <c r="G3">
        <v>0</v>
      </c>
      <c r="H3" t="s">
        <v>43</v>
      </c>
      <c r="I3">
        <v>98524876893</v>
      </c>
      <c r="J3" t="s">
        <v>29</v>
      </c>
      <c r="L3">
        <v>213905898</v>
      </c>
      <c r="M3" t="s">
        <v>30</v>
      </c>
      <c r="O3" t="s">
        <v>31</v>
      </c>
      <c r="P3">
        <v>36321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42</v>
      </c>
    </row>
    <row r="4" spans="1:27" x14ac:dyDescent="0.3">
      <c r="A4" t="s">
        <v>26</v>
      </c>
      <c r="B4">
        <v>1608653897545</v>
      </c>
      <c r="C4">
        <f>(B4-B3)/1000</f>
        <v>102.217</v>
      </c>
      <c r="D4">
        <v>3524638511</v>
      </c>
      <c r="E4">
        <v>0</v>
      </c>
      <c r="F4" t="s">
        <v>27</v>
      </c>
      <c r="G4">
        <v>0</v>
      </c>
      <c r="H4" t="s">
        <v>28</v>
      </c>
      <c r="I4">
        <v>1609471543</v>
      </c>
      <c r="J4" t="s">
        <v>29</v>
      </c>
      <c r="L4">
        <v>1915166968</v>
      </c>
      <c r="M4" t="s">
        <v>44</v>
      </c>
      <c r="O4" t="s">
        <v>31</v>
      </c>
      <c r="P4">
        <v>36321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  <c r="AA4" t="s">
        <v>42</v>
      </c>
    </row>
    <row r="5" spans="1:27" x14ac:dyDescent="0.3">
      <c r="A5" t="s">
        <v>26</v>
      </c>
      <c r="B5">
        <v>1608653902573</v>
      </c>
      <c r="C5">
        <f t="shared" ref="C5:C41" si="0">(B5-B4)/1000</f>
        <v>5.0279999999999996</v>
      </c>
      <c r="D5">
        <v>2460334290</v>
      </c>
      <c r="E5">
        <v>0</v>
      </c>
      <c r="F5" t="s">
        <v>27</v>
      </c>
      <c r="G5">
        <v>0</v>
      </c>
      <c r="H5" t="s">
        <v>43</v>
      </c>
      <c r="I5">
        <v>1758576760</v>
      </c>
      <c r="J5" t="s">
        <v>29</v>
      </c>
      <c r="L5">
        <v>701757530</v>
      </c>
      <c r="M5" t="s">
        <v>44</v>
      </c>
      <c r="O5" t="s">
        <v>31</v>
      </c>
      <c r="P5">
        <v>36321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</row>
    <row r="6" spans="1:27" x14ac:dyDescent="0.3">
      <c r="A6" t="s">
        <v>26</v>
      </c>
      <c r="B6">
        <v>1608654001503</v>
      </c>
      <c r="C6">
        <f t="shared" si="0"/>
        <v>98.93</v>
      </c>
      <c r="D6">
        <v>96580380256</v>
      </c>
      <c r="E6">
        <v>1</v>
      </c>
      <c r="F6" t="s">
        <v>27</v>
      </c>
      <c r="G6">
        <v>0</v>
      </c>
      <c r="H6" t="s">
        <v>28</v>
      </c>
      <c r="I6">
        <v>96178981101</v>
      </c>
      <c r="J6" t="s">
        <v>29</v>
      </c>
      <c r="L6">
        <v>401399155</v>
      </c>
      <c r="M6" t="s">
        <v>30</v>
      </c>
      <c r="O6" t="s">
        <v>31</v>
      </c>
      <c r="P6">
        <v>36321</v>
      </c>
      <c r="Q6" t="s">
        <v>32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  <c r="AA6" t="s">
        <v>42</v>
      </c>
    </row>
    <row r="7" spans="1:27" x14ac:dyDescent="0.3">
      <c r="A7" t="s">
        <v>26</v>
      </c>
      <c r="B7">
        <v>1608654193013</v>
      </c>
      <c r="C7">
        <f t="shared" si="0"/>
        <v>191.51</v>
      </c>
      <c r="D7">
        <v>94929657624</v>
      </c>
      <c r="E7">
        <v>1</v>
      </c>
      <c r="F7" t="s">
        <v>27</v>
      </c>
      <c r="G7">
        <v>0</v>
      </c>
      <c r="H7" t="s">
        <v>43</v>
      </c>
      <c r="I7">
        <v>94874557064</v>
      </c>
      <c r="J7" t="s">
        <v>29</v>
      </c>
      <c r="L7">
        <v>55100560</v>
      </c>
      <c r="M7" t="s">
        <v>30</v>
      </c>
      <c r="O7" t="s">
        <v>31</v>
      </c>
      <c r="P7">
        <v>36321</v>
      </c>
      <c r="Q7" t="s">
        <v>32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  <c r="AA7" t="s">
        <v>42</v>
      </c>
    </row>
    <row r="8" spans="1:27" x14ac:dyDescent="0.3">
      <c r="A8" t="s">
        <v>26</v>
      </c>
      <c r="B8">
        <v>1608654289448</v>
      </c>
      <c r="C8">
        <f t="shared" si="0"/>
        <v>96.435000000000002</v>
      </c>
      <c r="D8">
        <v>3803669400</v>
      </c>
      <c r="E8">
        <v>1</v>
      </c>
      <c r="F8" t="s">
        <v>27</v>
      </c>
      <c r="G8">
        <v>0</v>
      </c>
      <c r="H8" t="s">
        <v>28</v>
      </c>
      <c r="I8">
        <v>1708025646</v>
      </c>
      <c r="J8" t="s">
        <v>29</v>
      </c>
      <c r="L8">
        <v>2095643754</v>
      </c>
      <c r="M8" t="s">
        <v>44</v>
      </c>
      <c r="O8" t="s">
        <v>31</v>
      </c>
      <c r="P8">
        <v>36321</v>
      </c>
      <c r="Q8" t="s">
        <v>32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  <c r="AA8" t="s">
        <v>42</v>
      </c>
    </row>
    <row r="9" spans="1:27" x14ac:dyDescent="0.3">
      <c r="A9" t="s">
        <v>26</v>
      </c>
      <c r="B9">
        <v>1608654294065</v>
      </c>
      <c r="C9">
        <f t="shared" si="0"/>
        <v>4.617</v>
      </c>
      <c r="D9">
        <v>1886151941</v>
      </c>
      <c r="E9">
        <v>1</v>
      </c>
      <c r="F9" t="s">
        <v>27</v>
      </c>
      <c r="G9">
        <v>0</v>
      </c>
      <c r="H9" t="s">
        <v>43</v>
      </c>
      <c r="I9">
        <v>1420623866</v>
      </c>
      <c r="J9" t="s">
        <v>29</v>
      </c>
      <c r="L9">
        <v>465528075</v>
      </c>
      <c r="M9" t="s">
        <v>44</v>
      </c>
      <c r="O9" t="s">
        <v>31</v>
      </c>
      <c r="P9">
        <v>36321</v>
      </c>
      <c r="Q9" t="s">
        <v>32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  <c r="AA9" t="s">
        <v>42</v>
      </c>
    </row>
    <row r="10" spans="1:27" x14ac:dyDescent="0.3">
      <c r="A10" t="s">
        <v>26</v>
      </c>
      <c r="B10">
        <v>1608654391854</v>
      </c>
      <c r="C10">
        <f t="shared" si="0"/>
        <v>97.789000000000001</v>
      </c>
      <c r="D10">
        <v>94822352118</v>
      </c>
      <c r="E10">
        <v>2</v>
      </c>
      <c r="F10" t="s">
        <v>27</v>
      </c>
      <c r="G10">
        <v>0</v>
      </c>
      <c r="H10" t="s">
        <v>28</v>
      </c>
      <c r="I10">
        <v>94662643825</v>
      </c>
      <c r="J10" t="s">
        <v>29</v>
      </c>
      <c r="L10">
        <v>159708293</v>
      </c>
      <c r="M10" t="s">
        <v>30</v>
      </c>
      <c r="O10" t="s">
        <v>31</v>
      </c>
      <c r="P10">
        <v>36321</v>
      </c>
      <c r="Q10" t="s">
        <v>32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  <c r="AA10" t="s">
        <v>42</v>
      </c>
    </row>
    <row r="11" spans="1:27" x14ac:dyDescent="0.3">
      <c r="A11" t="s">
        <v>26</v>
      </c>
      <c r="B11">
        <v>1608654581392</v>
      </c>
      <c r="C11">
        <f t="shared" si="0"/>
        <v>189.53800000000001</v>
      </c>
      <c r="D11">
        <v>95593367859</v>
      </c>
      <c r="E11">
        <v>2</v>
      </c>
      <c r="F11" t="s">
        <v>27</v>
      </c>
      <c r="G11">
        <v>0</v>
      </c>
      <c r="H11" t="s">
        <v>43</v>
      </c>
      <c r="I11">
        <v>95556348047</v>
      </c>
      <c r="J11" t="s">
        <v>29</v>
      </c>
      <c r="L11">
        <v>37019812</v>
      </c>
      <c r="M11" t="s">
        <v>30</v>
      </c>
      <c r="O11" t="s">
        <v>31</v>
      </c>
      <c r="P11">
        <v>36321</v>
      </c>
      <c r="Q11" t="s">
        <v>32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  <c r="AA11" t="s">
        <v>42</v>
      </c>
    </row>
    <row r="12" spans="1:27" x14ac:dyDescent="0.3">
      <c r="A12" t="s">
        <v>26</v>
      </c>
      <c r="B12">
        <v>1608654678373</v>
      </c>
      <c r="C12">
        <f t="shared" si="0"/>
        <v>96.980999999999995</v>
      </c>
      <c r="D12">
        <v>1760112057</v>
      </c>
      <c r="E12">
        <v>2</v>
      </c>
      <c r="F12" t="s">
        <v>27</v>
      </c>
      <c r="G12">
        <v>0</v>
      </c>
      <c r="H12" t="s">
        <v>28</v>
      </c>
      <c r="I12">
        <v>603283067</v>
      </c>
      <c r="J12" t="s">
        <v>29</v>
      </c>
      <c r="L12">
        <v>1156828990</v>
      </c>
      <c r="M12" t="s">
        <v>44</v>
      </c>
      <c r="O12" t="s">
        <v>31</v>
      </c>
      <c r="P12">
        <v>36321</v>
      </c>
      <c r="Q12" t="s">
        <v>32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  <c r="AA12" t="s">
        <v>42</v>
      </c>
    </row>
    <row r="13" spans="1:27" x14ac:dyDescent="0.3">
      <c r="A13" t="s">
        <v>26</v>
      </c>
      <c r="B13">
        <v>1608654680671</v>
      </c>
      <c r="C13">
        <f t="shared" si="0"/>
        <v>2.298</v>
      </c>
      <c r="D13">
        <v>1377991803</v>
      </c>
      <c r="E13">
        <v>2</v>
      </c>
      <c r="F13" t="s">
        <v>27</v>
      </c>
      <c r="G13">
        <v>0</v>
      </c>
      <c r="H13" t="s">
        <v>43</v>
      </c>
      <c r="I13">
        <v>1139971895</v>
      </c>
      <c r="J13" t="s">
        <v>29</v>
      </c>
      <c r="L13">
        <v>238019908</v>
      </c>
      <c r="M13" t="s">
        <v>44</v>
      </c>
      <c r="O13" t="s">
        <v>31</v>
      </c>
      <c r="P13">
        <v>36321</v>
      </c>
      <c r="Q13" t="s">
        <v>32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  <c r="AA13" t="s">
        <v>42</v>
      </c>
    </row>
    <row r="14" spans="1:27" x14ac:dyDescent="0.3">
      <c r="A14" t="s">
        <v>26</v>
      </c>
      <c r="B14">
        <v>1608654776573</v>
      </c>
      <c r="C14">
        <f t="shared" si="0"/>
        <v>95.902000000000001</v>
      </c>
      <c r="D14">
        <v>94192658446</v>
      </c>
      <c r="E14">
        <v>3</v>
      </c>
      <c r="F14" t="s">
        <v>27</v>
      </c>
      <c r="G14">
        <v>0</v>
      </c>
      <c r="H14" t="s">
        <v>28</v>
      </c>
      <c r="I14">
        <v>93866624359</v>
      </c>
      <c r="J14" t="s">
        <v>29</v>
      </c>
      <c r="L14">
        <v>326034087</v>
      </c>
      <c r="M14" t="s">
        <v>30</v>
      </c>
      <c r="O14" t="s">
        <v>31</v>
      </c>
      <c r="P14">
        <v>36321</v>
      </c>
      <c r="Q14" t="s">
        <v>32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  <c r="AA14" t="s">
        <v>42</v>
      </c>
    </row>
    <row r="15" spans="1:27" x14ac:dyDescent="0.3">
      <c r="A15" t="s">
        <v>26</v>
      </c>
      <c r="B15">
        <v>1608654966829</v>
      </c>
      <c r="C15">
        <f t="shared" si="0"/>
        <v>190.256</v>
      </c>
      <c r="D15">
        <v>94832568035</v>
      </c>
      <c r="E15">
        <v>3</v>
      </c>
      <c r="F15" t="s">
        <v>27</v>
      </c>
      <c r="G15">
        <v>0</v>
      </c>
      <c r="H15" t="s">
        <v>43</v>
      </c>
      <c r="I15">
        <v>94791255030</v>
      </c>
      <c r="J15" t="s">
        <v>29</v>
      </c>
      <c r="L15">
        <v>41313005</v>
      </c>
      <c r="M15" t="s">
        <v>30</v>
      </c>
      <c r="O15" t="s">
        <v>31</v>
      </c>
      <c r="P15">
        <v>36321</v>
      </c>
      <c r="Q15" t="s">
        <v>32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  <c r="AA15" t="s">
        <v>42</v>
      </c>
    </row>
    <row r="16" spans="1:27" x14ac:dyDescent="0.3">
      <c r="A16" t="s">
        <v>26</v>
      </c>
      <c r="B16">
        <v>1608655062782</v>
      </c>
      <c r="C16">
        <f t="shared" si="0"/>
        <v>95.953000000000003</v>
      </c>
      <c r="D16">
        <v>1672752916</v>
      </c>
      <c r="E16">
        <v>3</v>
      </c>
      <c r="F16" t="s">
        <v>27</v>
      </c>
      <c r="G16">
        <v>0</v>
      </c>
      <c r="H16" t="s">
        <v>28</v>
      </c>
      <c r="I16">
        <v>579688664</v>
      </c>
      <c r="J16" t="s">
        <v>29</v>
      </c>
      <c r="L16">
        <v>1093064252</v>
      </c>
      <c r="M16" t="s">
        <v>44</v>
      </c>
      <c r="O16" t="s">
        <v>31</v>
      </c>
      <c r="P16">
        <v>36321</v>
      </c>
      <c r="Q16" t="s">
        <v>32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  <c r="AA16" t="s">
        <v>42</v>
      </c>
    </row>
    <row r="17" spans="1:27" x14ac:dyDescent="0.3">
      <c r="A17" t="s">
        <v>26</v>
      </c>
      <c r="B17">
        <v>1608655064985</v>
      </c>
      <c r="C17">
        <f t="shared" si="0"/>
        <v>2.2029999999999998</v>
      </c>
      <c r="D17">
        <v>1855493367</v>
      </c>
      <c r="E17">
        <v>3</v>
      </c>
      <c r="F17" t="s">
        <v>27</v>
      </c>
      <c r="G17">
        <v>0</v>
      </c>
      <c r="H17" t="s">
        <v>43</v>
      </c>
      <c r="I17">
        <v>1514172567</v>
      </c>
      <c r="J17" t="s">
        <v>29</v>
      </c>
      <c r="L17">
        <v>341320800</v>
      </c>
      <c r="M17" t="s">
        <v>44</v>
      </c>
      <c r="O17" t="s">
        <v>31</v>
      </c>
      <c r="P17">
        <v>36321</v>
      </c>
      <c r="Q17" t="s">
        <v>32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  <c r="AA17" t="s">
        <v>42</v>
      </c>
    </row>
    <row r="18" spans="1:27" x14ac:dyDescent="0.3">
      <c r="A18" t="s">
        <v>26</v>
      </c>
      <c r="B18">
        <v>1608655162586</v>
      </c>
      <c r="C18">
        <f t="shared" si="0"/>
        <v>97.600999999999999</v>
      </c>
      <c r="D18">
        <v>95670064627</v>
      </c>
      <c r="E18">
        <v>4</v>
      </c>
      <c r="F18" t="s">
        <v>27</v>
      </c>
      <c r="G18">
        <v>0</v>
      </c>
      <c r="H18" t="s">
        <v>28</v>
      </c>
      <c r="I18">
        <v>95310583673</v>
      </c>
      <c r="J18" t="s">
        <v>29</v>
      </c>
      <c r="L18">
        <v>359480954</v>
      </c>
      <c r="M18" t="s">
        <v>30</v>
      </c>
      <c r="O18" t="s">
        <v>31</v>
      </c>
      <c r="P18">
        <v>36321</v>
      </c>
      <c r="Q18" t="s">
        <v>32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  <c r="AA18" t="s">
        <v>42</v>
      </c>
    </row>
    <row r="19" spans="1:27" x14ac:dyDescent="0.3">
      <c r="A19" t="s">
        <v>26</v>
      </c>
      <c r="B19">
        <v>1608655354121</v>
      </c>
      <c r="C19">
        <f t="shared" si="0"/>
        <v>191.535</v>
      </c>
      <c r="D19">
        <v>94234098313</v>
      </c>
      <c r="E19">
        <v>4</v>
      </c>
      <c r="F19" t="s">
        <v>27</v>
      </c>
      <c r="G19">
        <v>0</v>
      </c>
      <c r="H19" t="s">
        <v>43</v>
      </c>
      <c r="I19">
        <v>94197679084</v>
      </c>
      <c r="J19" t="s">
        <v>29</v>
      </c>
      <c r="L19">
        <v>36419229</v>
      </c>
      <c r="M19" t="s">
        <v>30</v>
      </c>
      <c r="O19" t="s">
        <v>31</v>
      </c>
      <c r="P19">
        <v>36321</v>
      </c>
      <c r="Q19" t="s">
        <v>32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  <c r="AA19" t="s">
        <v>42</v>
      </c>
    </row>
    <row r="20" spans="1:27" x14ac:dyDescent="0.3">
      <c r="A20" t="s">
        <v>26</v>
      </c>
      <c r="B20">
        <v>1608655449473</v>
      </c>
      <c r="C20">
        <f t="shared" si="0"/>
        <v>95.352000000000004</v>
      </c>
      <c r="D20">
        <v>1907792231</v>
      </c>
      <c r="E20">
        <v>4</v>
      </c>
      <c r="F20" t="s">
        <v>27</v>
      </c>
      <c r="G20">
        <v>0</v>
      </c>
      <c r="H20" t="s">
        <v>28</v>
      </c>
      <c r="I20">
        <v>567173291</v>
      </c>
      <c r="J20" t="s">
        <v>29</v>
      </c>
      <c r="L20">
        <v>1340618940</v>
      </c>
      <c r="M20" t="s">
        <v>44</v>
      </c>
      <c r="O20" t="s">
        <v>31</v>
      </c>
      <c r="P20">
        <v>36321</v>
      </c>
      <c r="Q20" t="s">
        <v>32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  <c r="AA20" t="s">
        <v>42</v>
      </c>
    </row>
    <row r="21" spans="1:27" x14ac:dyDescent="0.3">
      <c r="A21" t="s">
        <v>26</v>
      </c>
      <c r="B21">
        <v>1608655451964</v>
      </c>
      <c r="C21">
        <f t="shared" si="0"/>
        <v>2.4910000000000001</v>
      </c>
      <c r="D21">
        <v>1406920634</v>
      </c>
      <c r="E21">
        <v>4</v>
      </c>
      <c r="F21" t="s">
        <v>27</v>
      </c>
      <c r="G21">
        <v>0</v>
      </c>
      <c r="H21" t="s">
        <v>43</v>
      </c>
      <c r="I21">
        <v>1158613822</v>
      </c>
      <c r="J21" t="s">
        <v>29</v>
      </c>
      <c r="L21">
        <v>248306812</v>
      </c>
      <c r="M21" t="s">
        <v>44</v>
      </c>
      <c r="O21" t="s">
        <v>31</v>
      </c>
      <c r="P21">
        <v>36321</v>
      </c>
      <c r="Q21" t="s">
        <v>32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  <c r="AA21" t="s">
        <v>42</v>
      </c>
    </row>
    <row r="22" spans="1:27" x14ac:dyDescent="0.3">
      <c r="A22" t="s">
        <v>26</v>
      </c>
      <c r="B22">
        <v>1608655548375</v>
      </c>
      <c r="C22">
        <f t="shared" si="0"/>
        <v>96.411000000000001</v>
      </c>
      <c r="D22">
        <v>94770055498</v>
      </c>
      <c r="E22">
        <v>5</v>
      </c>
      <c r="F22" t="s">
        <v>27</v>
      </c>
      <c r="G22">
        <v>0</v>
      </c>
      <c r="H22" t="s">
        <v>28</v>
      </c>
      <c r="I22">
        <v>94557242716</v>
      </c>
      <c r="J22" t="s">
        <v>29</v>
      </c>
      <c r="L22">
        <v>212812782</v>
      </c>
      <c r="M22" t="s">
        <v>30</v>
      </c>
      <c r="O22" t="s">
        <v>31</v>
      </c>
      <c r="P22">
        <v>36321</v>
      </c>
      <c r="Q22" t="s">
        <v>32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  <c r="AA22" t="s">
        <v>42</v>
      </c>
    </row>
    <row r="23" spans="1:27" x14ac:dyDescent="0.3">
      <c r="A23" t="s">
        <v>26</v>
      </c>
      <c r="B23">
        <v>1608655738119</v>
      </c>
      <c r="C23">
        <f t="shared" si="0"/>
        <v>189.744</v>
      </c>
      <c r="D23">
        <v>92901367488</v>
      </c>
      <c r="E23">
        <v>5</v>
      </c>
      <c r="F23" t="s">
        <v>27</v>
      </c>
      <c r="G23">
        <v>0</v>
      </c>
      <c r="H23" t="s">
        <v>43</v>
      </c>
      <c r="I23">
        <v>92860860441</v>
      </c>
      <c r="J23" t="s">
        <v>29</v>
      </c>
      <c r="L23">
        <v>40507047</v>
      </c>
      <c r="M23" t="s">
        <v>30</v>
      </c>
      <c r="O23" t="s">
        <v>31</v>
      </c>
      <c r="P23">
        <v>36321</v>
      </c>
      <c r="Q23" t="s">
        <v>32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  <c r="AA23" t="s">
        <v>42</v>
      </c>
    </row>
    <row r="24" spans="1:27" x14ac:dyDescent="0.3">
      <c r="A24" t="s">
        <v>26</v>
      </c>
      <c r="B24">
        <v>1608655832036</v>
      </c>
      <c r="C24">
        <f t="shared" si="0"/>
        <v>93.917000000000002</v>
      </c>
      <c r="D24">
        <v>1563100891</v>
      </c>
      <c r="E24">
        <v>5</v>
      </c>
      <c r="F24" t="s">
        <v>27</v>
      </c>
      <c r="G24">
        <v>0</v>
      </c>
      <c r="H24" t="s">
        <v>28</v>
      </c>
      <c r="I24">
        <v>439455931</v>
      </c>
      <c r="J24" t="s">
        <v>29</v>
      </c>
      <c r="L24">
        <v>1123644960</v>
      </c>
      <c r="M24" t="s">
        <v>44</v>
      </c>
      <c r="O24" t="s">
        <v>31</v>
      </c>
      <c r="P24">
        <v>36321</v>
      </c>
      <c r="Q24" t="s">
        <v>32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  <c r="AA24" t="s">
        <v>42</v>
      </c>
    </row>
    <row r="25" spans="1:27" x14ac:dyDescent="0.3">
      <c r="A25" t="s">
        <v>26</v>
      </c>
      <c r="B25">
        <v>1608655834262</v>
      </c>
      <c r="C25">
        <f t="shared" si="0"/>
        <v>2.226</v>
      </c>
      <c r="D25">
        <v>1115095027</v>
      </c>
      <c r="E25">
        <v>5</v>
      </c>
      <c r="F25" t="s">
        <v>27</v>
      </c>
      <c r="G25">
        <v>0</v>
      </c>
      <c r="H25" t="s">
        <v>43</v>
      </c>
      <c r="I25">
        <v>966941741</v>
      </c>
      <c r="J25" t="s">
        <v>29</v>
      </c>
      <c r="L25">
        <v>148153286</v>
      </c>
      <c r="M25" t="s">
        <v>44</v>
      </c>
      <c r="O25" t="s">
        <v>31</v>
      </c>
      <c r="P25">
        <v>36321</v>
      </c>
      <c r="Q25" t="s">
        <v>32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  <c r="AA25" t="s">
        <v>42</v>
      </c>
    </row>
    <row r="26" spans="1:27" x14ac:dyDescent="0.3">
      <c r="A26" t="s">
        <v>26</v>
      </c>
      <c r="B26">
        <v>1608655928736</v>
      </c>
      <c r="C26">
        <f t="shared" si="0"/>
        <v>94.474000000000004</v>
      </c>
      <c r="D26">
        <v>94439831984</v>
      </c>
      <c r="E26">
        <v>6</v>
      </c>
      <c r="F26" t="s">
        <v>27</v>
      </c>
      <c r="G26">
        <v>0</v>
      </c>
      <c r="H26" t="s">
        <v>28</v>
      </c>
      <c r="I26">
        <v>94103333559</v>
      </c>
      <c r="J26" t="s">
        <v>29</v>
      </c>
      <c r="L26">
        <v>336498425</v>
      </c>
      <c r="M26" t="s">
        <v>30</v>
      </c>
      <c r="O26" t="s">
        <v>31</v>
      </c>
      <c r="P26">
        <v>36321</v>
      </c>
      <c r="Q26" t="s">
        <v>32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  <c r="AA26" t="s">
        <v>42</v>
      </c>
    </row>
    <row r="27" spans="1:27" x14ac:dyDescent="0.3">
      <c r="A27" t="s">
        <v>26</v>
      </c>
      <c r="B27">
        <v>1608656117808</v>
      </c>
      <c r="C27">
        <f t="shared" si="0"/>
        <v>189.072</v>
      </c>
      <c r="D27">
        <v>95130430464</v>
      </c>
      <c r="E27">
        <v>6</v>
      </c>
      <c r="F27" t="s">
        <v>27</v>
      </c>
      <c r="G27">
        <v>0</v>
      </c>
      <c r="H27" t="s">
        <v>43</v>
      </c>
      <c r="I27">
        <v>95063048381</v>
      </c>
      <c r="J27" t="s">
        <v>29</v>
      </c>
      <c r="L27">
        <v>67382083</v>
      </c>
      <c r="M27" t="s">
        <v>30</v>
      </c>
      <c r="O27" t="s">
        <v>31</v>
      </c>
      <c r="P27">
        <v>36321</v>
      </c>
      <c r="Q27" t="s">
        <v>32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  <c r="AA27" t="s">
        <v>42</v>
      </c>
    </row>
    <row r="28" spans="1:27" x14ac:dyDescent="0.3">
      <c r="A28" t="s">
        <v>26</v>
      </c>
      <c r="B28">
        <v>1608656213897</v>
      </c>
      <c r="C28">
        <f t="shared" si="0"/>
        <v>96.088999999999999</v>
      </c>
      <c r="D28">
        <v>1371773259</v>
      </c>
      <c r="E28">
        <v>6</v>
      </c>
      <c r="F28" t="s">
        <v>27</v>
      </c>
      <c r="G28">
        <v>0</v>
      </c>
      <c r="H28" t="s">
        <v>28</v>
      </c>
      <c r="I28">
        <v>450597382</v>
      </c>
      <c r="J28" t="s">
        <v>29</v>
      </c>
      <c r="L28">
        <v>921175877</v>
      </c>
      <c r="M28" t="s">
        <v>44</v>
      </c>
      <c r="O28" t="s">
        <v>31</v>
      </c>
      <c r="P28">
        <v>36321</v>
      </c>
      <c r="Q28" t="s">
        <v>32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  <c r="AA28" t="s">
        <v>42</v>
      </c>
    </row>
    <row r="29" spans="1:27" x14ac:dyDescent="0.3">
      <c r="A29" t="s">
        <v>26</v>
      </c>
      <c r="B29">
        <v>1608656215669</v>
      </c>
      <c r="C29">
        <f t="shared" si="0"/>
        <v>1.772</v>
      </c>
      <c r="D29">
        <v>1377156589</v>
      </c>
      <c r="E29">
        <v>6</v>
      </c>
      <c r="F29" t="s">
        <v>27</v>
      </c>
      <c r="G29">
        <v>0</v>
      </c>
      <c r="H29" t="s">
        <v>43</v>
      </c>
      <c r="I29">
        <v>1187165760</v>
      </c>
      <c r="J29" t="s">
        <v>29</v>
      </c>
      <c r="L29">
        <v>189990829</v>
      </c>
      <c r="M29" t="s">
        <v>44</v>
      </c>
      <c r="O29" t="s">
        <v>31</v>
      </c>
      <c r="P29">
        <v>36321</v>
      </c>
      <c r="Q29" t="s">
        <v>32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  <c r="AA29" t="s">
        <v>42</v>
      </c>
    </row>
    <row r="30" spans="1:27" x14ac:dyDescent="0.3">
      <c r="A30" t="s">
        <v>26</v>
      </c>
      <c r="B30">
        <v>1608656310132</v>
      </c>
      <c r="C30">
        <f t="shared" si="0"/>
        <v>94.462999999999994</v>
      </c>
      <c r="D30">
        <v>94048283784</v>
      </c>
      <c r="E30">
        <v>7</v>
      </c>
      <c r="F30" t="s">
        <v>27</v>
      </c>
      <c r="G30">
        <v>0</v>
      </c>
      <c r="H30" t="s">
        <v>28</v>
      </c>
      <c r="I30">
        <v>93787427905</v>
      </c>
      <c r="J30" t="s">
        <v>29</v>
      </c>
      <c r="L30">
        <v>260855879</v>
      </c>
      <c r="M30" t="s">
        <v>30</v>
      </c>
      <c r="O30" t="s">
        <v>31</v>
      </c>
      <c r="P30">
        <v>36321</v>
      </c>
      <c r="Q30" t="s">
        <v>32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  <c r="AA30" t="s">
        <v>42</v>
      </c>
    </row>
    <row r="31" spans="1:27" x14ac:dyDescent="0.3">
      <c r="A31" t="s">
        <v>26</v>
      </c>
      <c r="B31">
        <v>1608656499483</v>
      </c>
      <c r="C31">
        <f t="shared" si="0"/>
        <v>189.351</v>
      </c>
      <c r="D31">
        <v>94144493714</v>
      </c>
      <c r="E31">
        <v>7</v>
      </c>
      <c r="F31" t="s">
        <v>27</v>
      </c>
      <c r="G31">
        <v>0</v>
      </c>
      <c r="H31" t="s">
        <v>43</v>
      </c>
      <c r="I31">
        <v>94109231100</v>
      </c>
      <c r="J31" t="s">
        <v>29</v>
      </c>
      <c r="L31">
        <v>35262614</v>
      </c>
      <c r="M31" t="s">
        <v>30</v>
      </c>
      <c r="O31" t="s">
        <v>31</v>
      </c>
      <c r="P31">
        <v>36321</v>
      </c>
      <c r="Q31" t="s">
        <v>32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  <c r="AA31" t="s">
        <v>42</v>
      </c>
    </row>
    <row r="32" spans="1:27" x14ac:dyDescent="0.3">
      <c r="A32" t="s">
        <v>26</v>
      </c>
      <c r="B32">
        <v>1608656594454</v>
      </c>
      <c r="C32">
        <f t="shared" si="0"/>
        <v>94.971000000000004</v>
      </c>
      <c r="D32">
        <v>2281030570</v>
      </c>
      <c r="E32">
        <v>7</v>
      </c>
      <c r="F32" t="s">
        <v>27</v>
      </c>
      <c r="G32">
        <v>0</v>
      </c>
      <c r="H32" t="s">
        <v>28</v>
      </c>
      <c r="I32">
        <v>778849681</v>
      </c>
      <c r="J32" t="s">
        <v>29</v>
      </c>
      <c r="L32">
        <v>1502180889</v>
      </c>
      <c r="M32" t="s">
        <v>44</v>
      </c>
      <c r="O32" t="s">
        <v>31</v>
      </c>
      <c r="P32">
        <v>36321</v>
      </c>
      <c r="Q32" t="s">
        <v>32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  <c r="AA32" t="s">
        <v>42</v>
      </c>
    </row>
    <row r="33" spans="1:27" x14ac:dyDescent="0.3">
      <c r="A33" t="s">
        <v>26</v>
      </c>
      <c r="B33">
        <v>1608656597178</v>
      </c>
      <c r="C33">
        <f t="shared" si="0"/>
        <v>2.7240000000000002</v>
      </c>
      <c r="D33">
        <v>1420922586</v>
      </c>
      <c r="E33">
        <v>7</v>
      </c>
      <c r="F33" t="s">
        <v>27</v>
      </c>
      <c r="G33">
        <v>0</v>
      </c>
      <c r="H33" t="s">
        <v>43</v>
      </c>
      <c r="I33">
        <v>1203442028</v>
      </c>
      <c r="J33" t="s">
        <v>29</v>
      </c>
      <c r="L33">
        <v>217480558</v>
      </c>
      <c r="M33" t="s">
        <v>44</v>
      </c>
      <c r="O33" t="s">
        <v>31</v>
      </c>
      <c r="P33">
        <v>36321</v>
      </c>
      <c r="Q33" t="s">
        <v>32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  <c r="AA33" t="s">
        <v>42</v>
      </c>
    </row>
    <row r="34" spans="1:27" x14ac:dyDescent="0.3">
      <c r="A34" t="s">
        <v>26</v>
      </c>
      <c r="B34">
        <v>1608656693018</v>
      </c>
      <c r="C34">
        <f t="shared" si="0"/>
        <v>95.84</v>
      </c>
      <c r="D34">
        <v>94697255439</v>
      </c>
      <c r="E34">
        <v>8</v>
      </c>
      <c r="F34" t="s">
        <v>27</v>
      </c>
      <c r="G34">
        <v>0</v>
      </c>
      <c r="H34" t="s">
        <v>28</v>
      </c>
      <c r="I34">
        <v>94569518865</v>
      </c>
      <c r="J34" t="s">
        <v>29</v>
      </c>
      <c r="L34">
        <v>127736574</v>
      </c>
      <c r="M34" t="s">
        <v>30</v>
      </c>
      <c r="O34" t="s">
        <v>31</v>
      </c>
      <c r="P34">
        <v>36321</v>
      </c>
      <c r="Q34" t="s">
        <v>32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  <c r="AA34" t="s">
        <v>42</v>
      </c>
    </row>
    <row r="35" spans="1:27" x14ac:dyDescent="0.3">
      <c r="A35" t="s">
        <v>26</v>
      </c>
      <c r="B35">
        <v>1608656882874</v>
      </c>
      <c r="C35">
        <f t="shared" si="0"/>
        <v>189.85599999999999</v>
      </c>
      <c r="D35">
        <v>95247702032</v>
      </c>
      <c r="E35">
        <v>8</v>
      </c>
      <c r="F35" t="s">
        <v>27</v>
      </c>
      <c r="G35">
        <v>0</v>
      </c>
      <c r="H35" t="s">
        <v>43</v>
      </c>
      <c r="I35">
        <v>95211762231</v>
      </c>
      <c r="J35" t="s">
        <v>29</v>
      </c>
      <c r="L35">
        <v>35939801</v>
      </c>
      <c r="M35" t="s">
        <v>30</v>
      </c>
      <c r="O35" t="s">
        <v>31</v>
      </c>
      <c r="P35">
        <v>36321</v>
      </c>
      <c r="Q35" t="s">
        <v>32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  <c r="AA35" t="s">
        <v>42</v>
      </c>
    </row>
    <row r="36" spans="1:27" x14ac:dyDescent="0.3">
      <c r="A36" t="s">
        <v>26</v>
      </c>
      <c r="B36">
        <v>1608656979162</v>
      </c>
      <c r="C36">
        <f t="shared" si="0"/>
        <v>96.287999999999997</v>
      </c>
      <c r="D36">
        <v>1250749947</v>
      </c>
      <c r="E36">
        <v>8</v>
      </c>
      <c r="F36" t="s">
        <v>27</v>
      </c>
      <c r="G36">
        <v>0</v>
      </c>
      <c r="H36" t="s">
        <v>28</v>
      </c>
      <c r="I36">
        <v>416247240</v>
      </c>
      <c r="J36" t="s">
        <v>29</v>
      </c>
      <c r="L36">
        <v>834502707</v>
      </c>
      <c r="M36" t="s">
        <v>44</v>
      </c>
      <c r="O36" t="s">
        <v>31</v>
      </c>
      <c r="P36">
        <v>36321</v>
      </c>
      <c r="Q36" t="s">
        <v>32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  <c r="AA36" t="s">
        <v>42</v>
      </c>
    </row>
    <row r="37" spans="1:27" x14ac:dyDescent="0.3">
      <c r="A37" t="s">
        <v>26</v>
      </c>
      <c r="B37">
        <v>1608656980838</v>
      </c>
      <c r="C37">
        <f t="shared" si="0"/>
        <v>1.6759999999999999</v>
      </c>
      <c r="D37">
        <v>1153151652</v>
      </c>
      <c r="E37">
        <v>8</v>
      </c>
      <c r="F37" t="s">
        <v>27</v>
      </c>
      <c r="G37">
        <v>0</v>
      </c>
      <c r="H37" t="s">
        <v>43</v>
      </c>
      <c r="I37">
        <v>977818530</v>
      </c>
      <c r="J37" t="s">
        <v>29</v>
      </c>
      <c r="L37">
        <v>175333122</v>
      </c>
      <c r="M37" t="s">
        <v>44</v>
      </c>
      <c r="O37" t="s">
        <v>31</v>
      </c>
      <c r="P37">
        <v>36321</v>
      </c>
      <c r="Q37" t="s">
        <v>32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  <c r="AA37" t="s">
        <v>42</v>
      </c>
    </row>
    <row r="38" spans="1:27" x14ac:dyDescent="0.3">
      <c r="A38" t="s">
        <v>26</v>
      </c>
      <c r="B38">
        <v>1608657077438</v>
      </c>
      <c r="C38">
        <f t="shared" si="0"/>
        <v>96.6</v>
      </c>
      <c r="D38">
        <v>94928294238</v>
      </c>
      <c r="E38">
        <v>9</v>
      </c>
      <c r="F38" t="s">
        <v>27</v>
      </c>
      <c r="G38">
        <v>0</v>
      </c>
      <c r="H38" t="s">
        <v>28</v>
      </c>
      <c r="I38">
        <v>94711652853</v>
      </c>
      <c r="J38" t="s">
        <v>29</v>
      </c>
      <c r="L38">
        <v>216641385</v>
      </c>
      <c r="M38" t="s">
        <v>30</v>
      </c>
      <c r="O38" t="s">
        <v>31</v>
      </c>
      <c r="P38">
        <v>36321</v>
      </c>
      <c r="Q38" t="s">
        <v>32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  <c r="AA38" t="s">
        <v>42</v>
      </c>
    </row>
    <row r="39" spans="1:27" x14ac:dyDescent="0.3">
      <c r="A39" t="s">
        <v>26</v>
      </c>
      <c r="B39">
        <v>1608657266930</v>
      </c>
      <c r="C39">
        <f t="shared" si="0"/>
        <v>189.49199999999999</v>
      </c>
      <c r="D39">
        <v>94345576028</v>
      </c>
      <c r="E39">
        <v>9</v>
      </c>
      <c r="F39" t="s">
        <v>27</v>
      </c>
      <c r="G39">
        <v>0</v>
      </c>
      <c r="H39" t="s">
        <v>43</v>
      </c>
      <c r="I39">
        <v>94309113573</v>
      </c>
      <c r="J39" t="s">
        <v>29</v>
      </c>
      <c r="L39">
        <v>36462455</v>
      </c>
      <c r="M39" t="s">
        <v>30</v>
      </c>
      <c r="O39" t="s">
        <v>31</v>
      </c>
      <c r="P39">
        <v>36321</v>
      </c>
      <c r="Q39" t="s">
        <v>32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  <c r="AA39" t="s">
        <v>42</v>
      </c>
    </row>
    <row r="40" spans="1:27" x14ac:dyDescent="0.3">
      <c r="A40" t="s">
        <v>26</v>
      </c>
      <c r="B40">
        <v>1608657362150</v>
      </c>
      <c r="C40">
        <f t="shared" si="0"/>
        <v>95.22</v>
      </c>
      <c r="D40">
        <v>1415623402</v>
      </c>
      <c r="E40">
        <v>9</v>
      </c>
      <c r="F40" t="s">
        <v>27</v>
      </c>
      <c r="G40">
        <v>0</v>
      </c>
      <c r="H40" t="s">
        <v>28</v>
      </c>
      <c r="I40">
        <v>381496847</v>
      </c>
      <c r="J40" t="s">
        <v>29</v>
      </c>
      <c r="L40">
        <v>1034126555</v>
      </c>
      <c r="M40" t="s">
        <v>44</v>
      </c>
      <c r="O40" t="s">
        <v>31</v>
      </c>
      <c r="P40">
        <v>36321</v>
      </c>
      <c r="Q40" t="s">
        <v>32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  <c r="AA40" t="s">
        <v>42</v>
      </c>
    </row>
    <row r="41" spans="1:27" x14ac:dyDescent="0.3">
      <c r="A41" t="s">
        <v>26</v>
      </c>
      <c r="B41">
        <v>1608657364041</v>
      </c>
      <c r="C41">
        <f t="shared" si="0"/>
        <v>1.891</v>
      </c>
      <c r="D41">
        <v>1229086302</v>
      </c>
      <c r="E41" s="2" t="s">
        <v>55</v>
      </c>
      <c r="F41" t="s">
        <v>27</v>
      </c>
      <c r="G41">
        <v>0</v>
      </c>
      <c r="H41" t="s">
        <v>43</v>
      </c>
      <c r="I41">
        <v>997464077</v>
      </c>
      <c r="J41" t="s">
        <v>29</v>
      </c>
      <c r="L41">
        <v>231622225</v>
      </c>
      <c r="M41" t="s">
        <v>44</v>
      </c>
      <c r="O41" t="s">
        <v>31</v>
      </c>
      <c r="P41">
        <v>36321</v>
      </c>
      <c r="Q41" t="s">
        <v>32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  <c r="AA41" t="s">
        <v>42</v>
      </c>
    </row>
    <row r="42" spans="1:27" x14ac:dyDescent="0.3">
      <c r="A42" t="s">
        <v>49</v>
      </c>
      <c r="D42">
        <f>AVERAGE(D41,D40,D37,D36,D33,D32,D29,D28,D25,D24,D21,D20,D17,D16,D13,D12,D9,D8,D5,D4)</f>
        <v>1791677368.75</v>
      </c>
      <c r="E42" s="1">
        <v>3463867968.4000001</v>
      </c>
      <c r="F42" s="1">
        <f>D42-E42</f>
        <v>-1672190599.6500001</v>
      </c>
      <c r="I42">
        <f>AVERAGE(I41,I40,I37,I36,I33,I32,I29,I28,I25,I24,I21,I20,I17,I16,I13,I12,I9,I8,I5,I4)</f>
        <v>992954016.89999998</v>
      </c>
      <c r="L42">
        <f>AVERAGE(L41,L40,L37,L36,L33,L32,L29,L28,L25,L24,L21,L20,L17,L16,L13,L12,L9,L8,L5,L4)</f>
        <v>798723351.85000002</v>
      </c>
    </row>
    <row r="43" spans="1:27" x14ac:dyDescent="0.3">
      <c r="A43" t="s">
        <v>50</v>
      </c>
      <c r="D43">
        <f>AVEDEV(D41,D40,D37,D36,D33,D32,D29,D28,D25,D24,D21,D20,D17,D16,D13,D12,D9,D8,D5,D4)</f>
        <v>517736872.875</v>
      </c>
      <c r="E43" s="1">
        <v>4468614027.1599989</v>
      </c>
      <c r="I43">
        <f>AVEDEV(I41,I40,I37,I36,I33,I32,I29,I28,I25,I24,I21,I20,I17,I16,I13,I12,I9,I8,I5,I4)</f>
        <v>376798779.50000012</v>
      </c>
      <c r="L43">
        <f>AVEDEV(L41,L40,L37,L36,L33,L32,L29,L28,L25,L24,L21,L20,L17,L16,L13,L12,L9,L8,L5,L4)</f>
        <v>502972037.35000002</v>
      </c>
    </row>
    <row r="44" spans="1:27" x14ac:dyDescent="0.3">
      <c r="A44" t="s">
        <v>51</v>
      </c>
      <c r="D44">
        <f>AVERAGE(D39,D38,D35,D34,D31,D30,D27,D26,D23,D22,D19,D18,D15,D14,D11,D10,D7,D6,D3,D2)</f>
        <v>95428785979.350006</v>
      </c>
      <c r="E44" s="1">
        <v>92433703828</v>
      </c>
      <c r="F44" s="1">
        <f>D44-E44</f>
        <v>2995082151.3500061</v>
      </c>
      <c r="I44">
        <f>AVERAGE(I39,I38,I35,I34,I31,I30,I27,I26,I23,I22,I19,I18,I15,I14,I11,I10,I7,I6,I3,I2)</f>
        <v>95234239466.350006</v>
      </c>
      <c r="L44">
        <f>AVERAGE(L39,L38,L35,L34,L31,L30,L27,L26,L23,L22,L19,L18,L15,L14,L11,L10,L7,L6,L3,L2)</f>
        <v>194546513</v>
      </c>
    </row>
    <row r="45" spans="1:27" x14ac:dyDescent="0.3">
      <c r="A45" t="s">
        <v>52</v>
      </c>
      <c r="D45">
        <f>AVEDEV(D39,D38,D35,D34,D31,D30,D27,D26,D23,D22,D19,D18,D15,D14,D11,D10,D7,D6,D3,D2)</f>
        <v>1376716448.525003</v>
      </c>
      <c r="E45" s="1">
        <v>8665613761.1000004</v>
      </c>
      <c r="I45">
        <f>AVEDEV(I39,I38,I35,I34,I31,I30,I27,I26,I23,I22,I19,I18,I15,I14,I11,I10,I7,I6,I3,I2)</f>
        <v>1283764100.9250031</v>
      </c>
      <c r="L45">
        <f>AVEDEV(L39,L38,L35,L34,L31,L30,L27,L26,L23,L22,L19,L18,L15,L14,L11,L10,L7,L6,L3,L2)</f>
        <v>146716017</v>
      </c>
    </row>
    <row r="46" spans="1:27" x14ac:dyDescent="0.3">
      <c r="A46" t="s">
        <v>47</v>
      </c>
      <c r="B46">
        <f>B41-B2</f>
        <v>3773409</v>
      </c>
      <c r="D46" s="1">
        <f>SUM(D2:D40)/1000000</f>
        <v>1943180.1806600001</v>
      </c>
      <c r="E46">
        <v>1917072.2767340001</v>
      </c>
      <c r="F46" s="1">
        <f>D46-E46</f>
        <v>26107.903925999999</v>
      </c>
      <c r="I46">
        <f>SUM(I2:I41)</f>
        <v>1924543869665</v>
      </c>
      <c r="L46">
        <f>SUM(L2:L41)</f>
        <v>19865397297</v>
      </c>
    </row>
    <row r="47" spans="1:27" x14ac:dyDescent="0.3">
      <c r="A47" t="s">
        <v>53</v>
      </c>
      <c r="B47">
        <f>B46/1000/60</f>
        <v>62.890149999999998</v>
      </c>
      <c r="D47">
        <f>D46/1000/60</f>
        <v>32.386336344333337</v>
      </c>
      <c r="E47">
        <v>31.951204612233333</v>
      </c>
      <c r="F47" s="3">
        <f>D47-E47</f>
        <v>0.43513173210000389</v>
      </c>
      <c r="I47">
        <f>I46/1000/60</f>
        <v>32075731.161083333</v>
      </c>
      <c r="L47">
        <f>L46/1000/60</f>
        <v>331089.95494999998</v>
      </c>
    </row>
    <row r="48" spans="1:27" x14ac:dyDescent="0.3">
      <c r="A48" t="s">
        <v>54</v>
      </c>
      <c r="B48">
        <f>B47*60</f>
        <v>3773.4090000000001</v>
      </c>
      <c r="D48">
        <f>D47*60</f>
        <v>1943.1801806600001</v>
      </c>
      <c r="E48">
        <v>1917.0722767340001</v>
      </c>
    </row>
    <row r="49" spans="1:19" x14ac:dyDescent="0.3">
      <c r="D49">
        <v>3524638511</v>
      </c>
      <c r="E49">
        <f>D49/1000000000</f>
        <v>3.524638511</v>
      </c>
    </row>
    <row r="50" spans="1:19" x14ac:dyDescent="0.3">
      <c r="A50" t="s">
        <v>45</v>
      </c>
      <c r="D50">
        <v>2460334290</v>
      </c>
      <c r="E50">
        <f t="shared" ref="E50:E68" si="1">D50/1000000000</f>
        <v>2.46033429</v>
      </c>
      <c r="G50" t="s">
        <v>46</v>
      </c>
      <c r="I50" t="s">
        <v>43</v>
      </c>
      <c r="K50" t="s">
        <v>28</v>
      </c>
      <c r="N50" t="s">
        <v>48</v>
      </c>
      <c r="Q50" t="s">
        <v>28</v>
      </c>
      <c r="S50" t="s">
        <v>43</v>
      </c>
    </row>
    <row r="51" spans="1:19" x14ac:dyDescent="0.3">
      <c r="D51">
        <v>3803669400</v>
      </c>
      <c r="E51">
        <f t="shared" si="1"/>
        <v>3.8036694</v>
      </c>
      <c r="I51">
        <v>1758576760</v>
      </c>
      <c r="K51">
        <v>1609471543</v>
      </c>
      <c r="Q51">
        <v>5.0279999999999996</v>
      </c>
      <c r="S51">
        <v>98.93</v>
      </c>
    </row>
    <row r="52" spans="1:19" x14ac:dyDescent="0.3">
      <c r="D52">
        <v>1886151941</v>
      </c>
      <c r="E52">
        <f t="shared" si="1"/>
        <v>1.8861519410000001</v>
      </c>
      <c r="I52">
        <v>1420623866</v>
      </c>
      <c r="K52">
        <v>1708025646</v>
      </c>
      <c r="Q52">
        <v>4.617</v>
      </c>
      <c r="S52">
        <v>97.789000000000001</v>
      </c>
    </row>
    <row r="53" spans="1:19" x14ac:dyDescent="0.3">
      <c r="D53">
        <v>1760112057</v>
      </c>
      <c r="E53">
        <f t="shared" si="1"/>
        <v>1.760112057</v>
      </c>
      <c r="I53">
        <v>1139971895</v>
      </c>
      <c r="K53">
        <v>603283067</v>
      </c>
      <c r="Q53">
        <v>2.298</v>
      </c>
      <c r="S53">
        <v>95.902000000000001</v>
      </c>
    </row>
    <row r="54" spans="1:19" x14ac:dyDescent="0.3">
      <c r="D54">
        <v>1377991803</v>
      </c>
      <c r="E54">
        <f t="shared" si="1"/>
        <v>1.377991803</v>
      </c>
      <c r="I54">
        <v>1514172567</v>
      </c>
      <c r="K54">
        <v>579688664</v>
      </c>
      <c r="Q54">
        <v>2.2029999999999998</v>
      </c>
      <c r="S54">
        <v>97.600999999999999</v>
      </c>
    </row>
    <row r="55" spans="1:19" x14ac:dyDescent="0.3">
      <c r="D55">
        <v>1672752916</v>
      </c>
      <c r="E55">
        <f t="shared" si="1"/>
        <v>1.6727529160000001</v>
      </c>
      <c r="I55">
        <v>1158613822</v>
      </c>
      <c r="K55">
        <v>567173291</v>
      </c>
      <c r="Q55">
        <v>2.4910000000000001</v>
      </c>
      <c r="S55">
        <v>96.411000000000001</v>
      </c>
    </row>
    <row r="56" spans="1:19" x14ac:dyDescent="0.3">
      <c r="D56">
        <v>1855493367</v>
      </c>
      <c r="E56">
        <f t="shared" si="1"/>
        <v>1.855493367</v>
      </c>
      <c r="I56">
        <v>966941741</v>
      </c>
      <c r="K56">
        <v>439455931</v>
      </c>
      <c r="Q56">
        <v>2.226</v>
      </c>
      <c r="S56">
        <v>94.474000000000004</v>
      </c>
    </row>
    <row r="57" spans="1:19" x14ac:dyDescent="0.3">
      <c r="D57">
        <v>1907792231</v>
      </c>
      <c r="E57">
        <f t="shared" si="1"/>
        <v>1.9077922309999999</v>
      </c>
      <c r="I57">
        <v>1187165760</v>
      </c>
      <c r="K57">
        <v>450597382</v>
      </c>
      <c r="Q57">
        <v>1.772</v>
      </c>
      <c r="S57">
        <v>94.462999999999994</v>
      </c>
    </row>
    <row r="58" spans="1:19" x14ac:dyDescent="0.3">
      <c r="D58">
        <v>1406920634</v>
      </c>
      <c r="E58">
        <f t="shared" si="1"/>
        <v>1.406920634</v>
      </c>
      <c r="I58">
        <v>1203442028</v>
      </c>
      <c r="K58">
        <v>778849681</v>
      </c>
      <c r="Q58">
        <v>2.7240000000000002</v>
      </c>
      <c r="S58">
        <v>95.84</v>
      </c>
    </row>
    <row r="59" spans="1:19" x14ac:dyDescent="0.3">
      <c r="D59">
        <v>1563100891</v>
      </c>
      <c r="E59">
        <f t="shared" si="1"/>
        <v>1.5631008909999999</v>
      </c>
      <c r="I59">
        <v>977818530</v>
      </c>
      <c r="K59">
        <v>416247240</v>
      </c>
      <c r="Q59">
        <v>1.6759999999999999</v>
      </c>
      <c r="S59">
        <v>96.6</v>
      </c>
    </row>
    <row r="60" spans="1:19" x14ac:dyDescent="0.3">
      <c r="D60">
        <v>1115095027</v>
      </c>
      <c r="E60">
        <f t="shared" si="1"/>
        <v>1.115095027</v>
      </c>
      <c r="I60">
        <v>997464077</v>
      </c>
      <c r="K60">
        <v>381496847</v>
      </c>
      <c r="Q60">
        <v>1.891</v>
      </c>
    </row>
    <row r="61" spans="1:19" x14ac:dyDescent="0.3">
      <c r="D61">
        <v>1371773259</v>
      </c>
      <c r="E61">
        <f t="shared" si="1"/>
        <v>1.371773259</v>
      </c>
    </row>
    <row r="62" spans="1:19" x14ac:dyDescent="0.3">
      <c r="D62">
        <v>1377156589</v>
      </c>
      <c r="E62">
        <f t="shared" si="1"/>
        <v>1.3771565889999999</v>
      </c>
    </row>
    <row r="63" spans="1:19" x14ac:dyDescent="0.3">
      <c r="D63">
        <v>2281030570</v>
      </c>
      <c r="E63">
        <f t="shared" si="1"/>
        <v>2.28103057</v>
      </c>
    </row>
    <row r="64" spans="1:19" x14ac:dyDescent="0.3">
      <c r="D64">
        <v>1420922586</v>
      </c>
      <c r="E64">
        <f t="shared" si="1"/>
        <v>1.4209225860000001</v>
      </c>
    </row>
    <row r="65" spans="4:5" x14ac:dyDescent="0.3">
      <c r="D65">
        <v>1250749947</v>
      </c>
      <c r="E65">
        <f t="shared" si="1"/>
        <v>1.2507499470000001</v>
      </c>
    </row>
    <row r="66" spans="4:5" x14ac:dyDescent="0.3">
      <c r="D66">
        <v>1153151652</v>
      </c>
      <c r="E66">
        <f t="shared" si="1"/>
        <v>1.153151652</v>
      </c>
    </row>
    <row r="67" spans="4:5" x14ac:dyDescent="0.3">
      <c r="D67">
        <v>1415623402</v>
      </c>
      <c r="E67">
        <f t="shared" si="1"/>
        <v>1.415623402</v>
      </c>
    </row>
    <row r="68" spans="4:5" x14ac:dyDescent="0.3">
      <c r="D68">
        <v>1229086302</v>
      </c>
      <c r="E68">
        <f t="shared" si="1"/>
        <v>1.229086302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part-00000-cb3582b5-4bda-439b-b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eddy</cp:lastModifiedBy>
  <dcterms:created xsi:type="dcterms:W3CDTF">2020-12-22T20:43:23Z</dcterms:created>
  <dcterms:modified xsi:type="dcterms:W3CDTF">2020-12-23T11:11:07Z</dcterms:modified>
</cp:coreProperties>
</file>