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.3.csv\"/>
    </mc:Choice>
  </mc:AlternateContent>
  <bookViews>
    <workbookView xWindow="0" yWindow="0" windowWidth="23040" windowHeight="9384"/>
  </bookViews>
  <sheets>
    <sheet name="g3.2-3t-n3-c2-m21-with-cache-bu" sheetId="1" r:id="rId1"/>
  </sheets>
  <calcPr calcId="152511"/>
</workbook>
</file>

<file path=xl/calcChain.xml><?xml version="1.0" encoding="utf-8"?>
<calcChain xmlns="http://schemas.openxmlformats.org/spreadsheetml/2006/main">
  <c r="C51" i="1" l="1"/>
  <c r="C42" i="1" l="1"/>
  <c r="C44" i="1"/>
  <c r="C45" i="1"/>
  <c r="K47" i="1" l="1"/>
  <c r="H47" i="1"/>
  <c r="K46" i="1"/>
  <c r="H46" i="1"/>
  <c r="C46" i="1"/>
  <c r="C47" i="1" s="1"/>
  <c r="B46" i="1"/>
  <c r="B47" i="1" s="1"/>
  <c r="B48" i="1" s="1"/>
  <c r="K45" i="1"/>
  <c r="H45" i="1"/>
  <c r="K44" i="1"/>
  <c r="H44" i="1"/>
  <c r="K43" i="1"/>
  <c r="H43" i="1"/>
  <c r="C43" i="1"/>
  <c r="K42" i="1"/>
  <c r="H42" i="1"/>
  <c r="C48" i="1" l="1"/>
  <c r="C50" i="1"/>
</calcChain>
</file>

<file path=xl/sharedStrings.xml><?xml version="1.0" encoding="utf-8"?>
<sst xmlns="http://schemas.openxmlformats.org/spreadsheetml/2006/main" count="635" uniqueCount="52">
  <si>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</si>
  <si>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</si>
  <si>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</si>
  <si>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</si>
  <si>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</si>
  <si>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</si>
  <si>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</si>
  <si>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</si>
  <si>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</si>
  <si>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</si>
  <si>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</si>
  <si>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</si>
  <si>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</si>
  <si>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</si>
  <si>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</si>
  <si>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</si>
  <si>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</si>
  <si>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</si>
  <si>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</si>
  <si>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</si>
  <si>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</si>
  <si>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</si>
  <si>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</si>
  <si>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</si>
  <si>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</si>
  <si>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</si>
  <si>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</si>
  <si>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select * from input</t>
  </si>
  <si>
    <t>error</t>
  </si>
  <si>
    <t>file:///opt/bitnami/spark/spark_data/spark-bench-test/kmeans-data3.csv</t>
  </si>
  <si>
    <t>my-release-spark-worker-1.my-release-spark-headless.default.svc.cluster.local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</si>
  <si>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</si>
  <si>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</si>
  <si>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</si>
  <si>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19G</t>
  </si>
  <si>
    <t>driver</t>
  </si>
  <si>
    <t>cluster</t>
  </si>
  <si>
    <t>spark://172.17.13.105:31934</t>
  </si>
  <si>
    <t>21G</t>
  </si>
  <si>
    <t>app-20201223205928-0000</t>
  </si>
  <si>
    <t>Run two different SQL queries over the dataset in two different formats</t>
  </si>
  <si>
    <t>select c0, c6 from input where c0 &lt; -0.9</t>
  </si>
  <si>
    <t>file:///opt/bitnami/spark/spark_data/spark-bench-test/kmeans-data-g2-3.parquet</t>
  </si>
  <si>
    <t>percentile 95 (ns)</t>
  </si>
  <si>
    <t>deviation-exp (ns)</t>
  </si>
  <si>
    <t>percentile-warmup  (ns)</t>
  </si>
  <si>
    <t>deviation-run (ns)</t>
  </si>
  <si>
    <t>Total time (ms)</t>
  </si>
  <si>
    <t>Totaltime (minutes)</t>
  </si>
  <si>
    <t>Total time (seconds)</t>
  </si>
  <si>
    <t>percentile 95 (sec)</t>
  </si>
  <si>
    <t>percentile95-warmup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</si>
</sst>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'g3.2-3t-n3-c2-m21-with-cache-bu'!$C$2:$C$41</c:f>
              <c:numCache>
                <c:formatCode>General</c:formatCode>
                <c:ptCount val="40"/>
                <c:pt idx="0">
                  <c:v>107116699593</c:v>
                </c:pt>
                <c:pt idx="1">
                  <c:v>104427237826</c:v>
                </c:pt>
                <c:pt idx="2">
                  <c:v>33316320968</c:v>
                </c:pt>
                <c:pt idx="3">
                  <c:v>574539335</c:v>
                </c:pt>
                <c:pt idx="4">
                  <c:v>67386617199</c:v>
                </c:pt>
                <c:pt idx="5">
                  <c:v>99558647049</c:v>
                </c:pt>
                <c:pt idx="6">
                  <c:v>32599870310</c:v>
                </c:pt>
                <c:pt idx="7">
                  <c:v>401501496</c:v>
                </c:pt>
                <c:pt idx="8">
                  <c:v>66186699969</c:v>
                </c:pt>
                <c:pt idx="9">
                  <c:v>66156841783</c:v>
                </c:pt>
                <c:pt idx="10">
                  <c:v>32540252619</c:v>
                </c:pt>
                <c:pt idx="11">
                  <c:v>32613207438</c:v>
                </c:pt>
                <c:pt idx="12">
                  <c:v>66114115918</c:v>
                </c:pt>
                <c:pt idx="13">
                  <c:v>66183010941</c:v>
                </c:pt>
                <c:pt idx="14">
                  <c:v>32017383009</c:v>
                </c:pt>
                <c:pt idx="15">
                  <c:v>33039577534</c:v>
                </c:pt>
                <c:pt idx="16">
                  <c:v>67359608875</c:v>
                </c:pt>
                <c:pt idx="17">
                  <c:v>66151873383</c:v>
                </c:pt>
                <c:pt idx="18">
                  <c:v>33570475758</c:v>
                </c:pt>
                <c:pt idx="19">
                  <c:v>33659217897</c:v>
                </c:pt>
                <c:pt idx="20">
                  <c:v>66819494078</c:v>
                </c:pt>
                <c:pt idx="21">
                  <c:v>65155120393</c:v>
                </c:pt>
                <c:pt idx="22">
                  <c:v>31761926360</c:v>
                </c:pt>
                <c:pt idx="23">
                  <c:v>31463182848</c:v>
                </c:pt>
                <c:pt idx="24">
                  <c:v>67041509466</c:v>
                </c:pt>
                <c:pt idx="25">
                  <c:v>64898703334</c:v>
                </c:pt>
                <c:pt idx="26">
                  <c:v>30389645427</c:v>
                </c:pt>
                <c:pt idx="27">
                  <c:v>32584775508</c:v>
                </c:pt>
                <c:pt idx="28">
                  <c:v>63494597560</c:v>
                </c:pt>
                <c:pt idx="29">
                  <c:v>64196536491</c:v>
                </c:pt>
                <c:pt idx="30">
                  <c:v>32935717125</c:v>
                </c:pt>
                <c:pt idx="31">
                  <c:v>32426249952</c:v>
                </c:pt>
                <c:pt idx="32">
                  <c:v>65562974064</c:v>
                </c:pt>
                <c:pt idx="33">
                  <c:v>66093976971</c:v>
                </c:pt>
                <c:pt idx="34">
                  <c:v>33263946140</c:v>
                </c:pt>
                <c:pt idx="35">
                  <c:v>33805928080</c:v>
                </c:pt>
                <c:pt idx="36">
                  <c:v>64561179574</c:v>
                </c:pt>
                <c:pt idx="37">
                  <c:v>62750130745</c:v>
                </c:pt>
                <c:pt idx="38">
                  <c:v>33656165032</c:v>
                </c:pt>
                <c:pt idx="39">
                  <c:v>32489184546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7350192"/>
        <c:axId val="-1547349648"/>
      </c:scatterChart>
      <c:valAx>
        <c:axId val="-15473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7349648"/>
        <c:crosses val="autoZero"/>
        <c:crossBetween val="midCat"/>
      </c:valAx>
      <c:valAx>
        <c:axId val="-15473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73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220980</xdr:colOff>
      <xdr:row>40</xdr:row>
      <xdr:rowOff>114300</xdr:rowOff>
    </xdr:from>
    <xdr:to>
      <xdr:col>19</xdr:col>
      <xdr:colOff>525780</xdr:colOff>
      <xdr:row>55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abSelected="1" topLeftCell="A32" workbookViewId="0">
      <selection activeCell="C51" sqref="C51"/>
    </sheetView>
  </sheetViews>
  <sheetFormatPr defaultRowHeight="14.4" x14ac:dyDescent="0.3"/>
  <cols>
    <col min="3" max="3" width="20.3320312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1608757229110</v>
      </c>
      <c r="C2">
        <v>107116699593</v>
      </c>
      <c r="D2">
        <v>0</v>
      </c>
      <c r="E2" t="b">
        <v>0</v>
      </c>
      <c r="F2">
        <v>0</v>
      </c>
      <c r="G2" t="s">
        <v>27</v>
      </c>
      <c r="H2">
        <v>106830454025</v>
      </c>
      <c r="I2" t="s">
        <v>28</v>
      </c>
      <c r="K2">
        <v>286245568</v>
      </c>
      <c r="L2" t="s">
        <v>29</v>
      </c>
      <c r="N2" t="s">
        <v>30</v>
      </c>
      <c r="O2">
        <v>32881</v>
      </c>
      <c r="P2" t="s">
        <v>31</v>
      </c>
      <c r="Q2" t="b">
        <v>0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</row>
    <row r="3" spans="1:26" x14ac:dyDescent="0.3">
      <c r="A3" t="s">
        <v>26</v>
      </c>
      <c r="B3">
        <v>1608757440641</v>
      </c>
      <c r="C3">
        <v>104427237826</v>
      </c>
      <c r="D3">
        <v>0</v>
      </c>
      <c r="E3" t="b">
        <v>0</v>
      </c>
      <c r="F3">
        <v>0</v>
      </c>
      <c r="G3" t="s">
        <v>41</v>
      </c>
      <c r="H3">
        <v>104231271704</v>
      </c>
      <c r="I3" t="s">
        <v>28</v>
      </c>
      <c r="K3">
        <v>195966122</v>
      </c>
      <c r="L3" t="s">
        <v>29</v>
      </c>
      <c r="N3" t="s">
        <v>30</v>
      </c>
      <c r="O3">
        <v>32881</v>
      </c>
      <c r="P3" t="s">
        <v>31</v>
      </c>
      <c r="Q3" t="b">
        <v>0</v>
      </c>
      <c r="R3" t="s">
        <v>32</v>
      </c>
      <c r="S3" t="s">
        <v>33</v>
      </c>
      <c r="T3" t="s">
        <v>34</v>
      </c>
      <c r="U3" t="s">
        <v>35</v>
      </c>
      <c r="V3" t="s">
        <v>36</v>
      </c>
      <c r="W3" t="s">
        <v>37</v>
      </c>
      <c r="X3" t="s">
        <v>38</v>
      </c>
      <c r="Y3" t="s">
        <v>39</v>
      </c>
      <c r="Z3" t="s">
        <v>40</v>
      </c>
    </row>
    <row r="4" spans="1:26" x14ac:dyDescent="0.3">
      <c r="A4" t="s">
        <v>26</v>
      </c>
      <c r="B4">
        <v>1608757575203</v>
      </c>
      <c r="C4">
        <v>33316320968</v>
      </c>
      <c r="D4">
        <v>0</v>
      </c>
      <c r="E4" t="b">
        <v>0</v>
      </c>
      <c r="F4">
        <v>0</v>
      </c>
      <c r="G4" t="s">
        <v>27</v>
      </c>
      <c r="H4">
        <v>33081984059</v>
      </c>
      <c r="I4" t="s">
        <v>28</v>
      </c>
      <c r="K4">
        <v>234336909</v>
      </c>
      <c r="L4" t="s">
        <v>42</v>
      </c>
      <c r="N4" t="s">
        <v>30</v>
      </c>
      <c r="O4">
        <v>32881</v>
      </c>
      <c r="P4" t="s">
        <v>31</v>
      </c>
      <c r="Q4" t="b">
        <v>0</v>
      </c>
      <c r="R4" t="s">
        <v>32</v>
      </c>
      <c r="S4" t="s">
        <v>33</v>
      </c>
      <c r="T4" t="s">
        <v>34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 t="s">
        <v>26</v>
      </c>
      <c r="B5">
        <v>1608757609258</v>
      </c>
      <c r="C5">
        <v>574539335</v>
      </c>
      <c r="D5">
        <v>0</v>
      </c>
      <c r="E5" t="b">
        <v>0</v>
      </c>
      <c r="F5">
        <v>0</v>
      </c>
      <c r="G5" t="s">
        <v>41</v>
      </c>
      <c r="H5">
        <v>379945645</v>
      </c>
      <c r="I5" t="s">
        <v>28</v>
      </c>
      <c r="K5">
        <v>194593690</v>
      </c>
      <c r="L5" t="s">
        <v>42</v>
      </c>
      <c r="N5" t="s">
        <v>30</v>
      </c>
      <c r="O5">
        <v>32881</v>
      </c>
      <c r="P5" t="s">
        <v>31</v>
      </c>
      <c r="Q5" t="b">
        <v>0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</row>
    <row r="6" spans="1:26" x14ac:dyDescent="0.3">
      <c r="A6" t="s">
        <v>26</v>
      </c>
      <c r="B6">
        <v>1608757647000</v>
      </c>
      <c r="C6">
        <v>67386617199</v>
      </c>
      <c r="D6">
        <v>1</v>
      </c>
      <c r="E6" t="b">
        <v>0</v>
      </c>
      <c r="F6">
        <v>0</v>
      </c>
      <c r="G6" t="s">
        <v>27</v>
      </c>
      <c r="H6">
        <v>67247543334</v>
      </c>
      <c r="I6" t="s">
        <v>28</v>
      </c>
      <c r="K6">
        <v>139073865</v>
      </c>
      <c r="L6" t="s">
        <v>29</v>
      </c>
      <c r="N6" t="s">
        <v>30</v>
      </c>
      <c r="O6">
        <v>32881</v>
      </c>
      <c r="P6" t="s">
        <v>31</v>
      </c>
      <c r="Q6" t="b">
        <v>0</v>
      </c>
      <c r="R6" t="s">
        <v>32</v>
      </c>
      <c r="S6" t="s">
        <v>33</v>
      </c>
      <c r="T6" t="s">
        <v>34</v>
      </c>
      <c r="U6" t="s">
        <v>35</v>
      </c>
      <c r="V6" t="s">
        <v>36</v>
      </c>
      <c r="W6" t="s">
        <v>37</v>
      </c>
      <c r="X6" t="s">
        <v>38</v>
      </c>
      <c r="Y6" t="s">
        <v>39</v>
      </c>
      <c r="Z6" t="s">
        <v>40</v>
      </c>
    </row>
    <row r="7" spans="1:26" x14ac:dyDescent="0.3">
      <c r="A7" t="s">
        <v>26</v>
      </c>
      <c r="B7">
        <v>1608757780840</v>
      </c>
      <c r="C7">
        <v>99558647049</v>
      </c>
      <c r="D7">
        <v>1</v>
      </c>
      <c r="E7" t="b">
        <v>0</v>
      </c>
      <c r="F7">
        <v>0</v>
      </c>
      <c r="G7" t="s">
        <v>41</v>
      </c>
      <c r="H7">
        <v>99527337444</v>
      </c>
      <c r="I7" t="s">
        <v>28</v>
      </c>
      <c r="K7">
        <v>31309605</v>
      </c>
      <c r="L7" t="s">
        <v>29</v>
      </c>
      <c r="N7" t="s">
        <v>30</v>
      </c>
      <c r="O7">
        <v>32881</v>
      </c>
      <c r="P7" t="s">
        <v>31</v>
      </c>
      <c r="Q7" t="b">
        <v>0</v>
      </c>
      <c r="R7" t="s">
        <v>32</v>
      </c>
      <c r="S7" t="s">
        <v>33</v>
      </c>
      <c r="T7" t="s">
        <v>34</v>
      </c>
      <c r="U7" t="s">
        <v>35</v>
      </c>
      <c r="V7" t="s">
        <v>36</v>
      </c>
      <c r="W7" t="s">
        <v>37</v>
      </c>
      <c r="X7" t="s">
        <v>38</v>
      </c>
      <c r="Y7" t="s">
        <v>39</v>
      </c>
      <c r="Z7" t="s">
        <v>40</v>
      </c>
    </row>
    <row r="8" spans="1:26" x14ac:dyDescent="0.3">
      <c r="A8" t="s">
        <v>26</v>
      </c>
      <c r="B8">
        <v>1608757910379</v>
      </c>
      <c r="C8">
        <v>32599870310</v>
      </c>
      <c r="D8">
        <v>1</v>
      </c>
      <c r="E8" t="b">
        <v>0</v>
      </c>
      <c r="F8">
        <v>0</v>
      </c>
      <c r="G8" t="s">
        <v>27</v>
      </c>
      <c r="H8">
        <v>32444405429</v>
      </c>
      <c r="I8" t="s">
        <v>28</v>
      </c>
      <c r="K8">
        <v>155464881</v>
      </c>
      <c r="L8" t="s">
        <v>42</v>
      </c>
      <c r="N8" t="s">
        <v>30</v>
      </c>
      <c r="O8">
        <v>32881</v>
      </c>
      <c r="P8" t="s">
        <v>31</v>
      </c>
      <c r="Q8" t="b">
        <v>0</v>
      </c>
      <c r="R8" t="s">
        <v>32</v>
      </c>
      <c r="S8" t="s">
        <v>33</v>
      </c>
      <c r="T8" t="s">
        <v>34</v>
      </c>
      <c r="U8" t="s">
        <v>35</v>
      </c>
      <c r="V8" t="s">
        <v>36</v>
      </c>
      <c r="W8" t="s">
        <v>37</v>
      </c>
      <c r="X8" t="s">
        <v>38</v>
      </c>
      <c r="Y8" t="s">
        <v>39</v>
      </c>
      <c r="Z8" t="s">
        <v>40</v>
      </c>
    </row>
    <row r="9" spans="1:26" x14ac:dyDescent="0.3">
      <c r="A9" t="s">
        <v>26</v>
      </c>
      <c r="B9">
        <v>1608757978075</v>
      </c>
      <c r="C9">
        <v>401501496</v>
      </c>
      <c r="D9">
        <v>1</v>
      </c>
      <c r="E9" t="b">
        <v>0</v>
      </c>
      <c r="F9">
        <v>0</v>
      </c>
      <c r="G9" t="s">
        <v>41</v>
      </c>
      <c r="H9">
        <v>261614872</v>
      </c>
      <c r="I9" t="s">
        <v>28</v>
      </c>
      <c r="K9">
        <v>139886624</v>
      </c>
      <c r="L9" t="s">
        <v>42</v>
      </c>
      <c r="N9" t="s">
        <v>30</v>
      </c>
      <c r="O9">
        <v>32881</v>
      </c>
      <c r="P9" t="s">
        <v>31</v>
      </c>
      <c r="Q9" t="b">
        <v>0</v>
      </c>
      <c r="R9" t="s">
        <v>32</v>
      </c>
      <c r="S9" t="s">
        <v>33</v>
      </c>
      <c r="T9" t="s">
        <v>34</v>
      </c>
      <c r="U9" t="s">
        <v>35</v>
      </c>
      <c r="V9" t="s">
        <v>36</v>
      </c>
      <c r="W9" t="s">
        <v>37</v>
      </c>
      <c r="X9" t="s">
        <v>38</v>
      </c>
      <c r="Y9" t="s">
        <v>39</v>
      </c>
      <c r="Z9" t="s">
        <v>40</v>
      </c>
    </row>
    <row r="10" spans="1:26" x14ac:dyDescent="0.3">
      <c r="A10" t="s">
        <v>26</v>
      </c>
      <c r="B10">
        <v>1608758015750</v>
      </c>
      <c r="C10">
        <v>66186699969</v>
      </c>
      <c r="D10">
        <v>2</v>
      </c>
      <c r="E10" t="b">
        <v>0</v>
      </c>
      <c r="F10">
        <v>0</v>
      </c>
      <c r="G10" t="s">
        <v>27</v>
      </c>
      <c r="H10">
        <v>66161330489</v>
      </c>
      <c r="I10" t="s">
        <v>28</v>
      </c>
      <c r="K10">
        <v>25369480</v>
      </c>
      <c r="L10" t="s">
        <v>29</v>
      </c>
      <c r="N10" t="s">
        <v>30</v>
      </c>
      <c r="O10">
        <v>32881</v>
      </c>
      <c r="P10" t="s">
        <v>31</v>
      </c>
      <c r="Q10" t="b">
        <v>0</v>
      </c>
      <c r="R10" t="s">
        <v>32</v>
      </c>
      <c r="S10" t="s">
        <v>33</v>
      </c>
      <c r="T10" t="s">
        <v>34</v>
      </c>
      <c r="U10" t="s">
        <v>35</v>
      </c>
      <c r="V10" t="s">
        <v>36</v>
      </c>
      <c r="W10" t="s">
        <v>37</v>
      </c>
      <c r="X10" t="s">
        <v>38</v>
      </c>
      <c r="Y10" t="s">
        <v>39</v>
      </c>
      <c r="Z10" t="s">
        <v>40</v>
      </c>
    </row>
    <row r="11" spans="1:26" x14ac:dyDescent="0.3">
      <c r="A11" t="s">
        <v>26</v>
      </c>
      <c r="B11">
        <v>1608758148493</v>
      </c>
      <c r="C11">
        <v>66156841783</v>
      </c>
      <c r="D11">
        <v>2</v>
      </c>
      <c r="E11" t="b">
        <v>0</v>
      </c>
      <c r="F11">
        <v>0</v>
      </c>
      <c r="G11" t="s">
        <v>41</v>
      </c>
      <c r="H11">
        <v>66128961736</v>
      </c>
      <c r="I11" t="s">
        <v>28</v>
      </c>
      <c r="K11">
        <v>27880047</v>
      </c>
      <c r="L11" t="s">
        <v>29</v>
      </c>
      <c r="N11" t="s">
        <v>30</v>
      </c>
      <c r="O11">
        <v>32881</v>
      </c>
      <c r="P11" t="s">
        <v>31</v>
      </c>
      <c r="Q11" t="b">
        <v>0</v>
      </c>
      <c r="R11" t="s">
        <v>32</v>
      </c>
      <c r="S11" t="s">
        <v>33</v>
      </c>
      <c r="T11" t="s">
        <v>34</v>
      </c>
      <c r="U11" t="s">
        <v>35</v>
      </c>
      <c r="V11" t="s">
        <v>36</v>
      </c>
      <c r="W11" t="s">
        <v>37</v>
      </c>
      <c r="X11" t="s">
        <v>38</v>
      </c>
      <c r="Y11" t="s">
        <v>39</v>
      </c>
      <c r="Z11" t="s">
        <v>40</v>
      </c>
    </row>
    <row r="12" spans="1:26" x14ac:dyDescent="0.3">
      <c r="A12" t="s">
        <v>26</v>
      </c>
      <c r="B12">
        <v>1608758278216</v>
      </c>
      <c r="C12">
        <v>32540252619</v>
      </c>
      <c r="D12">
        <v>2</v>
      </c>
      <c r="E12" t="b">
        <v>0</v>
      </c>
      <c r="F12">
        <v>0</v>
      </c>
      <c r="G12" t="s">
        <v>27</v>
      </c>
      <c r="H12">
        <v>32393679004</v>
      </c>
      <c r="I12" t="s">
        <v>28</v>
      </c>
      <c r="K12">
        <v>146573615</v>
      </c>
      <c r="L12" t="s">
        <v>42</v>
      </c>
      <c r="N12" t="s">
        <v>30</v>
      </c>
      <c r="O12">
        <v>32881</v>
      </c>
      <c r="P12" t="s">
        <v>31</v>
      </c>
      <c r="Q12" t="b">
        <v>0</v>
      </c>
      <c r="R12" t="s">
        <v>32</v>
      </c>
      <c r="S12" t="s">
        <v>33</v>
      </c>
      <c r="T12" t="s">
        <v>34</v>
      </c>
      <c r="U12" t="s">
        <v>35</v>
      </c>
      <c r="V12" t="s">
        <v>36</v>
      </c>
      <c r="W12" t="s">
        <v>37</v>
      </c>
      <c r="X12" t="s">
        <v>38</v>
      </c>
      <c r="Y12" t="s">
        <v>39</v>
      </c>
      <c r="Z12" t="s">
        <v>40</v>
      </c>
    </row>
    <row r="13" spans="1:26" x14ac:dyDescent="0.3">
      <c r="A13" t="s">
        <v>26</v>
      </c>
      <c r="B13">
        <v>1608758344401</v>
      </c>
      <c r="C13">
        <v>32613207438</v>
      </c>
      <c r="D13">
        <v>2</v>
      </c>
      <c r="E13" t="b">
        <v>0</v>
      </c>
      <c r="F13">
        <v>0</v>
      </c>
      <c r="G13" t="s">
        <v>41</v>
      </c>
      <c r="H13">
        <v>32515274955</v>
      </c>
      <c r="I13" t="s">
        <v>28</v>
      </c>
      <c r="K13">
        <v>97932483</v>
      </c>
      <c r="L13" t="s">
        <v>42</v>
      </c>
      <c r="N13" t="s">
        <v>30</v>
      </c>
      <c r="O13">
        <v>32881</v>
      </c>
      <c r="P13" t="s">
        <v>31</v>
      </c>
      <c r="Q13" t="b">
        <v>0</v>
      </c>
      <c r="R13" t="s">
        <v>32</v>
      </c>
      <c r="S13" t="s">
        <v>33</v>
      </c>
      <c r="T13" t="s">
        <v>34</v>
      </c>
      <c r="U13" t="s">
        <v>35</v>
      </c>
      <c r="V13" t="s">
        <v>36</v>
      </c>
      <c r="W13" t="s">
        <v>37</v>
      </c>
      <c r="X13" t="s">
        <v>38</v>
      </c>
      <c r="Y13" t="s">
        <v>39</v>
      </c>
      <c r="Z13" t="s">
        <v>40</v>
      </c>
    </row>
    <row r="14" spans="1:26" x14ac:dyDescent="0.3">
      <c r="A14" t="s">
        <v>26</v>
      </c>
      <c r="B14">
        <v>1608758414864</v>
      </c>
      <c r="C14">
        <v>66114115918</v>
      </c>
      <c r="D14">
        <v>3</v>
      </c>
      <c r="E14" t="b">
        <v>0</v>
      </c>
      <c r="F14">
        <v>0</v>
      </c>
      <c r="G14" t="s">
        <v>27</v>
      </c>
      <c r="H14">
        <v>66096658760</v>
      </c>
      <c r="I14" t="s">
        <v>28</v>
      </c>
      <c r="K14">
        <v>17457158</v>
      </c>
      <c r="L14" t="s">
        <v>29</v>
      </c>
      <c r="N14" t="s">
        <v>30</v>
      </c>
      <c r="O14">
        <v>32881</v>
      </c>
      <c r="P14" t="s">
        <v>31</v>
      </c>
      <c r="Q14" t="b">
        <v>0</v>
      </c>
      <c r="R14" t="s">
        <v>32</v>
      </c>
      <c r="S14" t="s">
        <v>33</v>
      </c>
      <c r="T14" t="s">
        <v>34</v>
      </c>
      <c r="U14" t="s">
        <v>35</v>
      </c>
      <c r="V14" t="s">
        <v>36</v>
      </c>
      <c r="W14" t="s">
        <v>37</v>
      </c>
      <c r="X14" t="s">
        <v>38</v>
      </c>
      <c r="Y14" t="s">
        <v>39</v>
      </c>
      <c r="Z14" t="s">
        <v>40</v>
      </c>
    </row>
    <row r="15" spans="1:26" x14ac:dyDescent="0.3">
      <c r="A15" t="s">
        <v>26</v>
      </c>
      <c r="B15">
        <v>1608758547859</v>
      </c>
      <c r="C15">
        <v>66183010941</v>
      </c>
      <c r="D15">
        <v>3</v>
      </c>
      <c r="E15" t="b">
        <v>0</v>
      </c>
      <c r="F15">
        <v>0</v>
      </c>
      <c r="G15" t="s">
        <v>41</v>
      </c>
      <c r="H15">
        <v>66160026054</v>
      </c>
      <c r="I15" t="s">
        <v>28</v>
      </c>
      <c r="K15">
        <v>22984887</v>
      </c>
      <c r="L15" t="s">
        <v>29</v>
      </c>
      <c r="N15" t="s">
        <v>30</v>
      </c>
      <c r="O15">
        <v>32881</v>
      </c>
      <c r="P15" t="s">
        <v>31</v>
      </c>
      <c r="Q15" t="b">
        <v>0</v>
      </c>
      <c r="R15" t="s">
        <v>32</v>
      </c>
      <c r="S15" t="s">
        <v>33</v>
      </c>
      <c r="T15" t="s">
        <v>34</v>
      </c>
      <c r="U15" t="s">
        <v>35</v>
      </c>
      <c r="V15" t="s">
        <v>36</v>
      </c>
      <c r="W15" t="s">
        <v>37</v>
      </c>
      <c r="X15" t="s">
        <v>38</v>
      </c>
      <c r="Y15" t="s">
        <v>39</v>
      </c>
      <c r="Z15" t="s">
        <v>40</v>
      </c>
    </row>
    <row r="16" spans="1:26" x14ac:dyDescent="0.3">
      <c r="A16" t="s">
        <v>26</v>
      </c>
      <c r="B16">
        <v>1608758678049</v>
      </c>
      <c r="C16">
        <v>32017383009</v>
      </c>
      <c r="D16">
        <v>3</v>
      </c>
      <c r="E16" t="b">
        <v>0</v>
      </c>
      <c r="F16">
        <v>0</v>
      </c>
      <c r="G16" t="s">
        <v>27</v>
      </c>
      <c r="H16">
        <v>31876308095</v>
      </c>
      <c r="I16" t="s">
        <v>28</v>
      </c>
      <c r="K16">
        <v>141074914</v>
      </c>
      <c r="L16" t="s">
        <v>42</v>
      </c>
      <c r="N16" t="s">
        <v>30</v>
      </c>
      <c r="O16">
        <v>32881</v>
      </c>
      <c r="P16" t="s">
        <v>31</v>
      </c>
      <c r="Q16" t="b">
        <v>0</v>
      </c>
      <c r="R16" t="s">
        <v>32</v>
      </c>
      <c r="S16" t="s">
        <v>33</v>
      </c>
      <c r="T16" t="s">
        <v>34</v>
      </c>
      <c r="U16" t="s">
        <v>35</v>
      </c>
      <c r="V16" t="s">
        <v>36</v>
      </c>
      <c r="W16" t="s">
        <v>37</v>
      </c>
      <c r="X16" t="s">
        <v>38</v>
      </c>
      <c r="Y16" t="s">
        <v>39</v>
      </c>
      <c r="Z16" t="s">
        <v>40</v>
      </c>
    </row>
    <row r="17" spans="1:26" x14ac:dyDescent="0.3">
      <c r="A17" t="s">
        <v>26</v>
      </c>
      <c r="B17">
        <v>1608758744755</v>
      </c>
      <c r="C17">
        <v>33039577534</v>
      </c>
      <c r="D17">
        <v>3</v>
      </c>
      <c r="E17" t="b">
        <v>0</v>
      </c>
      <c r="F17">
        <v>0</v>
      </c>
      <c r="G17" t="s">
        <v>41</v>
      </c>
      <c r="H17">
        <v>32916745255</v>
      </c>
      <c r="I17" t="s">
        <v>28</v>
      </c>
      <c r="K17">
        <v>122832279</v>
      </c>
      <c r="L17" t="s">
        <v>42</v>
      </c>
      <c r="N17" t="s">
        <v>30</v>
      </c>
      <c r="O17">
        <v>32881</v>
      </c>
      <c r="P17" t="s">
        <v>31</v>
      </c>
      <c r="Q17" t="b">
        <v>0</v>
      </c>
      <c r="R17" t="s">
        <v>32</v>
      </c>
      <c r="S17" t="s">
        <v>33</v>
      </c>
      <c r="T17" t="s">
        <v>34</v>
      </c>
      <c r="U17" t="s">
        <v>35</v>
      </c>
      <c r="V17" t="s">
        <v>36</v>
      </c>
      <c r="W17" t="s">
        <v>37</v>
      </c>
      <c r="X17" t="s">
        <v>38</v>
      </c>
      <c r="Y17" t="s">
        <v>39</v>
      </c>
      <c r="Z17" t="s">
        <v>40</v>
      </c>
    </row>
    <row r="18" spans="1:26" x14ac:dyDescent="0.3">
      <c r="A18" t="s">
        <v>26</v>
      </c>
      <c r="B18">
        <v>1608758814938</v>
      </c>
      <c r="C18">
        <v>67359608875</v>
      </c>
      <c r="D18">
        <v>4</v>
      </c>
      <c r="E18" t="b">
        <v>0</v>
      </c>
      <c r="F18">
        <v>0</v>
      </c>
      <c r="G18" t="s">
        <v>27</v>
      </c>
      <c r="H18">
        <v>67336055213</v>
      </c>
      <c r="I18" t="s">
        <v>28</v>
      </c>
      <c r="K18">
        <v>23553662</v>
      </c>
      <c r="L18" t="s">
        <v>29</v>
      </c>
      <c r="N18" t="s">
        <v>30</v>
      </c>
      <c r="O18">
        <v>32881</v>
      </c>
      <c r="P18" t="s">
        <v>31</v>
      </c>
      <c r="Q18" t="b">
        <v>0</v>
      </c>
      <c r="R18" t="s">
        <v>32</v>
      </c>
      <c r="S18" t="s">
        <v>33</v>
      </c>
      <c r="T18" t="s">
        <v>34</v>
      </c>
      <c r="U18" t="s">
        <v>35</v>
      </c>
      <c r="V18" t="s">
        <v>36</v>
      </c>
      <c r="W18" t="s">
        <v>37</v>
      </c>
      <c r="X18" t="s">
        <v>38</v>
      </c>
      <c r="Y18" t="s">
        <v>39</v>
      </c>
      <c r="Z18" t="s">
        <v>40</v>
      </c>
    </row>
    <row r="19" spans="1:26" x14ac:dyDescent="0.3">
      <c r="A19" t="s">
        <v>26</v>
      </c>
      <c r="B19">
        <v>1608758950931</v>
      </c>
      <c r="C19">
        <v>66151873383</v>
      </c>
      <c r="D19">
        <v>4</v>
      </c>
      <c r="E19" t="b">
        <v>0</v>
      </c>
      <c r="F19">
        <v>0</v>
      </c>
      <c r="G19" t="s">
        <v>41</v>
      </c>
      <c r="H19">
        <v>66131691520</v>
      </c>
      <c r="I19" t="s">
        <v>28</v>
      </c>
      <c r="K19">
        <v>20181863</v>
      </c>
      <c r="L19" t="s">
        <v>29</v>
      </c>
      <c r="N19" t="s">
        <v>30</v>
      </c>
      <c r="O19">
        <v>32881</v>
      </c>
      <c r="P19" t="s">
        <v>31</v>
      </c>
      <c r="Q19" t="b">
        <v>0</v>
      </c>
      <c r="R19" t="s">
        <v>32</v>
      </c>
      <c r="S19" t="s">
        <v>33</v>
      </c>
      <c r="T19" t="s">
        <v>34</v>
      </c>
      <c r="U19" t="s">
        <v>35</v>
      </c>
      <c r="V19" t="s">
        <v>36</v>
      </c>
      <c r="W19" t="s">
        <v>37</v>
      </c>
      <c r="X19" t="s">
        <v>38</v>
      </c>
      <c r="Y19" t="s">
        <v>39</v>
      </c>
      <c r="Z19" t="s">
        <v>40</v>
      </c>
    </row>
    <row r="20" spans="1:26" x14ac:dyDescent="0.3">
      <c r="A20" t="s">
        <v>26</v>
      </c>
      <c r="B20">
        <v>1608759080429</v>
      </c>
      <c r="C20">
        <v>33570475758</v>
      </c>
      <c r="D20">
        <v>4</v>
      </c>
      <c r="E20" t="b">
        <v>0</v>
      </c>
      <c r="F20">
        <v>0</v>
      </c>
      <c r="G20" t="s">
        <v>27</v>
      </c>
      <c r="H20">
        <v>33426346879</v>
      </c>
      <c r="I20" t="s">
        <v>28</v>
      </c>
      <c r="K20">
        <v>144128879</v>
      </c>
      <c r="L20" t="s">
        <v>42</v>
      </c>
      <c r="N20" t="s">
        <v>30</v>
      </c>
      <c r="O20">
        <v>32881</v>
      </c>
      <c r="P20" t="s">
        <v>31</v>
      </c>
      <c r="Q20" t="b">
        <v>0</v>
      </c>
      <c r="R20" t="s">
        <v>32</v>
      </c>
      <c r="S20" t="s">
        <v>33</v>
      </c>
      <c r="T20" t="s">
        <v>34</v>
      </c>
      <c r="U20" t="s">
        <v>35</v>
      </c>
      <c r="V20" t="s">
        <v>36</v>
      </c>
      <c r="W20" t="s">
        <v>37</v>
      </c>
      <c r="X20" t="s">
        <v>38</v>
      </c>
      <c r="Y20" t="s">
        <v>39</v>
      </c>
      <c r="Z20" t="s">
        <v>40</v>
      </c>
    </row>
    <row r="21" spans="1:26" x14ac:dyDescent="0.3">
      <c r="A21" t="s">
        <v>26</v>
      </c>
      <c r="B21">
        <v>1608759146493</v>
      </c>
      <c r="C21">
        <v>33659217897</v>
      </c>
      <c r="D21">
        <v>4</v>
      </c>
      <c r="E21" t="b">
        <v>0</v>
      </c>
      <c r="F21">
        <v>0</v>
      </c>
      <c r="G21" t="s">
        <v>41</v>
      </c>
      <c r="H21">
        <v>33557957354</v>
      </c>
      <c r="I21" t="s">
        <v>28</v>
      </c>
      <c r="K21">
        <v>101260543</v>
      </c>
      <c r="L21" t="s">
        <v>42</v>
      </c>
      <c r="N21" t="s">
        <v>30</v>
      </c>
      <c r="O21">
        <v>32881</v>
      </c>
      <c r="P21" t="s">
        <v>31</v>
      </c>
      <c r="Q21" t="b">
        <v>0</v>
      </c>
      <c r="R21" t="s">
        <v>32</v>
      </c>
      <c r="S21" t="s">
        <v>33</v>
      </c>
      <c r="T21" t="s">
        <v>34</v>
      </c>
      <c r="U21" t="s">
        <v>35</v>
      </c>
      <c r="V21" t="s">
        <v>36</v>
      </c>
      <c r="W21" t="s">
        <v>37</v>
      </c>
      <c r="X21" t="s">
        <v>38</v>
      </c>
      <c r="Y21" t="s">
        <v>39</v>
      </c>
      <c r="Z21" t="s">
        <v>40</v>
      </c>
    </row>
    <row r="22" spans="1:26" x14ac:dyDescent="0.3">
      <c r="A22" t="s">
        <v>26</v>
      </c>
      <c r="B22">
        <v>1608759216912</v>
      </c>
      <c r="C22">
        <v>66819494078</v>
      </c>
      <c r="D22">
        <v>5</v>
      </c>
      <c r="E22" t="b">
        <v>0</v>
      </c>
      <c r="F22">
        <v>0</v>
      </c>
      <c r="G22" t="s">
        <v>27</v>
      </c>
      <c r="H22">
        <v>66804054727</v>
      </c>
      <c r="I22" t="s">
        <v>28</v>
      </c>
      <c r="K22">
        <v>15439351</v>
      </c>
      <c r="L22" t="s">
        <v>29</v>
      </c>
      <c r="N22" t="s">
        <v>30</v>
      </c>
      <c r="O22">
        <v>32881</v>
      </c>
      <c r="P22" t="s">
        <v>31</v>
      </c>
      <c r="Q22" t="b">
        <v>0</v>
      </c>
      <c r="R22" t="s">
        <v>32</v>
      </c>
      <c r="S22" t="s">
        <v>33</v>
      </c>
      <c r="T22" t="s">
        <v>34</v>
      </c>
      <c r="U22" t="s">
        <v>35</v>
      </c>
      <c r="V22" t="s">
        <v>36</v>
      </c>
      <c r="W22" t="s">
        <v>37</v>
      </c>
      <c r="X22" t="s">
        <v>38</v>
      </c>
      <c r="Y22" t="s">
        <v>39</v>
      </c>
      <c r="Z22" t="s">
        <v>40</v>
      </c>
    </row>
    <row r="23" spans="1:26" x14ac:dyDescent="0.3">
      <c r="A23" t="s">
        <v>26</v>
      </c>
      <c r="B23">
        <v>1608759350949</v>
      </c>
      <c r="C23">
        <v>65155120393</v>
      </c>
      <c r="D23">
        <v>5</v>
      </c>
      <c r="E23" t="b">
        <v>0</v>
      </c>
      <c r="F23">
        <v>0</v>
      </c>
      <c r="G23" t="s">
        <v>41</v>
      </c>
      <c r="H23">
        <v>65136599726</v>
      </c>
      <c r="I23" t="s">
        <v>28</v>
      </c>
      <c r="K23">
        <v>18520667</v>
      </c>
      <c r="L23" t="s">
        <v>29</v>
      </c>
      <c r="N23" t="s">
        <v>30</v>
      </c>
      <c r="O23">
        <v>32881</v>
      </c>
      <c r="P23" t="s">
        <v>31</v>
      </c>
      <c r="Q23" t="b">
        <v>0</v>
      </c>
      <c r="R23" t="s">
        <v>32</v>
      </c>
      <c r="S23" t="s">
        <v>33</v>
      </c>
      <c r="T23" t="s">
        <v>34</v>
      </c>
      <c r="U23" t="s">
        <v>35</v>
      </c>
      <c r="V23" t="s">
        <v>36</v>
      </c>
      <c r="W23" t="s">
        <v>37</v>
      </c>
      <c r="X23" t="s">
        <v>38</v>
      </c>
      <c r="Y23" t="s">
        <v>39</v>
      </c>
      <c r="Z23" t="s">
        <v>40</v>
      </c>
    </row>
    <row r="24" spans="1:26" x14ac:dyDescent="0.3">
      <c r="A24" t="s">
        <v>26</v>
      </c>
      <c r="B24">
        <v>1608759478603</v>
      </c>
      <c r="C24">
        <v>31761926360</v>
      </c>
      <c r="D24">
        <v>5</v>
      </c>
      <c r="E24" t="b">
        <v>0</v>
      </c>
      <c r="F24">
        <v>0</v>
      </c>
      <c r="G24" t="s">
        <v>27</v>
      </c>
      <c r="H24">
        <v>31606653685</v>
      </c>
      <c r="I24" t="s">
        <v>28</v>
      </c>
      <c r="K24">
        <v>155272675</v>
      </c>
      <c r="L24" t="s">
        <v>42</v>
      </c>
      <c r="N24" t="s">
        <v>30</v>
      </c>
      <c r="O24">
        <v>32881</v>
      </c>
      <c r="P24" t="s">
        <v>31</v>
      </c>
      <c r="Q24" t="b">
        <v>0</v>
      </c>
      <c r="R24" t="s">
        <v>32</v>
      </c>
      <c r="S24" t="s">
        <v>33</v>
      </c>
      <c r="T24" t="s">
        <v>34</v>
      </c>
      <c r="U24" t="s">
        <v>35</v>
      </c>
      <c r="V24" t="s">
        <v>36</v>
      </c>
      <c r="W24" t="s">
        <v>37</v>
      </c>
      <c r="X24" t="s">
        <v>38</v>
      </c>
      <c r="Y24" t="s">
        <v>39</v>
      </c>
      <c r="Z24" t="s">
        <v>40</v>
      </c>
    </row>
    <row r="25" spans="1:26" x14ac:dyDescent="0.3">
      <c r="A25" t="s">
        <v>26</v>
      </c>
      <c r="B25">
        <v>1608759544288</v>
      </c>
      <c r="C25">
        <v>31463182848</v>
      </c>
      <c r="D25">
        <v>5</v>
      </c>
      <c r="E25" t="b">
        <v>0</v>
      </c>
      <c r="F25">
        <v>0</v>
      </c>
      <c r="G25" t="s">
        <v>41</v>
      </c>
      <c r="H25">
        <v>31367064703</v>
      </c>
      <c r="I25" t="s">
        <v>28</v>
      </c>
      <c r="K25">
        <v>96118145</v>
      </c>
      <c r="L25" t="s">
        <v>42</v>
      </c>
      <c r="N25" t="s">
        <v>30</v>
      </c>
      <c r="O25">
        <v>32881</v>
      </c>
      <c r="P25" t="s">
        <v>31</v>
      </c>
      <c r="Q25" t="b">
        <v>0</v>
      </c>
      <c r="R25" t="s">
        <v>32</v>
      </c>
      <c r="S25" t="s">
        <v>33</v>
      </c>
      <c r="T25" t="s">
        <v>34</v>
      </c>
      <c r="U25" t="s">
        <v>35</v>
      </c>
      <c r="V25" t="s">
        <v>36</v>
      </c>
      <c r="W25" t="s">
        <v>37</v>
      </c>
      <c r="X25" t="s">
        <v>38</v>
      </c>
      <c r="Y25" t="s">
        <v>39</v>
      </c>
      <c r="Z25" t="s">
        <v>40</v>
      </c>
    </row>
    <row r="26" spans="1:26" x14ac:dyDescent="0.3">
      <c r="A26" t="s">
        <v>26</v>
      </c>
      <c r="B26">
        <v>1608759612055</v>
      </c>
      <c r="C26">
        <v>67041509466</v>
      </c>
      <c r="D26">
        <v>6</v>
      </c>
      <c r="E26" t="b">
        <v>0</v>
      </c>
      <c r="F26">
        <v>0</v>
      </c>
      <c r="G26" t="s">
        <v>27</v>
      </c>
      <c r="H26">
        <v>67023647993</v>
      </c>
      <c r="I26" t="s">
        <v>28</v>
      </c>
      <c r="K26">
        <v>17861473</v>
      </c>
      <c r="L26" t="s">
        <v>29</v>
      </c>
      <c r="N26" t="s">
        <v>30</v>
      </c>
      <c r="O26">
        <v>32881</v>
      </c>
      <c r="P26" t="s">
        <v>31</v>
      </c>
      <c r="Q26" t="b">
        <v>0</v>
      </c>
      <c r="R26" t="s">
        <v>32</v>
      </c>
      <c r="S26" t="s">
        <v>33</v>
      </c>
      <c r="T26" t="s">
        <v>34</v>
      </c>
      <c r="U26" t="s">
        <v>35</v>
      </c>
      <c r="V26" t="s">
        <v>36</v>
      </c>
      <c r="W26" t="s">
        <v>37</v>
      </c>
      <c r="X26" t="s">
        <v>38</v>
      </c>
      <c r="Y26" t="s">
        <v>39</v>
      </c>
      <c r="Z26" t="s">
        <v>40</v>
      </c>
    </row>
    <row r="27" spans="1:26" x14ac:dyDescent="0.3">
      <c r="A27" t="s">
        <v>26</v>
      </c>
      <c r="B27">
        <v>1608759745004</v>
      </c>
      <c r="C27">
        <v>64898703334</v>
      </c>
      <c r="D27">
        <v>6</v>
      </c>
      <c r="E27" t="b">
        <v>0</v>
      </c>
      <c r="F27">
        <v>0</v>
      </c>
      <c r="G27" t="s">
        <v>41</v>
      </c>
      <c r="H27">
        <v>64883514333</v>
      </c>
      <c r="I27" t="s">
        <v>28</v>
      </c>
      <c r="K27">
        <v>15189001</v>
      </c>
      <c r="L27" t="s">
        <v>29</v>
      </c>
      <c r="N27" t="s">
        <v>30</v>
      </c>
      <c r="O27">
        <v>32881</v>
      </c>
      <c r="P27" t="s">
        <v>31</v>
      </c>
      <c r="Q27" t="b">
        <v>0</v>
      </c>
      <c r="R27" t="s">
        <v>32</v>
      </c>
      <c r="S27" t="s">
        <v>33</v>
      </c>
      <c r="T27" t="s">
        <v>34</v>
      </c>
      <c r="U27" t="s">
        <v>35</v>
      </c>
      <c r="V27" t="s">
        <v>36</v>
      </c>
      <c r="W27" t="s">
        <v>37</v>
      </c>
      <c r="X27" t="s">
        <v>38</v>
      </c>
      <c r="Y27" t="s">
        <v>39</v>
      </c>
      <c r="Z27" t="s">
        <v>40</v>
      </c>
    </row>
    <row r="28" spans="1:26" x14ac:dyDescent="0.3">
      <c r="A28" t="s">
        <v>26</v>
      </c>
      <c r="B28">
        <v>1608759873373</v>
      </c>
      <c r="C28">
        <v>30389645427</v>
      </c>
      <c r="D28">
        <v>6</v>
      </c>
      <c r="E28" t="b">
        <v>0</v>
      </c>
      <c r="F28">
        <v>0</v>
      </c>
      <c r="G28" t="s">
        <v>27</v>
      </c>
      <c r="H28">
        <v>30240767586</v>
      </c>
      <c r="I28" t="s">
        <v>28</v>
      </c>
      <c r="K28">
        <v>148877841</v>
      </c>
      <c r="L28" t="s">
        <v>42</v>
      </c>
      <c r="N28" t="s">
        <v>30</v>
      </c>
      <c r="O28">
        <v>32881</v>
      </c>
      <c r="P28" t="s">
        <v>31</v>
      </c>
      <c r="Q28" t="b">
        <v>0</v>
      </c>
      <c r="R28" t="s">
        <v>32</v>
      </c>
      <c r="S28" t="s">
        <v>33</v>
      </c>
      <c r="T28" t="s">
        <v>34</v>
      </c>
      <c r="U28" t="s">
        <v>35</v>
      </c>
      <c r="V28" t="s">
        <v>36</v>
      </c>
      <c r="W28" t="s">
        <v>37</v>
      </c>
      <c r="X28" t="s">
        <v>38</v>
      </c>
      <c r="Y28" t="s">
        <v>39</v>
      </c>
      <c r="Z28" t="s">
        <v>40</v>
      </c>
    </row>
    <row r="29" spans="1:26" x14ac:dyDescent="0.3">
      <c r="A29" t="s">
        <v>26</v>
      </c>
      <c r="B29">
        <v>1608759935746</v>
      </c>
      <c r="C29">
        <v>32584775508</v>
      </c>
      <c r="D29">
        <v>6</v>
      </c>
      <c r="E29" t="b">
        <v>0</v>
      </c>
      <c r="F29">
        <v>0</v>
      </c>
      <c r="G29" t="s">
        <v>41</v>
      </c>
      <c r="H29">
        <v>32494582690</v>
      </c>
      <c r="I29" t="s">
        <v>28</v>
      </c>
      <c r="K29">
        <v>90192818</v>
      </c>
      <c r="L29" t="s">
        <v>42</v>
      </c>
      <c r="N29" t="s">
        <v>30</v>
      </c>
      <c r="O29">
        <v>32881</v>
      </c>
      <c r="P29" t="s">
        <v>31</v>
      </c>
      <c r="Q29" t="b">
        <v>0</v>
      </c>
      <c r="R29" t="s">
        <v>32</v>
      </c>
      <c r="S29" t="s">
        <v>33</v>
      </c>
      <c r="T29" t="s">
        <v>34</v>
      </c>
      <c r="U29" t="s">
        <v>35</v>
      </c>
      <c r="V29" t="s">
        <v>36</v>
      </c>
      <c r="W29" t="s">
        <v>37</v>
      </c>
      <c r="X29" t="s">
        <v>38</v>
      </c>
      <c r="Y29" t="s">
        <v>39</v>
      </c>
      <c r="Z29" t="s">
        <v>40</v>
      </c>
    </row>
    <row r="30" spans="1:26" x14ac:dyDescent="0.3">
      <c r="A30" t="s">
        <v>26</v>
      </c>
      <c r="B30">
        <v>1608760006335</v>
      </c>
      <c r="C30">
        <v>63494597560</v>
      </c>
      <c r="D30">
        <v>7</v>
      </c>
      <c r="E30" t="b">
        <v>0</v>
      </c>
      <c r="F30">
        <v>0</v>
      </c>
      <c r="G30" t="s">
        <v>27</v>
      </c>
      <c r="H30">
        <v>63480744537</v>
      </c>
      <c r="I30" t="s">
        <v>28</v>
      </c>
      <c r="K30">
        <v>13853023</v>
      </c>
      <c r="L30" t="s">
        <v>29</v>
      </c>
      <c r="N30" t="s">
        <v>30</v>
      </c>
      <c r="O30">
        <v>32881</v>
      </c>
      <c r="P30" t="s">
        <v>31</v>
      </c>
      <c r="Q30" t="b">
        <v>0</v>
      </c>
      <c r="R30" t="s">
        <v>32</v>
      </c>
      <c r="S30" t="s">
        <v>33</v>
      </c>
      <c r="T30" t="s">
        <v>34</v>
      </c>
      <c r="U30" t="s">
        <v>35</v>
      </c>
      <c r="V30" t="s">
        <v>36</v>
      </c>
      <c r="W30" t="s">
        <v>37</v>
      </c>
      <c r="X30" t="s">
        <v>38</v>
      </c>
      <c r="Y30" t="s">
        <v>39</v>
      </c>
      <c r="Z30" t="s">
        <v>40</v>
      </c>
    </row>
    <row r="31" spans="1:26" x14ac:dyDescent="0.3">
      <c r="A31" t="s">
        <v>26</v>
      </c>
      <c r="B31">
        <v>1608760134708</v>
      </c>
      <c r="C31">
        <v>64196536491</v>
      </c>
      <c r="D31">
        <v>7</v>
      </c>
      <c r="E31" t="b">
        <v>0</v>
      </c>
      <c r="F31">
        <v>0</v>
      </c>
      <c r="G31" t="s">
        <v>41</v>
      </c>
      <c r="H31">
        <v>64172608906</v>
      </c>
      <c r="I31" t="s">
        <v>28</v>
      </c>
      <c r="K31">
        <v>23927585</v>
      </c>
      <c r="L31" t="s">
        <v>29</v>
      </c>
      <c r="N31" t="s">
        <v>30</v>
      </c>
      <c r="O31">
        <v>32881</v>
      </c>
      <c r="P31" t="s">
        <v>31</v>
      </c>
      <c r="Q31" t="b">
        <v>0</v>
      </c>
      <c r="R31" t="s">
        <v>32</v>
      </c>
      <c r="S31" t="s">
        <v>33</v>
      </c>
      <c r="T31" t="s">
        <v>34</v>
      </c>
      <c r="U31" t="s">
        <v>35</v>
      </c>
      <c r="V31" t="s">
        <v>36</v>
      </c>
      <c r="W31" t="s">
        <v>37</v>
      </c>
      <c r="X31" t="s">
        <v>38</v>
      </c>
      <c r="Y31" t="s">
        <v>39</v>
      </c>
      <c r="Z31" t="s">
        <v>40</v>
      </c>
    </row>
    <row r="32" spans="1:26" x14ac:dyDescent="0.3">
      <c r="A32" t="s">
        <v>26</v>
      </c>
      <c r="B32">
        <v>1608760260698</v>
      </c>
      <c r="C32">
        <v>32935717125</v>
      </c>
      <c r="D32">
        <v>7</v>
      </c>
      <c r="E32" t="b">
        <v>0</v>
      </c>
      <c r="F32">
        <v>0</v>
      </c>
      <c r="G32" t="s">
        <v>27</v>
      </c>
      <c r="H32">
        <v>32666444625</v>
      </c>
      <c r="I32" t="s">
        <v>28</v>
      </c>
      <c r="K32">
        <v>269272500</v>
      </c>
      <c r="L32" t="s">
        <v>42</v>
      </c>
      <c r="N32" t="s">
        <v>30</v>
      </c>
      <c r="O32">
        <v>32881</v>
      </c>
      <c r="P32" t="s">
        <v>31</v>
      </c>
      <c r="Q32" t="b">
        <v>0</v>
      </c>
      <c r="R32" t="s">
        <v>32</v>
      </c>
      <c r="S32" t="s">
        <v>33</v>
      </c>
      <c r="T32" t="s">
        <v>34</v>
      </c>
      <c r="U32" t="s">
        <v>35</v>
      </c>
      <c r="V32" t="s">
        <v>36</v>
      </c>
      <c r="W32" t="s">
        <v>37</v>
      </c>
      <c r="X32" t="s">
        <v>38</v>
      </c>
      <c r="Y32" t="s">
        <v>39</v>
      </c>
      <c r="Z32" t="s">
        <v>40</v>
      </c>
    </row>
    <row r="33" spans="1:26" x14ac:dyDescent="0.3">
      <c r="A33" t="s">
        <v>26</v>
      </c>
      <c r="B33">
        <v>1608760327781</v>
      </c>
      <c r="C33">
        <v>32426249952</v>
      </c>
      <c r="D33">
        <v>7</v>
      </c>
      <c r="E33" t="b">
        <v>0</v>
      </c>
      <c r="F33">
        <v>0</v>
      </c>
      <c r="G33" t="s">
        <v>41</v>
      </c>
      <c r="H33">
        <v>32318776141</v>
      </c>
      <c r="I33" t="s">
        <v>28</v>
      </c>
      <c r="K33">
        <v>107473811</v>
      </c>
      <c r="L33" t="s">
        <v>42</v>
      </c>
      <c r="N33" t="s">
        <v>30</v>
      </c>
      <c r="O33">
        <v>32881</v>
      </c>
      <c r="P33" t="s">
        <v>31</v>
      </c>
      <c r="Q33" t="b">
        <v>0</v>
      </c>
      <c r="R33" t="s">
        <v>32</v>
      </c>
      <c r="S33" t="s">
        <v>33</v>
      </c>
      <c r="T33" t="s">
        <v>34</v>
      </c>
      <c r="U33" t="s">
        <v>35</v>
      </c>
      <c r="V33" t="s">
        <v>36</v>
      </c>
      <c r="W33" t="s">
        <v>37</v>
      </c>
      <c r="X33" t="s">
        <v>38</v>
      </c>
      <c r="Y33" t="s">
        <v>39</v>
      </c>
      <c r="Z33" t="s">
        <v>40</v>
      </c>
    </row>
    <row r="34" spans="1:26" x14ac:dyDescent="0.3">
      <c r="A34" t="s">
        <v>26</v>
      </c>
      <c r="B34">
        <v>1608760396221</v>
      </c>
      <c r="C34">
        <v>65562974064</v>
      </c>
      <c r="D34">
        <v>8</v>
      </c>
      <c r="E34" t="b">
        <v>0</v>
      </c>
      <c r="F34">
        <v>0</v>
      </c>
      <c r="G34" t="s">
        <v>27</v>
      </c>
      <c r="H34">
        <v>65541680118</v>
      </c>
      <c r="I34" t="s">
        <v>28</v>
      </c>
      <c r="K34">
        <v>21293946</v>
      </c>
      <c r="L34" t="s">
        <v>29</v>
      </c>
      <c r="N34" t="s">
        <v>30</v>
      </c>
      <c r="O34">
        <v>32881</v>
      </c>
      <c r="P34" t="s">
        <v>31</v>
      </c>
      <c r="Q34" t="b">
        <v>0</v>
      </c>
      <c r="R34" t="s">
        <v>32</v>
      </c>
      <c r="S34" t="s">
        <v>33</v>
      </c>
      <c r="T34" t="s">
        <v>34</v>
      </c>
      <c r="U34" t="s">
        <v>35</v>
      </c>
      <c r="V34" t="s">
        <v>36</v>
      </c>
      <c r="W34" t="s">
        <v>37</v>
      </c>
      <c r="X34" t="s">
        <v>38</v>
      </c>
      <c r="Y34" t="s">
        <v>39</v>
      </c>
      <c r="Z34" t="s">
        <v>40</v>
      </c>
    </row>
    <row r="35" spans="1:26" x14ac:dyDescent="0.3">
      <c r="A35" t="s">
        <v>26</v>
      </c>
      <c r="B35">
        <v>1608760526205</v>
      </c>
      <c r="C35">
        <v>66093976971</v>
      </c>
      <c r="D35">
        <v>8</v>
      </c>
      <c r="E35" t="b">
        <v>0</v>
      </c>
      <c r="F35">
        <v>0</v>
      </c>
      <c r="G35" t="s">
        <v>41</v>
      </c>
      <c r="H35">
        <v>66072462123</v>
      </c>
      <c r="I35" t="s">
        <v>28</v>
      </c>
      <c r="K35">
        <v>21514848</v>
      </c>
      <c r="L35" t="s">
        <v>29</v>
      </c>
      <c r="N35" t="s">
        <v>30</v>
      </c>
      <c r="O35">
        <v>32881</v>
      </c>
      <c r="P35" t="s">
        <v>31</v>
      </c>
      <c r="Q35" t="b">
        <v>0</v>
      </c>
      <c r="R35" t="s">
        <v>32</v>
      </c>
      <c r="S35" t="s">
        <v>33</v>
      </c>
      <c r="T35" t="s">
        <v>34</v>
      </c>
      <c r="U35" t="s">
        <v>35</v>
      </c>
      <c r="V35" t="s">
        <v>36</v>
      </c>
      <c r="W35" t="s">
        <v>37</v>
      </c>
      <c r="X35" t="s">
        <v>38</v>
      </c>
      <c r="Y35" t="s">
        <v>39</v>
      </c>
      <c r="Z35" t="s">
        <v>40</v>
      </c>
    </row>
    <row r="36" spans="1:26" x14ac:dyDescent="0.3">
      <c r="A36" t="s">
        <v>26</v>
      </c>
      <c r="B36">
        <v>1608760651271</v>
      </c>
      <c r="C36">
        <v>33263946140</v>
      </c>
      <c r="D36">
        <v>8</v>
      </c>
      <c r="E36" t="b">
        <v>0</v>
      </c>
      <c r="F36">
        <v>0</v>
      </c>
      <c r="G36" t="s">
        <v>27</v>
      </c>
      <c r="H36">
        <v>33131878463</v>
      </c>
      <c r="I36" t="s">
        <v>28</v>
      </c>
      <c r="K36">
        <v>132067677</v>
      </c>
      <c r="L36" t="s">
        <v>42</v>
      </c>
      <c r="N36" t="s">
        <v>30</v>
      </c>
      <c r="O36">
        <v>32881</v>
      </c>
      <c r="P36" t="s">
        <v>31</v>
      </c>
      <c r="Q36" t="b">
        <v>0</v>
      </c>
      <c r="R36" t="s">
        <v>32</v>
      </c>
      <c r="S36" t="s">
        <v>33</v>
      </c>
      <c r="T36" t="s">
        <v>34</v>
      </c>
      <c r="U36" t="s">
        <v>35</v>
      </c>
      <c r="V36" t="s">
        <v>36</v>
      </c>
      <c r="W36" t="s">
        <v>37</v>
      </c>
      <c r="X36" t="s">
        <v>38</v>
      </c>
      <c r="Y36" t="s">
        <v>39</v>
      </c>
      <c r="Z36" t="s">
        <v>40</v>
      </c>
    </row>
    <row r="37" spans="1:26" x14ac:dyDescent="0.3">
      <c r="A37" t="s">
        <v>26</v>
      </c>
      <c r="B37">
        <v>1608760717734</v>
      </c>
      <c r="C37">
        <v>33805928080</v>
      </c>
      <c r="D37">
        <v>8</v>
      </c>
      <c r="E37" t="b">
        <v>0</v>
      </c>
      <c r="F37">
        <v>0</v>
      </c>
      <c r="G37" t="s">
        <v>41</v>
      </c>
      <c r="H37">
        <v>33640497313</v>
      </c>
      <c r="I37" t="s">
        <v>28</v>
      </c>
      <c r="K37">
        <v>165430767</v>
      </c>
      <c r="L37" t="s">
        <v>42</v>
      </c>
      <c r="N37" t="s">
        <v>30</v>
      </c>
      <c r="O37">
        <v>32881</v>
      </c>
      <c r="P37" t="s">
        <v>31</v>
      </c>
      <c r="Q37" t="b">
        <v>0</v>
      </c>
      <c r="R37" t="s">
        <v>32</v>
      </c>
      <c r="S37" t="s">
        <v>33</v>
      </c>
      <c r="T37" t="s">
        <v>34</v>
      </c>
      <c r="U37" t="s">
        <v>35</v>
      </c>
      <c r="V37" t="s">
        <v>36</v>
      </c>
      <c r="W37" t="s">
        <v>37</v>
      </c>
      <c r="X37" t="s">
        <v>38</v>
      </c>
      <c r="Y37" t="s">
        <v>39</v>
      </c>
      <c r="Z37" t="s">
        <v>40</v>
      </c>
    </row>
    <row r="38" spans="1:26" x14ac:dyDescent="0.3">
      <c r="A38" t="s">
        <v>26</v>
      </c>
      <c r="B38">
        <v>1608760787314</v>
      </c>
      <c r="C38">
        <v>64561179574</v>
      </c>
      <c r="D38">
        <v>9</v>
      </c>
      <c r="E38" t="b">
        <v>0</v>
      </c>
      <c r="F38">
        <v>0</v>
      </c>
      <c r="G38" t="s">
        <v>27</v>
      </c>
      <c r="H38">
        <v>64542089799</v>
      </c>
      <c r="I38" t="s">
        <v>28</v>
      </c>
      <c r="K38">
        <v>19089775</v>
      </c>
      <c r="L38" t="s">
        <v>29</v>
      </c>
      <c r="N38" t="s">
        <v>30</v>
      </c>
      <c r="O38">
        <v>32881</v>
      </c>
      <c r="P38" t="s">
        <v>31</v>
      </c>
      <c r="Q38" t="b">
        <v>0</v>
      </c>
      <c r="R38" t="s">
        <v>32</v>
      </c>
      <c r="S38" t="s">
        <v>33</v>
      </c>
      <c r="T38" t="s">
        <v>34</v>
      </c>
      <c r="U38" t="s">
        <v>35</v>
      </c>
      <c r="V38" t="s">
        <v>36</v>
      </c>
      <c r="W38" t="s">
        <v>37</v>
      </c>
      <c r="X38" t="s">
        <v>38</v>
      </c>
      <c r="Y38" t="s">
        <v>39</v>
      </c>
      <c r="Z38" t="s">
        <v>40</v>
      </c>
    </row>
    <row r="39" spans="1:26" x14ac:dyDescent="0.3">
      <c r="A39" t="s">
        <v>26</v>
      </c>
      <c r="B39">
        <v>1608760915654</v>
      </c>
      <c r="C39">
        <v>62750130745</v>
      </c>
      <c r="D39">
        <v>9</v>
      </c>
      <c r="E39" t="b">
        <v>0</v>
      </c>
      <c r="F39">
        <v>0</v>
      </c>
      <c r="G39" t="s">
        <v>41</v>
      </c>
      <c r="H39">
        <v>62725562186</v>
      </c>
      <c r="I39" t="s">
        <v>28</v>
      </c>
      <c r="K39">
        <v>24568559</v>
      </c>
      <c r="L39" t="s">
        <v>29</v>
      </c>
      <c r="N39" t="s">
        <v>30</v>
      </c>
      <c r="O39">
        <v>32881</v>
      </c>
      <c r="P39" t="s">
        <v>31</v>
      </c>
      <c r="Q39" t="b">
        <v>0</v>
      </c>
      <c r="R39" t="s">
        <v>32</v>
      </c>
      <c r="S39" t="s">
        <v>33</v>
      </c>
      <c r="T39" t="s">
        <v>34</v>
      </c>
      <c r="U39" t="s">
        <v>35</v>
      </c>
      <c r="V39" t="s">
        <v>36</v>
      </c>
      <c r="W39" t="s">
        <v>37</v>
      </c>
      <c r="X39" t="s">
        <v>38</v>
      </c>
      <c r="Y39" t="s">
        <v>39</v>
      </c>
      <c r="Z39" t="s">
        <v>40</v>
      </c>
    </row>
    <row r="40" spans="1:26" x14ac:dyDescent="0.3">
      <c r="A40" t="s">
        <v>26</v>
      </c>
      <c r="B40">
        <v>1608761039586</v>
      </c>
      <c r="C40">
        <v>33656165032</v>
      </c>
      <c r="D40">
        <v>9</v>
      </c>
      <c r="E40" t="b">
        <v>0</v>
      </c>
      <c r="F40">
        <v>0</v>
      </c>
      <c r="G40" t="s">
        <v>27</v>
      </c>
      <c r="H40">
        <v>33516678082</v>
      </c>
      <c r="I40" t="s">
        <v>28</v>
      </c>
      <c r="K40">
        <v>139486950</v>
      </c>
      <c r="L40" t="s">
        <v>42</v>
      </c>
      <c r="N40" t="s">
        <v>30</v>
      </c>
      <c r="O40">
        <v>32881</v>
      </c>
      <c r="P40" t="s">
        <v>31</v>
      </c>
      <c r="Q40" t="b">
        <v>0</v>
      </c>
      <c r="R40" t="s">
        <v>32</v>
      </c>
      <c r="S40" t="s">
        <v>33</v>
      </c>
      <c r="T40" t="s">
        <v>34</v>
      </c>
      <c r="U40" t="s">
        <v>35</v>
      </c>
      <c r="V40" t="s">
        <v>36</v>
      </c>
      <c r="W40" t="s">
        <v>37</v>
      </c>
      <c r="X40" t="s">
        <v>38</v>
      </c>
      <c r="Y40" t="s">
        <v>39</v>
      </c>
      <c r="Z40" t="s">
        <v>40</v>
      </c>
    </row>
    <row r="41" spans="1:26" x14ac:dyDescent="0.3">
      <c r="A41" t="s">
        <v>26</v>
      </c>
      <c r="B41">
        <v>1608761103037</v>
      </c>
      <c r="C41">
        <v>32489184546</v>
      </c>
      <c r="D41">
        <v>9</v>
      </c>
      <c r="E41" t="b">
        <v>0</v>
      </c>
      <c r="F41">
        <v>0</v>
      </c>
      <c r="G41" t="s">
        <v>41</v>
      </c>
      <c r="H41">
        <v>32385727698</v>
      </c>
      <c r="I41" t="s">
        <v>28</v>
      </c>
      <c r="K41">
        <v>103456848</v>
      </c>
      <c r="L41" t="s">
        <v>42</v>
      </c>
      <c r="N41" t="s">
        <v>30</v>
      </c>
      <c r="O41">
        <v>32881</v>
      </c>
      <c r="P41" t="s">
        <v>31</v>
      </c>
      <c r="Q41" t="b">
        <v>0</v>
      </c>
      <c r="R41" t="s">
        <v>32</v>
      </c>
      <c r="S41" t="s">
        <v>33</v>
      </c>
      <c r="T41" t="s">
        <v>34</v>
      </c>
      <c r="U41" t="s">
        <v>35</v>
      </c>
      <c r="V41" t="s">
        <v>36</v>
      </c>
      <c r="W41" t="s">
        <v>37</v>
      </c>
      <c r="X41" t="s">
        <v>38</v>
      </c>
      <c r="Y41" t="s">
        <v>39</v>
      </c>
      <c r="Z41" t="s">
        <v>40</v>
      </c>
    </row>
    <row r="42" spans="1:26" x14ac:dyDescent="0.3">
      <c r="A42" t="s">
        <v>43</v>
      </c>
      <c r="C42" s="1">
        <f>PERCENTILE((C41,C40,C37,C36,C33,C32,C29,C28,C25,C24,C21,C20,C17,C16,C13,C12),0.95)</f>
        <v>33695895442.75</v>
      </c>
      <c r="D42" s="1"/>
      <c r="E42" s="2"/>
      <c r="H42">
        <f>AVERAGE(H41,H40,H37,H36,H33,H32,H29,H28,H25,H24,H21,H20,H17,H16,H13,H12,H9,H8,H5,H4)</f>
        <v>29311166626.650002</v>
      </c>
      <c r="K42">
        <f>AVERAGE(K41,K40,K37,K36,K33,K32,K29,K28,K25,K24,K21,K20,K17,K16,K13,K12,K9,K8,K5,K4)</f>
        <v>144286742.44999999</v>
      </c>
    </row>
    <row r="43" spans="1:26" x14ac:dyDescent="0.3">
      <c r="A43" t="s">
        <v>44</v>
      </c>
      <c r="C43" s="1">
        <f>AVEDEV(C41,C40,C37,C36,C33,C32,C29,C28,C25,C24,C21,C20,C17,C16,C13,C12,C9,C8,C5,C4)</f>
        <v>5793486590.7200012</v>
      </c>
      <c r="D43" s="1"/>
      <c r="E43" s="2"/>
      <c r="H43">
        <f>AVEDEV(H41,H40,H37,H36,H33,H32,H29,H28,H25,H24,H21,H20,H17,H16,H13,H12,H9,H8,H5,H4)</f>
        <v>5798077273.6299992</v>
      </c>
      <c r="K43">
        <f>AVEDEV(K41,K40,K37,K36,K33,K32,K29,K28,K25,K24,K21,K20,K17,K16,K13,K12,K9,K8,K5,K4)</f>
        <v>31552893.839999996</v>
      </c>
    </row>
    <row r="44" spans="1:26" x14ac:dyDescent="0.3">
      <c r="A44" t="s">
        <v>45</v>
      </c>
      <c r="C44" s="1">
        <f>PERCENTILE((C39,C38,C35,C34,C31,C30,C27,C26,C23,C22,C19,C18,C15,C14,C11,C10),0.95)</f>
        <v>67121034318.25</v>
      </c>
      <c r="D44" s="1"/>
      <c r="E44" s="2"/>
      <c r="H44">
        <f>AVERAGE(H39,H38,H35,H34,H31,H30,H27,H26,H23,H22,H19,H18,H15,H14,H11,H10,H7,H6,H3,H2)</f>
        <v>71311714736.350006</v>
      </c>
      <c r="K44">
        <f>AVERAGE(K39,K38,K35,K34,K31,K30,K27,K26,K23,K22,K19,K18,K15,K14,K11,K10,K7,K6,K3,K2)</f>
        <v>49064024.25</v>
      </c>
    </row>
    <row r="45" spans="1:26" x14ac:dyDescent="0.3">
      <c r="A45" t="s">
        <v>46</v>
      </c>
      <c r="C45" s="1">
        <f>AVEDEV(C39,C38,C35,C34,C31,C30,C27,C26,C23,C22,C19,C18,C15,C14,C11,C10,C7,C6,C3,C2)</f>
        <v>9702024818.6200047</v>
      </c>
      <c r="D45" s="1"/>
      <c r="H45">
        <f>AVEDEV(H39,H38,H35,H34,H31,H30,H27,H26,H23,H22,H19,H18,H15,H14,H11,H10,H7,H6,H3,H2)</f>
        <v>9665391896.3950043</v>
      </c>
      <c r="K45">
        <f>AVEDEV(K39,K38,K35,K34,K31,K30,K27,K26,K23,K22,K19,K18,K15,K14,K11,K10,K7,K6,K3,K2)</f>
        <v>47409348.225000001</v>
      </c>
    </row>
    <row r="46" spans="1:26" x14ac:dyDescent="0.3">
      <c r="A46" t="s">
        <v>47</v>
      </c>
      <c r="B46">
        <f>B41-B2</f>
        <v>3873927</v>
      </c>
      <c r="C46" s="1">
        <f>SUM(C2:C40)/1000000</f>
        <v>1983835.458048</v>
      </c>
      <c r="E46" s="1"/>
      <c r="H46">
        <f>SUM(H2:H41)</f>
        <v>2012457627260</v>
      </c>
      <c r="K46">
        <f>SUM(K2:K41)</f>
        <v>3867015334</v>
      </c>
    </row>
    <row r="47" spans="1:26" x14ac:dyDescent="0.3">
      <c r="A47" t="s">
        <v>48</v>
      </c>
      <c r="B47">
        <f>B46/1000/60</f>
        <v>64.565449999999998</v>
      </c>
      <c r="C47">
        <f>C46/1000/60</f>
        <v>33.063924300799997</v>
      </c>
      <c r="E47" s="3"/>
      <c r="H47">
        <f>H46/1000/60</f>
        <v>33540960.454333331</v>
      </c>
      <c r="K47">
        <f>K46/1000/60</f>
        <v>64450.255566666667</v>
      </c>
    </row>
    <row r="48" spans="1:26" x14ac:dyDescent="0.3">
      <c r="A48" t="s">
        <v>49</v>
      </c>
      <c r="B48">
        <f>B47*60</f>
        <v>3873.9269999999997</v>
      </c>
      <c r="C48">
        <f>C47*60</f>
        <v>1983.8354580479997</v>
      </c>
      <c r="E48" s="3"/>
    </row>
    <row r="50" spans="1:3" x14ac:dyDescent="0.3">
      <c r="A50" t="s">
        <v>50</v>
      </c>
      <c r="C50">
        <f>C42/1000/1000/1000</f>
        <v>33.69589544275</v>
      </c>
    </row>
    <row r="51" spans="1:3" x14ac:dyDescent="0.3">
      <c r="A51" t="s">
        <v>51</v>
      </c>
      <c r="C51">
        <f>C44/1000/1000/1000</f>
        <v>67.121034318250011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g3.2-3t-n3-c2-m21-with-cache-bu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2020-12-24T07:56:04Z</dcterms:created>
  <dcterms:modified xsi:type="dcterms:W3CDTF">2020-12-24T08:28:47Z</dcterms:modified>
</cp:coreProperties>
</file>