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dy\Documents\DistriNetProjects\Decomads\heterogenous-scaling-in-k8s\spark\experiments\results-sql-g2.5.csv\"/>
    </mc:Choice>
  </mc:AlternateContent>
  <bookViews>
    <workbookView xWindow="1776" yWindow="1776" windowWidth="24000" windowHeight="11460"/>
  </bookViews>
  <sheets>
    <sheet name="part-00000-fbf12978-6e3a-4584-b" sheetId="1" r:id="rId1"/>
  </sheets>
  <calcPr calcId="152511"/>
</workbook>
</file>

<file path=xl/calcChain.xml><?xml version="1.0" encoding="utf-8"?>
<calcChain xmlns="http://schemas.openxmlformats.org/spreadsheetml/2006/main">
  <c r="K47" i="1" l="1"/>
  <c r="H47" i="1"/>
  <c r="C47" i="1"/>
  <c r="C48" i="1" s="1"/>
  <c r="B47" i="1"/>
  <c r="B48" i="1" s="1"/>
  <c r="K46" i="1"/>
  <c r="H46" i="1"/>
  <c r="C46" i="1"/>
  <c r="B46" i="1"/>
  <c r="K45" i="1"/>
  <c r="H45" i="1"/>
  <c r="C45" i="1"/>
  <c r="K44" i="1"/>
  <c r="H44" i="1"/>
  <c r="C44" i="1"/>
  <c r="C50" i="1" s="1"/>
  <c r="K43" i="1"/>
  <c r="H43" i="1"/>
  <c r="C43" i="1"/>
  <c r="K42" i="1"/>
  <c r="H42" i="1"/>
  <c r="C42" i="1"/>
  <c r="C49" i="1" s="1"/>
</calcChain>
</file>

<file path=xl/sharedStrings.xml><?xml version="1.0" encoding="utf-8"?>
<sst xmlns="http://schemas.openxmlformats.org/spreadsheetml/2006/main" count="715" uniqueCount="54">
  <si>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</si>
  <si>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</si>
  <si>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</si>
  <si>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</si>
  <si>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</si>
  <si>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</si>
  <si>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</si>
  <si>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</si>
  <si>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</si>
  <si>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</si>
  <si>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</si>
  <si>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</si>
  <si>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</si>
  <si>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</si>
  <si>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</si>
  <si>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</si>
  <si>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</si>
  <si>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</si>
  <si>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</si>
  <si>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</si>
  <si>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</si>
  <si>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</si>
  <si>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</si>
  <si>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</si>
  <si>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</si>
  <si>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</si>
  <si>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</si>
  <si>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</si>
  <si>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</si>
  <si>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</si>
  <si>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file:///opt/bitnami/spark/spark_data/spark-bench-test/kmeans-data5.csv</t>
  </si>
  <si>
    <t>my-release-spark-worker-2.my-release-spark-headless.default.svc.cluster.local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</si>
  <si>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</si>
  <si>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</si>
  <si>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</si>
  <si>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</si>
  <si>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</si>
  <si>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</si>
  <si>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</si>
  <si>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</si>
  <si>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</si>
  <si>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app-20201227205852-0001</t>
  </si>
  <si>
    <t>Run two different SQL queries over the dataset in two different formats</t>
  </si>
  <si>
    <t>select c0, c6 from input where c0 &lt; -0.9</t>
  </si>
  <si>
    <t>file:///opt/bitnami/spark/spark_data/spark-bench-test/kmeans-data-g2-5.parquet</t>
  </si>
  <si>
    <t>percentile95-exp (ns)</t>
  </si>
  <si>
    <t>deviation-exp (ns)</t>
  </si>
  <si>
    <t>perc-warmup  (ns)</t>
  </si>
  <si>
    <t>deviation-run (ns)</t>
  </si>
  <si>
    <t>Total time (ms)</t>
  </si>
  <si>
    <t>Totaltime (minutes)</t>
  </si>
  <si>
    <t>Total time (seconds)</t>
  </si>
  <si>
    <t>percentile95-exp (s)</t>
  </si>
  <si>
    <t>percentile95-warmup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</si>
</sst>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'part-00000-fbf12978-6e3a-4584-b'!$C$2:$C$41</c:f>
              <c:numCache>
                <c:formatCode>General</c:formatCode>
                <c:ptCount val="40"/>
                <c:pt idx="0">
                  <c:v>28313576032</c:v>
                </c:pt>
                <c:pt idx="1">
                  <c:v>27262487149</c:v>
                </c:pt>
                <c:pt idx="2">
                  <c:v>3157811296</c:v>
                </c:pt>
                <c:pt idx="3">
                  <c:v>3457978191</c:v>
                </c:pt>
                <c:pt idx="4">
                  <c:v>6144130918</c:v>
                </c:pt>
                <c:pt idx="5">
                  <c:v>26738276004</c:v>
                </c:pt>
                <c:pt idx="6">
                  <c:v>21708554006</c:v>
                </c:pt>
                <c:pt idx="7">
                  <c:v>2220846726</c:v>
                </c:pt>
                <c:pt idx="8">
                  <c:v>5560711395</c:v>
                </c:pt>
                <c:pt idx="9">
                  <c:v>26428575981</c:v>
                </c:pt>
                <c:pt idx="10">
                  <c:v>1926908530</c:v>
                </c:pt>
                <c:pt idx="11">
                  <c:v>18703760949</c:v>
                </c:pt>
                <c:pt idx="12">
                  <c:v>25199743250</c:v>
                </c:pt>
                <c:pt idx="13">
                  <c:v>7702887845</c:v>
                </c:pt>
                <c:pt idx="14">
                  <c:v>20742216008</c:v>
                </c:pt>
                <c:pt idx="15">
                  <c:v>2046276897</c:v>
                </c:pt>
                <c:pt idx="16">
                  <c:v>25064023272</c:v>
                </c:pt>
                <c:pt idx="17">
                  <c:v>7816885225</c:v>
                </c:pt>
                <c:pt idx="18">
                  <c:v>2401682370</c:v>
                </c:pt>
                <c:pt idx="19">
                  <c:v>2828115483</c:v>
                </c:pt>
                <c:pt idx="20">
                  <c:v>23857587678</c:v>
                </c:pt>
                <c:pt idx="21">
                  <c:v>26607408826</c:v>
                </c:pt>
                <c:pt idx="22">
                  <c:v>1897784054</c:v>
                </c:pt>
                <c:pt idx="23">
                  <c:v>4455297990</c:v>
                </c:pt>
                <c:pt idx="24">
                  <c:v>23583714641</c:v>
                </c:pt>
                <c:pt idx="25">
                  <c:v>26704284424</c:v>
                </c:pt>
                <c:pt idx="26">
                  <c:v>2855424648</c:v>
                </c:pt>
                <c:pt idx="27">
                  <c:v>2562475683</c:v>
                </c:pt>
                <c:pt idx="28">
                  <c:v>4132105681</c:v>
                </c:pt>
                <c:pt idx="29">
                  <c:v>26705207211</c:v>
                </c:pt>
                <c:pt idx="30">
                  <c:v>23565149555</c:v>
                </c:pt>
                <c:pt idx="31">
                  <c:v>2609146973</c:v>
                </c:pt>
                <c:pt idx="32">
                  <c:v>4395775552</c:v>
                </c:pt>
                <c:pt idx="33">
                  <c:v>26440920941</c:v>
                </c:pt>
                <c:pt idx="34">
                  <c:v>23272471937</c:v>
                </c:pt>
                <c:pt idx="35">
                  <c:v>4792709145</c:v>
                </c:pt>
                <c:pt idx="36">
                  <c:v>21389607088</c:v>
                </c:pt>
                <c:pt idx="37">
                  <c:v>26216673426</c:v>
                </c:pt>
                <c:pt idx="38">
                  <c:v>5993121818</c:v>
                </c:pt>
                <c:pt idx="39">
                  <c:v>2862363663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51FE-41EE-90EB-5F55417C8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9893456"/>
        <c:axId val="1579892368"/>
      </c:scatterChart>
      <c:valAx>
        <c:axId val="157989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92368"/>
        <c:crosses val="autoZero"/>
        <c:crossBetween val="midCat"/>
      </c:valAx>
      <c:valAx>
        <c:axId val="1579892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89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xmlns="" id="{89BF9E28-2D90-4BD4-B4E7-A887BCBEE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abSelected="1" topLeftCell="A22" workbookViewId="0">
      <selection activeCell="A42" sqref="A42:K5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1609102751946</v>
      </c>
      <c r="C2">
        <v>28313576032</v>
      </c>
      <c r="D2">
        <v>0</v>
      </c>
      <c r="E2" t="s">
        <v>27</v>
      </c>
      <c r="F2">
        <v>0</v>
      </c>
      <c r="G2" t="s">
        <v>28</v>
      </c>
      <c r="H2">
        <v>28264447038</v>
      </c>
      <c r="I2" t="s">
        <v>29</v>
      </c>
      <c r="K2">
        <v>49128994</v>
      </c>
      <c r="L2" t="s">
        <v>30</v>
      </c>
      <c r="N2" t="s">
        <v>31</v>
      </c>
      <c r="O2">
        <v>39011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26</v>
      </c>
      <c r="B3">
        <v>1609102808889</v>
      </c>
      <c r="C3">
        <v>27262487149</v>
      </c>
      <c r="D3">
        <v>0</v>
      </c>
      <c r="E3" t="s">
        <v>27</v>
      </c>
      <c r="F3">
        <v>0</v>
      </c>
      <c r="G3" t="s">
        <v>43</v>
      </c>
      <c r="H3">
        <v>27227536697</v>
      </c>
      <c r="I3" t="s">
        <v>29</v>
      </c>
      <c r="K3">
        <v>34950452</v>
      </c>
      <c r="L3" t="s">
        <v>30</v>
      </c>
      <c r="N3" t="s">
        <v>31</v>
      </c>
      <c r="O3">
        <v>39011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3">
      <c r="A4" t="s">
        <v>26</v>
      </c>
      <c r="B4">
        <v>1609102857569</v>
      </c>
      <c r="C4">
        <v>3157811296</v>
      </c>
      <c r="D4">
        <v>0</v>
      </c>
      <c r="E4" t="s">
        <v>27</v>
      </c>
      <c r="F4">
        <v>0</v>
      </c>
      <c r="G4" t="s">
        <v>28</v>
      </c>
      <c r="H4">
        <v>1698363418</v>
      </c>
      <c r="I4" t="s">
        <v>29</v>
      </c>
      <c r="K4">
        <v>1459447878</v>
      </c>
      <c r="L4" t="s">
        <v>44</v>
      </c>
      <c r="N4" t="s">
        <v>31</v>
      </c>
      <c r="O4">
        <v>39011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3">
      <c r="A5" t="s">
        <v>26</v>
      </c>
      <c r="B5">
        <v>1609102860967</v>
      </c>
      <c r="C5">
        <v>3457978191</v>
      </c>
      <c r="D5">
        <v>0</v>
      </c>
      <c r="E5" t="s">
        <v>27</v>
      </c>
      <c r="F5">
        <v>0</v>
      </c>
      <c r="G5" t="s">
        <v>43</v>
      </c>
      <c r="H5">
        <v>2585676560</v>
      </c>
      <c r="I5" t="s">
        <v>29</v>
      </c>
      <c r="K5">
        <v>872301631</v>
      </c>
      <c r="L5" t="s">
        <v>44</v>
      </c>
      <c r="N5" t="s">
        <v>31</v>
      </c>
      <c r="O5">
        <v>39011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3">
      <c r="A6" t="s">
        <v>26</v>
      </c>
      <c r="B6">
        <v>1609102866879</v>
      </c>
      <c r="C6">
        <v>6144130918</v>
      </c>
      <c r="D6">
        <v>1</v>
      </c>
      <c r="E6" t="s">
        <v>27</v>
      </c>
      <c r="F6">
        <v>0</v>
      </c>
      <c r="G6" t="s">
        <v>28</v>
      </c>
      <c r="H6">
        <v>6043827578</v>
      </c>
      <c r="I6" t="s">
        <v>29</v>
      </c>
      <c r="K6">
        <v>100303340</v>
      </c>
      <c r="L6" t="s">
        <v>30</v>
      </c>
      <c r="N6" t="s">
        <v>31</v>
      </c>
      <c r="O6">
        <v>39011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3">
      <c r="A7" t="s">
        <v>26</v>
      </c>
      <c r="B7">
        <v>1609102901330</v>
      </c>
      <c r="C7">
        <v>26738276004</v>
      </c>
      <c r="D7">
        <v>1</v>
      </c>
      <c r="E7" t="s">
        <v>27</v>
      </c>
      <c r="F7">
        <v>0</v>
      </c>
      <c r="G7" t="s">
        <v>43</v>
      </c>
      <c r="H7">
        <v>26718957340</v>
      </c>
      <c r="I7" t="s">
        <v>29</v>
      </c>
      <c r="K7">
        <v>19318664</v>
      </c>
      <c r="L7" t="s">
        <v>30</v>
      </c>
      <c r="N7" t="s">
        <v>31</v>
      </c>
      <c r="O7">
        <v>39011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3">
      <c r="A8" t="s">
        <v>26</v>
      </c>
      <c r="B8">
        <v>1609102930185</v>
      </c>
      <c r="C8">
        <v>21708554006</v>
      </c>
      <c r="D8">
        <v>1</v>
      </c>
      <c r="E8" t="s">
        <v>27</v>
      </c>
      <c r="F8">
        <v>0</v>
      </c>
      <c r="G8" t="s">
        <v>28</v>
      </c>
      <c r="H8">
        <v>20263253133</v>
      </c>
      <c r="I8" t="s">
        <v>29</v>
      </c>
      <c r="K8">
        <v>1445300873</v>
      </c>
      <c r="L8" t="s">
        <v>44</v>
      </c>
      <c r="N8" t="s">
        <v>31</v>
      </c>
      <c r="O8">
        <v>39011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3">
      <c r="A9" t="s">
        <v>26</v>
      </c>
      <c r="B9">
        <v>1609102954185</v>
      </c>
      <c r="C9">
        <v>2220846726</v>
      </c>
      <c r="D9">
        <v>1</v>
      </c>
      <c r="E9" t="s">
        <v>27</v>
      </c>
      <c r="F9">
        <v>0</v>
      </c>
      <c r="G9" t="s">
        <v>43</v>
      </c>
      <c r="H9">
        <v>1063424564</v>
      </c>
      <c r="I9" t="s">
        <v>29</v>
      </c>
      <c r="K9">
        <v>1157422162</v>
      </c>
      <c r="L9" t="s">
        <v>44</v>
      </c>
      <c r="N9" t="s">
        <v>31</v>
      </c>
      <c r="O9">
        <v>39011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3">
      <c r="A10" t="s">
        <v>26</v>
      </c>
      <c r="B10">
        <v>1609102982455</v>
      </c>
      <c r="C10">
        <v>5560711395</v>
      </c>
      <c r="D10">
        <v>2</v>
      </c>
      <c r="E10" t="s">
        <v>27</v>
      </c>
      <c r="F10">
        <v>0</v>
      </c>
      <c r="G10" t="s">
        <v>28</v>
      </c>
      <c r="H10">
        <v>5453222662</v>
      </c>
      <c r="I10" t="s">
        <v>29</v>
      </c>
      <c r="K10">
        <v>107488733</v>
      </c>
      <c r="L10" t="s">
        <v>30</v>
      </c>
      <c r="N10" t="s">
        <v>31</v>
      </c>
      <c r="O10">
        <v>39011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3">
      <c r="A11" t="s">
        <v>26</v>
      </c>
      <c r="B11">
        <v>1609102995737</v>
      </c>
      <c r="C11">
        <v>26428575981</v>
      </c>
      <c r="D11">
        <v>2</v>
      </c>
      <c r="E11" t="s">
        <v>27</v>
      </c>
      <c r="F11">
        <v>0</v>
      </c>
      <c r="G11" t="s">
        <v>43</v>
      </c>
      <c r="H11">
        <v>26409530188</v>
      </c>
      <c r="I11" t="s">
        <v>29</v>
      </c>
      <c r="K11">
        <v>19045793</v>
      </c>
      <c r="L11" t="s">
        <v>30</v>
      </c>
      <c r="N11" t="s">
        <v>31</v>
      </c>
      <c r="O11">
        <v>39011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3">
      <c r="A12" t="s">
        <v>26</v>
      </c>
      <c r="B12">
        <v>1609103042047</v>
      </c>
      <c r="C12">
        <v>1926908530</v>
      </c>
      <c r="D12">
        <v>2</v>
      </c>
      <c r="E12" t="s">
        <v>27</v>
      </c>
      <c r="F12">
        <v>0</v>
      </c>
      <c r="G12" t="s">
        <v>28</v>
      </c>
      <c r="H12">
        <v>1622771504</v>
      </c>
      <c r="I12" t="s">
        <v>29</v>
      </c>
      <c r="K12">
        <v>304137026</v>
      </c>
      <c r="L12" t="s">
        <v>44</v>
      </c>
      <c r="N12" t="s">
        <v>31</v>
      </c>
      <c r="O12">
        <v>39011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3">
      <c r="A13" t="s">
        <v>26</v>
      </c>
      <c r="B13">
        <v>1609103045843</v>
      </c>
      <c r="C13">
        <v>18703760949</v>
      </c>
      <c r="D13">
        <v>2</v>
      </c>
      <c r="E13" t="s">
        <v>27</v>
      </c>
      <c r="F13">
        <v>0</v>
      </c>
      <c r="G13" t="s">
        <v>43</v>
      </c>
      <c r="H13">
        <v>17455457100</v>
      </c>
      <c r="I13" t="s">
        <v>29</v>
      </c>
      <c r="K13">
        <v>1248303849</v>
      </c>
      <c r="L13" t="s">
        <v>44</v>
      </c>
      <c r="N13" t="s">
        <v>31</v>
      </c>
      <c r="O13">
        <v>39011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3">
      <c r="A14" t="s">
        <v>26</v>
      </c>
      <c r="B14">
        <v>1609103070121</v>
      </c>
      <c r="C14">
        <v>25199743250</v>
      </c>
      <c r="D14">
        <v>3</v>
      </c>
      <c r="E14" t="s">
        <v>27</v>
      </c>
      <c r="F14">
        <v>0</v>
      </c>
      <c r="G14" t="s">
        <v>28</v>
      </c>
      <c r="H14">
        <v>25181979584</v>
      </c>
      <c r="I14" t="s">
        <v>29</v>
      </c>
      <c r="K14">
        <v>17763666</v>
      </c>
      <c r="L14" t="s">
        <v>30</v>
      </c>
      <c r="N14" t="s">
        <v>31</v>
      </c>
      <c r="O14">
        <v>39011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3">
      <c r="A15" t="s">
        <v>26</v>
      </c>
      <c r="B15">
        <v>1609103102867</v>
      </c>
      <c r="C15">
        <v>7702887845</v>
      </c>
      <c r="D15">
        <v>3</v>
      </c>
      <c r="E15" t="s">
        <v>27</v>
      </c>
      <c r="F15">
        <v>0</v>
      </c>
      <c r="G15" t="s">
        <v>43</v>
      </c>
      <c r="H15">
        <v>7612334117</v>
      </c>
      <c r="I15" t="s">
        <v>29</v>
      </c>
      <c r="K15">
        <v>90553728</v>
      </c>
      <c r="L15" t="s">
        <v>30</v>
      </c>
      <c r="N15" t="s">
        <v>31</v>
      </c>
      <c r="O15">
        <v>39011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3">
      <c r="A16" t="s">
        <v>26</v>
      </c>
      <c r="B16">
        <v>1609103111671</v>
      </c>
      <c r="C16">
        <v>20742216008</v>
      </c>
      <c r="D16">
        <v>3</v>
      </c>
      <c r="E16" t="s">
        <v>27</v>
      </c>
      <c r="F16">
        <v>0</v>
      </c>
      <c r="G16" t="s">
        <v>28</v>
      </c>
      <c r="H16">
        <v>20019996895</v>
      </c>
      <c r="I16" t="s">
        <v>29</v>
      </c>
      <c r="K16">
        <v>722219113</v>
      </c>
      <c r="L16" t="s">
        <v>44</v>
      </c>
      <c r="N16" t="s">
        <v>31</v>
      </c>
      <c r="O16">
        <v>39011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3">
      <c r="A17" t="s">
        <v>26</v>
      </c>
      <c r="B17">
        <v>1609103134501</v>
      </c>
      <c r="C17">
        <v>2046276897</v>
      </c>
      <c r="D17">
        <v>3</v>
      </c>
      <c r="E17" t="s">
        <v>27</v>
      </c>
      <c r="F17">
        <v>0</v>
      </c>
      <c r="G17" t="s">
        <v>43</v>
      </c>
      <c r="H17">
        <v>1871681761</v>
      </c>
      <c r="I17" t="s">
        <v>29</v>
      </c>
      <c r="K17">
        <v>174595136</v>
      </c>
      <c r="L17" t="s">
        <v>44</v>
      </c>
      <c r="N17" t="s">
        <v>31</v>
      </c>
      <c r="O17">
        <v>39011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3">
      <c r="A18" t="s">
        <v>26</v>
      </c>
      <c r="B18">
        <v>1609103158163</v>
      </c>
      <c r="C18">
        <v>25064023272</v>
      </c>
      <c r="D18">
        <v>4</v>
      </c>
      <c r="E18" t="s">
        <v>27</v>
      </c>
      <c r="F18">
        <v>0</v>
      </c>
      <c r="G18" t="s">
        <v>28</v>
      </c>
      <c r="H18">
        <v>24956662008</v>
      </c>
      <c r="I18" t="s">
        <v>29</v>
      </c>
      <c r="K18">
        <v>107361264</v>
      </c>
      <c r="L18" t="s">
        <v>30</v>
      </c>
      <c r="N18" t="s">
        <v>31</v>
      </c>
      <c r="O18">
        <v>39011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3">
      <c r="A19" t="s">
        <v>26</v>
      </c>
      <c r="B19">
        <v>1609103206642</v>
      </c>
      <c r="C19">
        <v>7816885225</v>
      </c>
      <c r="D19">
        <v>4</v>
      </c>
      <c r="E19" t="s">
        <v>27</v>
      </c>
      <c r="F19">
        <v>0</v>
      </c>
      <c r="G19" t="s">
        <v>43</v>
      </c>
      <c r="H19">
        <v>7797372251</v>
      </c>
      <c r="I19" t="s">
        <v>29</v>
      </c>
      <c r="K19">
        <v>19512974</v>
      </c>
      <c r="L19" t="s">
        <v>30</v>
      </c>
      <c r="N19" t="s">
        <v>31</v>
      </c>
      <c r="O19">
        <v>39011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3">
      <c r="A20" t="s">
        <v>26</v>
      </c>
      <c r="B20">
        <v>1609103218934</v>
      </c>
      <c r="C20">
        <v>2401682370</v>
      </c>
      <c r="D20">
        <v>4</v>
      </c>
      <c r="E20" t="s">
        <v>27</v>
      </c>
      <c r="F20">
        <v>0</v>
      </c>
      <c r="G20" t="s">
        <v>28</v>
      </c>
      <c r="H20">
        <v>1549831944</v>
      </c>
      <c r="I20" t="s">
        <v>29</v>
      </c>
      <c r="K20">
        <v>851850426</v>
      </c>
      <c r="L20" t="s">
        <v>44</v>
      </c>
      <c r="N20" t="s">
        <v>31</v>
      </c>
      <c r="O20">
        <v>39011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3">
      <c r="A21" t="s">
        <v>26</v>
      </c>
      <c r="B21">
        <v>1609103223262</v>
      </c>
      <c r="C21">
        <v>2828115483</v>
      </c>
      <c r="D21">
        <v>4</v>
      </c>
      <c r="E21" t="s">
        <v>27</v>
      </c>
      <c r="F21">
        <v>0</v>
      </c>
      <c r="G21" t="s">
        <v>43</v>
      </c>
      <c r="H21">
        <v>751901950</v>
      </c>
      <c r="I21" t="s">
        <v>29</v>
      </c>
      <c r="K21">
        <v>2076213533</v>
      </c>
      <c r="L21" t="s">
        <v>44</v>
      </c>
      <c r="N21" t="s">
        <v>31</v>
      </c>
      <c r="O21">
        <v>39011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3">
      <c r="A22" t="s">
        <v>26</v>
      </c>
      <c r="B22">
        <v>1609103251026</v>
      </c>
      <c r="C22">
        <v>23857587678</v>
      </c>
      <c r="D22">
        <v>5</v>
      </c>
      <c r="E22" t="s">
        <v>27</v>
      </c>
      <c r="F22">
        <v>0</v>
      </c>
      <c r="G22" t="s">
        <v>28</v>
      </c>
      <c r="H22">
        <v>23838635751</v>
      </c>
      <c r="I22" t="s">
        <v>29</v>
      </c>
      <c r="K22">
        <v>18951927</v>
      </c>
      <c r="L22" t="s">
        <v>30</v>
      </c>
      <c r="N22" t="s">
        <v>31</v>
      </c>
      <c r="O22">
        <v>39011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3">
      <c r="A23" t="s">
        <v>26</v>
      </c>
      <c r="B23">
        <v>1609103299012</v>
      </c>
      <c r="C23">
        <v>26607408826</v>
      </c>
      <c r="D23">
        <v>5</v>
      </c>
      <c r="E23" t="s">
        <v>27</v>
      </c>
      <c r="F23">
        <v>0</v>
      </c>
      <c r="G23" t="s">
        <v>43</v>
      </c>
      <c r="H23">
        <v>26587233539</v>
      </c>
      <c r="I23" t="s">
        <v>29</v>
      </c>
      <c r="K23">
        <v>20175287</v>
      </c>
      <c r="L23" t="s">
        <v>30</v>
      </c>
      <c r="N23" t="s">
        <v>31</v>
      </c>
      <c r="O23">
        <v>39011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3">
      <c r="A24" t="s">
        <v>26</v>
      </c>
      <c r="B24">
        <v>1609103328145</v>
      </c>
      <c r="C24">
        <v>1897784054</v>
      </c>
      <c r="D24">
        <v>5</v>
      </c>
      <c r="E24" t="s">
        <v>27</v>
      </c>
      <c r="F24">
        <v>0</v>
      </c>
      <c r="G24" t="s">
        <v>28</v>
      </c>
      <c r="H24">
        <v>1734921669</v>
      </c>
      <c r="I24" t="s">
        <v>29</v>
      </c>
      <c r="K24">
        <v>162862385</v>
      </c>
      <c r="L24" t="s">
        <v>44</v>
      </c>
      <c r="N24" t="s">
        <v>31</v>
      </c>
      <c r="O24">
        <v>39011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3">
      <c r="A25" t="s">
        <v>26</v>
      </c>
      <c r="B25">
        <v>1609103331926</v>
      </c>
      <c r="C25">
        <v>4455297990</v>
      </c>
      <c r="D25">
        <v>5</v>
      </c>
      <c r="E25" t="s">
        <v>27</v>
      </c>
      <c r="F25">
        <v>0</v>
      </c>
      <c r="G25" t="s">
        <v>43</v>
      </c>
      <c r="H25">
        <v>3273158286</v>
      </c>
      <c r="I25" t="s">
        <v>29</v>
      </c>
      <c r="K25">
        <v>1182139704</v>
      </c>
      <c r="L25" t="s">
        <v>44</v>
      </c>
      <c r="N25" t="s">
        <v>31</v>
      </c>
      <c r="O25">
        <v>39011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3">
      <c r="A26" t="s">
        <v>26</v>
      </c>
      <c r="B26">
        <v>1609103340485</v>
      </c>
      <c r="C26">
        <v>23583714641</v>
      </c>
      <c r="D26">
        <v>6</v>
      </c>
      <c r="E26" t="s">
        <v>27</v>
      </c>
      <c r="F26">
        <v>0</v>
      </c>
      <c r="G26" t="s">
        <v>28</v>
      </c>
      <c r="H26">
        <v>23484077892</v>
      </c>
      <c r="I26" t="s">
        <v>29</v>
      </c>
      <c r="K26">
        <v>99636749</v>
      </c>
      <c r="L26" t="s">
        <v>30</v>
      </c>
      <c r="N26" t="s">
        <v>31</v>
      </c>
      <c r="O26">
        <v>39011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3">
      <c r="A27" t="s">
        <v>26</v>
      </c>
      <c r="B27">
        <v>1609103388887</v>
      </c>
      <c r="C27">
        <v>26704284424</v>
      </c>
      <c r="D27">
        <v>6</v>
      </c>
      <c r="E27" t="s">
        <v>27</v>
      </c>
      <c r="F27">
        <v>0</v>
      </c>
      <c r="G27" t="s">
        <v>43</v>
      </c>
      <c r="H27">
        <v>26693869835</v>
      </c>
      <c r="I27" t="s">
        <v>29</v>
      </c>
      <c r="K27">
        <v>10414589</v>
      </c>
      <c r="L27" t="s">
        <v>30</v>
      </c>
      <c r="N27" t="s">
        <v>31</v>
      </c>
      <c r="O27">
        <v>39011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3">
      <c r="A28" t="s">
        <v>26</v>
      </c>
      <c r="B28">
        <v>1609103438365</v>
      </c>
      <c r="C28">
        <v>2855424648</v>
      </c>
      <c r="D28">
        <v>6</v>
      </c>
      <c r="E28" t="s">
        <v>27</v>
      </c>
      <c r="F28">
        <v>0</v>
      </c>
      <c r="G28" t="s">
        <v>28</v>
      </c>
      <c r="H28">
        <v>2724846675</v>
      </c>
      <c r="I28" t="s">
        <v>29</v>
      </c>
      <c r="K28">
        <v>130577973</v>
      </c>
      <c r="L28" t="s">
        <v>44</v>
      </c>
      <c r="N28" t="s">
        <v>31</v>
      </c>
      <c r="O28">
        <v>39011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3">
      <c r="A29" t="s">
        <v>26</v>
      </c>
      <c r="B29">
        <v>1609103442678</v>
      </c>
      <c r="C29">
        <v>2562475683</v>
      </c>
      <c r="D29">
        <v>6</v>
      </c>
      <c r="E29" t="s">
        <v>27</v>
      </c>
      <c r="F29">
        <v>0</v>
      </c>
      <c r="G29" t="s">
        <v>43</v>
      </c>
      <c r="H29">
        <v>1550002938</v>
      </c>
      <c r="I29" t="s">
        <v>29</v>
      </c>
      <c r="K29">
        <v>1012472745</v>
      </c>
      <c r="L29" t="s">
        <v>44</v>
      </c>
      <c r="N29" t="s">
        <v>31</v>
      </c>
      <c r="O29">
        <v>39011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3">
      <c r="A30" t="s">
        <v>26</v>
      </c>
      <c r="B30">
        <v>1609103449545</v>
      </c>
      <c r="C30">
        <v>4132105681</v>
      </c>
      <c r="D30">
        <v>7</v>
      </c>
      <c r="E30" t="s">
        <v>27</v>
      </c>
      <c r="F30">
        <v>0</v>
      </c>
      <c r="G30" t="s">
        <v>28</v>
      </c>
      <c r="H30">
        <v>4062780429</v>
      </c>
      <c r="I30" t="s">
        <v>29</v>
      </c>
      <c r="K30">
        <v>69325252</v>
      </c>
      <c r="L30" t="s">
        <v>30</v>
      </c>
      <c r="N30" t="s">
        <v>31</v>
      </c>
      <c r="O30">
        <v>39011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3">
      <c r="A31" t="s">
        <v>26</v>
      </c>
      <c r="B31">
        <v>1609103478735</v>
      </c>
      <c r="C31">
        <v>26705207211</v>
      </c>
      <c r="D31">
        <v>7</v>
      </c>
      <c r="E31" t="s">
        <v>27</v>
      </c>
      <c r="F31">
        <v>0</v>
      </c>
      <c r="G31" t="s">
        <v>43</v>
      </c>
      <c r="H31">
        <v>26685770620</v>
      </c>
      <c r="I31" t="s">
        <v>29</v>
      </c>
      <c r="K31">
        <v>19436591</v>
      </c>
      <c r="L31" t="s">
        <v>30</v>
      </c>
      <c r="N31" t="s">
        <v>31</v>
      </c>
      <c r="O31">
        <v>39011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3">
      <c r="A32" t="s">
        <v>26</v>
      </c>
      <c r="B32">
        <v>1609103528149</v>
      </c>
      <c r="C32">
        <v>23565149555</v>
      </c>
      <c r="D32">
        <v>7</v>
      </c>
      <c r="E32" t="s">
        <v>27</v>
      </c>
      <c r="F32">
        <v>0</v>
      </c>
      <c r="G32" t="s">
        <v>28</v>
      </c>
      <c r="H32">
        <v>23423492985</v>
      </c>
      <c r="I32" t="s">
        <v>29</v>
      </c>
      <c r="K32">
        <v>141656570</v>
      </c>
      <c r="L32" t="s">
        <v>44</v>
      </c>
      <c r="N32" t="s">
        <v>31</v>
      </c>
      <c r="O32">
        <v>39011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3">
      <c r="A33" t="s">
        <v>26</v>
      </c>
      <c r="B33">
        <v>1609103553084</v>
      </c>
      <c r="C33">
        <v>2609146973</v>
      </c>
      <c r="D33">
        <v>7</v>
      </c>
      <c r="E33" t="s">
        <v>27</v>
      </c>
      <c r="F33">
        <v>0</v>
      </c>
      <c r="G33" t="s">
        <v>43</v>
      </c>
      <c r="H33">
        <v>1170236728</v>
      </c>
      <c r="I33" t="s">
        <v>29</v>
      </c>
      <c r="K33">
        <v>1438910245</v>
      </c>
      <c r="L33" t="s">
        <v>44</v>
      </c>
      <c r="N33" t="s">
        <v>31</v>
      </c>
      <c r="O33">
        <v>39011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3">
      <c r="A34" t="s">
        <v>26</v>
      </c>
      <c r="B34">
        <v>1609103559997</v>
      </c>
      <c r="C34">
        <v>4395775552</v>
      </c>
      <c r="D34">
        <v>8</v>
      </c>
      <c r="E34" t="s">
        <v>27</v>
      </c>
      <c r="F34">
        <v>0</v>
      </c>
      <c r="G34" t="s">
        <v>28</v>
      </c>
      <c r="H34">
        <v>4300195576</v>
      </c>
      <c r="I34" t="s">
        <v>29</v>
      </c>
      <c r="K34">
        <v>95579976</v>
      </c>
      <c r="L34" t="s">
        <v>30</v>
      </c>
      <c r="N34" t="s">
        <v>31</v>
      </c>
      <c r="O34">
        <v>39011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3">
      <c r="A35" t="s">
        <v>26</v>
      </c>
      <c r="B35">
        <v>1609103588792</v>
      </c>
      <c r="C35">
        <v>26440920941</v>
      </c>
      <c r="D35">
        <v>8</v>
      </c>
      <c r="E35" t="s">
        <v>27</v>
      </c>
      <c r="F35">
        <v>0</v>
      </c>
      <c r="G35" t="s">
        <v>43</v>
      </c>
      <c r="H35">
        <v>26421991799</v>
      </c>
      <c r="I35" t="s">
        <v>29</v>
      </c>
      <c r="K35">
        <v>18929142</v>
      </c>
      <c r="L35" t="s">
        <v>30</v>
      </c>
      <c r="N35" t="s">
        <v>31</v>
      </c>
      <c r="O35">
        <v>39011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3">
      <c r="A36" t="s">
        <v>26</v>
      </c>
      <c r="B36">
        <v>1609103638941</v>
      </c>
      <c r="C36">
        <v>23272471937</v>
      </c>
      <c r="D36">
        <v>8</v>
      </c>
      <c r="E36" t="s">
        <v>27</v>
      </c>
      <c r="F36">
        <v>0</v>
      </c>
      <c r="G36" t="s">
        <v>28</v>
      </c>
      <c r="H36">
        <v>23142615293</v>
      </c>
      <c r="I36" t="s">
        <v>29</v>
      </c>
      <c r="K36">
        <v>129856644</v>
      </c>
      <c r="L36" t="s">
        <v>44</v>
      </c>
      <c r="N36" t="s">
        <v>31</v>
      </c>
      <c r="O36">
        <v>39011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3">
      <c r="A37" t="s">
        <v>26</v>
      </c>
      <c r="B37">
        <v>1609103663469</v>
      </c>
      <c r="C37">
        <v>4792709145</v>
      </c>
      <c r="D37">
        <v>8</v>
      </c>
      <c r="E37" t="s">
        <v>27</v>
      </c>
      <c r="F37">
        <v>0</v>
      </c>
      <c r="G37" t="s">
        <v>43</v>
      </c>
      <c r="H37">
        <v>2711222384</v>
      </c>
      <c r="I37" t="s">
        <v>29</v>
      </c>
      <c r="K37">
        <v>2081486761</v>
      </c>
      <c r="L37" t="s">
        <v>44</v>
      </c>
      <c r="N37" t="s">
        <v>31</v>
      </c>
      <c r="O37">
        <v>39011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3">
      <c r="A38" t="s">
        <v>26</v>
      </c>
      <c r="B38">
        <v>1609103670660</v>
      </c>
      <c r="C38">
        <v>21389607088</v>
      </c>
      <c r="D38">
        <v>9</v>
      </c>
      <c r="E38" t="s">
        <v>27</v>
      </c>
      <c r="F38">
        <v>0</v>
      </c>
      <c r="G38" t="s">
        <v>28</v>
      </c>
      <c r="H38">
        <v>21306882665</v>
      </c>
      <c r="I38" t="s">
        <v>29</v>
      </c>
      <c r="K38">
        <v>82724423</v>
      </c>
      <c r="L38" t="s">
        <v>30</v>
      </c>
      <c r="N38" t="s">
        <v>31</v>
      </c>
      <c r="O38">
        <v>39011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3">
      <c r="A39" t="s">
        <v>26</v>
      </c>
      <c r="B39">
        <v>1609103716316</v>
      </c>
      <c r="C39">
        <v>26216673426</v>
      </c>
      <c r="D39">
        <v>9</v>
      </c>
      <c r="E39" t="s">
        <v>27</v>
      </c>
      <c r="F39">
        <v>0</v>
      </c>
      <c r="G39" t="s">
        <v>43</v>
      </c>
      <c r="H39">
        <v>26195398831</v>
      </c>
      <c r="I39" t="s">
        <v>29</v>
      </c>
      <c r="K39">
        <v>21274595</v>
      </c>
      <c r="L39" t="s">
        <v>30</v>
      </c>
      <c r="N39" t="s">
        <v>31</v>
      </c>
      <c r="O39">
        <v>39011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3">
      <c r="A40" t="s">
        <v>26</v>
      </c>
      <c r="B40">
        <v>1609103765502</v>
      </c>
      <c r="C40">
        <v>5993121818</v>
      </c>
      <c r="D40">
        <v>9</v>
      </c>
      <c r="E40" t="s">
        <v>27</v>
      </c>
      <c r="F40">
        <v>0</v>
      </c>
      <c r="G40" t="s">
        <v>28</v>
      </c>
      <c r="H40">
        <v>4516542794</v>
      </c>
      <c r="I40" t="s">
        <v>29</v>
      </c>
      <c r="K40">
        <v>1476579024</v>
      </c>
      <c r="L40" t="s">
        <v>44</v>
      </c>
      <c r="N40" t="s">
        <v>31</v>
      </c>
      <c r="O40">
        <v>39011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3">
      <c r="A41" t="s">
        <v>26</v>
      </c>
      <c r="B41">
        <v>1609103773219</v>
      </c>
      <c r="C41">
        <v>2862363663</v>
      </c>
      <c r="D41">
        <v>9</v>
      </c>
      <c r="E41" t="s">
        <v>27</v>
      </c>
      <c r="F41">
        <v>0</v>
      </c>
      <c r="G41" t="s">
        <v>43</v>
      </c>
      <c r="H41">
        <v>1673742085</v>
      </c>
      <c r="I41" t="s">
        <v>29</v>
      </c>
      <c r="K41">
        <v>1188621578</v>
      </c>
      <c r="L41" t="s">
        <v>44</v>
      </c>
      <c r="N41" t="s">
        <v>31</v>
      </c>
      <c r="O41">
        <v>39011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  <row r="42" spans="1:26" x14ac:dyDescent="0.3">
      <c r="A42" t="s">
        <v>45</v>
      </c>
      <c r="C42" s="1">
        <f>PERCENTILE((C41,C40,C37,C36,C33,C32,C29,C28,C25,C24,C21,C20,C17,C16,C13,C12,C5,C4),0.95)</f>
        <v>23316373579.700001</v>
      </c>
      <c r="D42" s="1"/>
      <c r="E42" s="1"/>
      <c r="H42">
        <f>AVERAGE(H41,H40,H37,H36,H33,H32,H29,H28,H25,H24,H21,H20,H17,H16,H13,H12,H9,H8,H5,H4)</f>
        <v>6740157033.3000002</v>
      </c>
      <c r="K42">
        <f>AVERAGE(K41,K40,K37,K36,K33,K32,K29,K28,K25,K24,K21,K20,K17,K16,K13,K12,K9,K8,K5,K4)</f>
        <v>962847762.79999995</v>
      </c>
    </row>
    <row r="43" spans="1:26" x14ac:dyDescent="0.3">
      <c r="A43" t="s">
        <v>46</v>
      </c>
      <c r="C43" s="1">
        <f>AVEDEV(C41,C40,C37,C36,C33,C32,C29,C28,C25,C24,C21,C20,C17,C16,C13,C12,C9,C8,C5,C4)</f>
        <v>6947712847.4499998</v>
      </c>
      <c r="D43" s="1"/>
      <c r="H43">
        <f>AVEDEV(H41,H40,H37,H36,H33,H32,H29,H28,H25,H24,H21,H20,H17,H16,H13,H12,H9,H8,H5,H4)</f>
        <v>7060403023.9500017</v>
      </c>
      <c r="K43">
        <f>AVEDEV(K41,K40,K37,K36,K33,K32,K29,K28,K25,K24,K21,K20,K17,K16,K13,K12,K9,K8,K5,K4)</f>
        <v>517557296.12000006</v>
      </c>
    </row>
    <row r="44" spans="1:26" x14ac:dyDescent="0.3">
      <c r="A44" t="s">
        <v>47</v>
      </c>
      <c r="C44" s="1">
        <f>PERCENTILE((C39,C38,C35,C34,C31,C30,C27,C26,C23,C22,C19,C18,C15,C14,C11,C10,C7,C6),0.95)</f>
        <v>26710167529.950001</v>
      </c>
      <c r="D44" s="1"/>
      <c r="E44" s="1"/>
      <c r="H44">
        <f>AVERAGE(H39,H38,H35,H34,H31,H30,H27,H26,H23,H22,H19,H18,H15,H14,H11,H10,H7,H6,H3,H2)</f>
        <v>19762135320</v>
      </c>
      <c r="K44">
        <f>AVERAGE(K39,K38,K35,K34,K31,K30,K27,K26,K23,K22,K19,K18,K15,K14,K11,K10,K7,K6,K3,K2)</f>
        <v>51093806.950000003</v>
      </c>
    </row>
    <row r="45" spans="1:26" x14ac:dyDescent="0.3">
      <c r="A45" t="s">
        <v>48</v>
      </c>
      <c r="C45" s="1">
        <f>AVEDEV(C39,C38,C35,C34,C31,C30,C27,C26,C23,C22,C19,C18,C15,C14,C11,C10,C7,C6,C3,C2)</f>
        <v>8312687814.5699997</v>
      </c>
      <c r="D45" s="1"/>
      <c r="H45">
        <f>AVEDEV(H39,H38,H35,H34,H31,H30,H27,H26,H23,H22,H19,H18,H15,H14,H11,H10,H7,H6,H3,H2)</f>
        <v>8330307930.6999998</v>
      </c>
      <c r="K45">
        <f>AVEDEV(K39,K38,K35,K34,K31,K30,K27,K26,K23,K22,K19,K18,K15,K14,K11,K10,K7,K6,K3,K2)</f>
        <v>34422300.940000005</v>
      </c>
    </row>
    <row r="46" spans="1:26" x14ac:dyDescent="0.3">
      <c r="A46" t="s">
        <v>49</v>
      </c>
      <c r="B46">
        <f>B41-B2</f>
        <v>1021273</v>
      </c>
      <c r="C46" s="1">
        <f>SUM(C2:C40)/1000000</f>
        <v>547462.31479800004</v>
      </c>
      <c r="E46" s="1"/>
      <c r="H46">
        <f>SUM(H2:H41)</f>
        <v>530045847066</v>
      </c>
      <c r="K46">
        <f>SUM(K2:K41)</f>
        <v>20278831395</v>
      </c>
    </row>
    <row r="47" spans="1:26" x14ac:dyDescent="0.3">
      <c r="A47" t="s">
        <v>50</v>
      </c>
      <c r="B47">
        <f>B46/1000/60</f>
        <v>17.021216666666668</v>
      </c>
      <c r="C47">
        <f>C46/1000/60</f>
        <v>9.124371913300001</v>
      </c>
      <c r="E47" s="2"/>
      <c r="H47">
        <f>H46/1000/60</f>
        <v>8834097.4510999992</v>
      </c>
      <c r="K47">
        <f>K46/1000/60</f>
        <v>337980.52324999997</v>
      </c>
    </row>
    <row r="48" spans="1:26" x14ac:dyDescent="0.3">
      <c r="A48" t="s">
        <v>51</v>
      </c>
      <c r="B48">
        <f>B47*60</f>
        <v>1021.273</v>
      </c>
      <c r="C48">
        <f>C47*60</f>
        <v>547.46231479800008</v>
      </c>
      <c r="E48" s="2"/>
    </row>
    <row r="49" spans="1:3" x14ac:dyDescent="0.3">
      <c r="A49" t="s">
        <v>52</v>
      </c>
      <c r="C49">
        <f>C42/1000/1000/1000</f>
        <v>23.316373579700002</v>
      </c>
    </row>
    <row r="50" spans="1:3" x14ac:dyDescent="0.3">
      <c r="A50" t="s">
        <v>53</v>
      </c>
      <c r="C50">
        <f>C44/1000/1000/1000</f>
        <v>26.710167529950002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part-00000-fbf12978-6e3a-4584-b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</cp:lastModifiedBy>
  <dcterms:created xsi:type="dcterms:W3CDTF">2020-12-28T11:21:04Z</dcterms:created>
  <dcterms:modified xsi:type="dcterms:W3CDTF">2021-01-04T13:06:17Z</dcterms:modified>
</cp:coreProperties>
</file>