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ddya\OneDrive\Documents\heterogenous-scaling-in-k8s\spark\experiments\results-sql-g2.1.csv\"/>
    </mc:Choice>
  </mc:AlternateContent>
  <xr:revisionPtr revIDLastSave="4" documentId="11_D1B943E229C02AC12E93DC6D656E129430748923" xr6:coauthVersionLast="45" xr6:coauthVersionMax="45" xr10:uidLastSave="{2E15BBC8-0F8A-493B-8766-DD012B884A60}"/>
  <bookViews>
    <workbookView xWindow="2445" yWindow="2700" windowWidth="24000" windowHeight="11460" xr2:uid="{00000000-000D-0000-FFFF-FFFF00000000}"/>
  </bookViews>
  <sheets>
    <sheet name="part-00000-b8823a90-5962-455f-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1" l="1"/>
  <c r="C44" i="1" l="1"/>
  <c r="C51" i="1" s="1"/>
  <c r="C42" i="1" l="1"/>
  <c r="E42" i="1" l="1"/>
  <c r="K46" i="1" l="1"/>
  <c r="K47" i="1" s="1"/>
  <c r="H46" i="1"/>
  <c r="H47" i="1" s="1"/>
  <c r="C46" i="1"/>
  <c r="E46" i="1" s="1"/>
  <c r="B46" i="1"/>
  <c r="B47" i="1" s="1"/>
  <c r="B48" i="1" s="1"/>
  <c r="K45" i="1"/>
  <c r="H45" i="1"/>
  <c r="C45" i="1"/>
  <c r="K44" i="1"/>
  <c r="H44" i="1"/>
  <c r="E44" i="1"/>
  <c r="K43" i="1"/>
  <c r="H43" i="1"/>
  <c r="C43" i="1"/>
  <c r="K42" i="1"/>
  <c r="H42" i="1"/>
  <c r="C47" i="1" l="1"/>
  <c r="C48" i="1" s="1"/>
  <c r="E48" i="1" s="1"/>
  <c r="E47" i="1"/>
</calcChain>
</file>

<file path=xl/sharedStrings.xml><?xml version="1.0" encoding="utf-8"?>
<sst xmlns="http://schemas.openxmlformats.org/spreadsheetml/2006/main" count="636" uniqueCount="52">
  <si>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</si>
  <si>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</si>
  <si>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</si>
  <si>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</si>
  <si>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</si>
  <si>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</si>
  <si>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</si>
  <si>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</si>
  <si>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</si>
  <si>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</si>
  <si>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</si>
  <si>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</si>
  <si>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</si>
  <si>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</si>
  <si>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</si>
  <si>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</si>
  <si>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</si>
  <si>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</si>
  <si>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</si>
  <si>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</si>
  <si>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</si>
  <si>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</si>
  <si>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</si>
  <si>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</si>
  <si>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</si>
  <si>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</si>
  <si>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</si>
  <si>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</si>
  <si>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</si>
  <si>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</si>
  <si>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</si>
  <si>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</si>
  <si>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</si>
  <si>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</si>
  <si>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</si>
  <si>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</si>
  <si>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</si>
  <si>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</si>
  <si>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app-20201223114519-0000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</si>
  <si>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</si>
  <si>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</si>
  <si>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</si>
  <si>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deviation-exp (ns)</t>
  </si>
  <si>
    <t>deviation-run (ns)</t>
  </si>
  <si>
    <t>Total time (ms)</t>
  </si>
  <si>
    <t>Totaltime (minutes)</t>
  </si>
  <si>
    <t>Total time (seconds)</t>
  </si>
  <si>
    <t>g2.1-2tno cache</t>
  </si>
  <si>
    <t>percentile 95 (ns)</t>
  </si>
  <si>
    <t>percentile 95 (sec)</t>
  </si>
  <si>
    <t>percentile-warmup  (ns)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</si>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</sst>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'part-00000-b8823a90-5962-455f-8'!$C$2:$C$41</c:f>
              <c:numCache>
                <c:formatCode>General</c:formatCode>
                <c:ptCount val="40"/>
                <c:pt idx="0">
                  <c:v>101876195998</c:v>
                </c:pt>
                <c:pt idx="1">
                  <c:v>99505363647</c:v>
                </c:pt>
                <c:pt idx="2">
                  <c:v>3394201111</c:v>
                </c:pt>
                <c:pt idx="3">
                  <c:v>1678215676</c:v>
                </c:pt>
                <c:pt idx="4">
                  <c:v>97269477722</c:v>
                </c:pt>
                <c:pt idx="5">
                  <c:v>96819123833</c:v>
                </c:pt>
                <c:pt idx="6">
                  <c:v>1409675119</c:v>
                </c:pt>
                <c:pt idx="7">
                  <c:v>926459830</c:v>
                </c:pt>
                <c:pt idx="8">
                  <c:v>97128490042</c:v>
                </c:pt>
                <c:pt idx="9">
                  <c:v>96767815759</c:v>
                </c:pt>
                <c:pt idx="10">
                  <c:v>805662793</c:v>
                </c:pt>
                <c:pt idx="11">
                  <c:v>887963778</c:v>
                </c:pt>
                <c:pt idx="12">
                  <c:v>97078051934</c:v>
                </c:pt>
                <c:pt idx="13">
                  <c:v>96860235009</c:v>
                </c:pt>
                <c:pt idx="14">
                  <c:v>865406199</c:v>
                </c:pt>
                <c:pt idx="15">
                  <c:v>882007396</c:v>
                </c:pt>
                <c:pt idx="16">
                  <c:v>96545370664</c:v>
                </c:pt>
                <c:pt idx="17">
                  <c:v>96885890285</c:v>
                </c:pt>
                <c:pt idx="18">
                  <c:v>739370032</c:v>
                </c:pt>
                <c:pt idx="19">
                  <c:v>671635755</c:v>
                </c:pt>
                <c:pt idx="20">
                  <c:v>96479345083</c:v>
                </c:pt>
                <c:pt idx="21">
                  <c:v>94956796797</c:v>
                </c:pt>
                <c:pt idx="22">
                  <c:v>552529867</c:v>
                </c:pt>
                <c:pt idx="23">
                  <c:v>753106132</c:v>
                </c:pt>
                <c:pt idx="24">
                  <c:v>96185867183</c:v>
                </c:pt>
                <c:pt idx="25">
                  <c:v>95733515902</c:v>
                </c:pt>
                <c:pt idx="26">
                  <c:v>573292494</c:v>
                </c:pt>
                <c:pt idx="27">
                  <c:v>657877489</c:v>
                </c:pt>
                <c:pt idx="28">
                  <c:v>95583188680</c:v>
                </c:pt>
                <c:pt idx="29">
                  <c:v>96404486274</c:v>
                </c:pt>
                <c:pt idx="30">
                  <c:v>694483820</c:v>
                </c:pt>
                <c:pt idx="31">
                  <c:v>710407564</c:v>
                </c:pt>
                <c:pt idx="32">
                  <c:v>96041708127</c:v>
                </c:pt>
                <c:pt idx="33">
                  <c:v>95112551669</c:v>
                </c:pt>
                <c:pt idx="34">
                  <c:v>589035980</c:v>
                </c:pt>
                <c:pt idx="35">
                  <c:v>906416347</c:v>
                </c:pt>
                <c:pt idx="36">
                  <c:v>94371289314</c:v>
                </c:pt>
                <c:pt idx="37">
                  <c:v>95950558273</c:v>
                </c:pt>
                <c:pt idx="38">
                  <c:v>541421755</c:v>
                </c:pt>
                <c:pt idx="39">
                  <c:v>569886177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1-4AE1-BA94-FC214868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925488"/>
        <c:axId val="-1638933648"/>
      </c:scatterChart>
      <c:valAx>
        <c:axId val="-16389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33648"/>
        <c:crosses val="autoZero"/>
        <c:crossBetween val="midCat"/>
      </c:valAx>
      <c:valAx>
        <c:axId val="-16389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1143000</xdr:colOff>
      <xdr:row>8</xdr:row>
      <xdr:rowOff>30480</xdr:rowOff>
    </xdr:from>
    <xdr:to>
      <xdr:col>12</xdr:col>
      <xdr:colOff>45720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"/>
  <sheetViews>
    <sheetView tabSelected="1" topLeftCell="A32" workbookViewId="0">
      <selection activeCell="C54" sqref="C54"/>
    </sheetView>
  </sheetViews>
  <sheetFormatPr defaultRowHeight="15" x14ac:dyDescent="0.25"/>
  <cols>
    <col min="1" max="1" width="18.7109375" customWidth="1"/>
    <col min="2" max="2" width="11.7109375" customWidth="1"/>
    <col min="3" max="3" width="15.7109375" customWidth="1"/>
    <col min="4" max="4" width="21.7109375" customWidth="1"/>
    <col min="5" max="5" width="20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1608724055859</v>
      </c>
      <c r="C2">
        <v>101876195998</v>
      </c>
      <c r="D2">
        <v>0</v>
      </c>
      <c r="E2" t="b">
        <v>0</v>
      </c>
      <c r="F2">
        <v>0</v>
      </c>
      <c r="G2" t="s">
        <v>27</v>
      </c>
      <c r="H2">
        <v>100865536637</v>
      </c>
      <c r="I2" t="s">
        <v>28</v>
      </c>
      <c r="K2">
        <v>1010659361</v>
      </c>
      <c r="L2" t="s">
        <v>29</v>
      </c>
      <c r="N2" t="s">
        <v>30</v>
      </c>
      <c r="O2">
        <v>38935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34</v>
      </c>
      <c r="Y2" t="s">
        <v>38</v>
      </c>
      <c r="Z2" t="s">
        <v>39</v>
      </c>
    </row>
    <row r="3" spans="1:26" x14ac:dyDescent="0.25">
      <c r="A3" t="s">
        <v>26</v>
      </c>
      <c r="B3">
        <v>1608724257050</v>
      </c>
      <c r="C3">
        <v>99505363647</v>
      </c>
      <c r="D3">
        <v>0</v>
      </c>
      <c r="E3" t="b">
        <v>0</v>
      </c>
      <c r="F3">
        <v>0</v>
      </c>
      <c r="G3" t="s">
        <v>40</v>
      </c>
      <c r="H3">
        <v>99185029078</v>
      </c>
      <c r="I3" t="s">
        <v>28</v>
      </c>
      <c r="K3">
        <v>320334569</v>
      </c>
      <c r="L3" t="s">
        <v>29</v>
      </c>
      <c r="N3" t="s">
        <v>30</v>
      </c>
      <c r="O3">
        <v>38935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34</v>
      </c>
      <c r="Y3" t="s">
        <v>38</v>
      </c>
      <c r="Z3" t="s">
        <v>39</v>
      </c>
    </row>
    <row r="4" spans="1:26" x14ac:dyDescent="0.25">
      <c r="A4" t="s">
        <v>26</v>
      </c>
      <c r="B4">
        <v>1608724360371</v>
      </c>
      <c r="C4">
        <v>3394201111</v>
      </c>
      <c r="D4">
        <v>0</v>
      </c>
      <c r="E4" t="b">
        <v>0</v>
      </c>
      <c r="F4">
        <v>0</v>
      </c>
      <c r="G4" t="s">
        <v>27</v>
      </c>
      <c r="H4">
        <v>2407632066</v>
      </c>
      <c r="I4" t="s">
        <v>28</v>
      </c>
      <c r="K4">
        <v>986569045</v>
      </c>
      <c r="L4" t="s">
        <v>41</v>
      </c>
      <c r="N4" t="s">
        <v>30</v>
      </c>
      <c r="O4">
        <v>38935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34</v>
      </c>
      <c r="Y4" t="s">
        <v>38</v>
      </c>
      <c r="Z4" t="s">
        <v>39</v>
      </c>
    </row>
    <row r="5" spans="1:26" x14ac:dyDescent="0.25">
      <c r="A5" t="s">
        <v>26</v>
      </c>
      <c r="B5">
        <v>1608724364962</v>
      </c>
      <c r="C5">
        <v>1678215676</v>
      </c>
      <c r="D5">
        <v>0</v>
      </c>
      <c r="E5" t="b">
        <v>0</v>
      </c>
      <c r="F5">
        <v>0</v>
      </c>
      <c r="G5" t="s">
        <v>40</v>
      </c>
      <c r="H5">
        <v>899721160</v>
      </c>
      <c r="I5" t="s">
        <v>28</v>
      </c>
      <c r="K5">
        <v>778494516</v>
      </c>
      <c r="L5" t="s">
        <v>41</v>
      </c>
      <c r="N5" t="s">
        <v>30</v>
      </c>
      <c r="O5">
        <v>38935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34</v>
      </c>
      <c r="Y5" t="s">
        <v>38</v>
      </c>
      <c r="Z5" t="s">
        <v>39</v>
      </c>
    </row>
    <row r="6" spans="1:26" x14ac:dyDescent="0.25">
      <c r="A6" t="s">
        <v>26</v>
      </c>
      <c r="B6">
        <v>1608724464468</v>
      </c>
      <c r="C6">
        <v>97269477722</v>
      </c>
      <c r="D6">
        <v>1</v>
      </c>
      <c r="E6" t="b">
        <v>0</v>
      </c>
      <c r="F6">
        <v>0</v>
      </c>
      <c r="G6" t="s">
        <v>27</v>
      </c>
      <c r="H6">
        <v>96920490065</v>
      </c>
      <c r="I6" t="s">
        <v>28</v>
      </c>
      <c r="K6">
        <v>348987657</v>
      </c>
      <c r="L6" t="s">
        <v>29</v>
      </c>
      <c r="N6" t="s">
        <v>30</v>
      </c>
      <c r="O6">
        <v>38935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34</v>
      </c>
      <c r="Y6" t="s">
        <v>38</v>
      </c>
      <c r="Z6" t="s">
        <v>39</v>
      </c>
    </row>
    <row r="7" spans="1:26" x14ac:dyDescent="0.25">
      <c r="A7" t="s">
        <v>26</v>
      </c>
      <c r="B7">
        <v>1608724659337</v>
      </c>
      <c r="C7">
        <v>96819123833</v>
      </c>
      <c r="D7">
        <v>1</v>
      </c>
      <c r="E7" t="b">
        <v>0</v>
      </c>
      <c r="F7">
        <v>0</v>
      </c>
      <c r="G7" t="s">
        <v>40</v>
      </c>
      <c r="H7">
        <v>96774446356</v>
      </c>
      <c r="I7" t="s">
        <v>28</v>
      </c>
      <c r="K7">
        <v>44677477</v>
      </c>
      <c r="L7" t="s">
        <v>29</v>
      </c>
      <c r="N7" t="s">
        <v>30</v>
      </c>
      <c r="O7">
        <v>38935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34</v>
      </c>
      <c r="Y7" t="s">
        <v>38</v>
      </c>
      <c r="Z7" t="s">
        <v>39</v>
      </c>
    </row>
    <row r="8" spans="1:26" x14ac:dyDescent="0.25">
      <c r="A8" t="s">
        <v>26</v>
      </c>
      <c r="B8">
        <v>1608724757861</v>
      </c>
      <c r="C8">
        <v>1409675119</v>
      </c>
      <c r="D8">
        <v>1</v>
      </c>
      <c r="E8" t="b">
        <v>0</v>
      </c>
      <c r="F8">
        <v>0</v>
      </c>
      <c r="G8" t="s">
        <v>27</v>
      </c>
      <c r="H8">
        <v>603571204</v>
      </c>
      <c r="I8" t="s">
        <v>28</v>
      </c>
      <c r="K8">
        <v>806103915</v>
      </c>
      <c r="L8" t="s">
        <v>41</v>
      </c>
      <c r="N8" t="s">
        <v>30</v>
      </c>
      <c r="O8">
        <v>38935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34</v>
      </c>
      <c r="Y8" t="s">
        <v>38</v>
      </c>
      <c r="Z8" t="s">
        <v>39</v>
      </c>
    </row>
    <row r="9" spans="1:26" x14ac:dyDescent="0.25">
      <c r="A9" t="s">
        <v>26</v>
      </c>
      <c r="B9">
        <v>1608724760158</v>
      </c>
      <c r="C9">
        <v>926459830</v>
      </c>
      <c r="D9">
        <v>1</v>
      </c>
      <c r="E9" t="b">
        <v>0</v>
      </c>
      <c r="F9">
        <v>0</v>
      </c>
      <c r="G9" t="s">
        <v>40</v>
      </c>
      <c r="H9">
        <v>537945416</v>
      </c>
      <c r="I9" t="s">
        <v>28</v>
      </c>
      <c r="K9">
        <v>388514414</v>
      </c>
      <c r="L9" t="s">
        <v>41</v>
      </c>
      <c r="N9" t="s">
        <v>30</v>
      </c>
      <c r="O9">
        <v>38935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34</v>
      </c>
      <c r="Y9" t="s">
        <v>38</v>
      </c>
      <c r="Z9" t="s">
        <v>39</v>
      </c>
    </row>
    <row r="10" spans="1:26" x14ac:dyDescent="0.25">
      <c r="A10" t="s">
        <v>26</v>
      </c>
      <c r="B10">
        <v>1608724859343</v>
      </c>
      <c r="C10">
        <v>97128490042</v>
      </c>
      <c r="D10">
        <v>2</v>
      </c>
      <c r="E10" t="b">
        <v>0</v>
      </c>
      <c r="F10">
        <v>0</v>
      </c>
      <c r="G10" t="s">
        <v>27</v>
      </c>
      <c r="H10">
        <v>96812890903</v>
      </c>
      <c r="I10" t="s">
        <v>28</v>
      </c>
      <c r="K10">
        <v>315599139</v>
      </c>
      <c r="L10" t="s">
        <v>29</v>
      </c>
      <c r="N10" t="s">
        <v>30</v>
      </c>
      <c r="O10">
        <v>38935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34</v>
      </c>
      <c r="Y10" t="s">
        <v>38</v>
      </c>
      <c r="Z10" t="s">
        <v>39</v>
      </c>
    </row>
    <row r="11" spans="1:26" x14ac:dyDescent="0.25">
      <c r="A11" t="s">
        <v>26</v>
      </c>
      <c r="B11">
        <v>1608725054315</v>
      </c>
      <c r="C11">
        <v>96767815759</v>
      </c>
      <c r="D11">
        <v>2</v>
      </c>
      <c r="E11" t="b">
        <v>0</v>
      </c>
      <c r="F11">
        <v>0</v>
      </c>
      <c r="G11" t="s">
        <v>40</v>
      </c>
      <c r="H11">
        <v>96731447852</v>
      </c>
      <c r="I11" t="s">
        <v>28</v>
      </c>
      <c r="K11">
        <v>36367907</v>
      </c>
      <c r="L11" t="s">
        <v>29</v>
      </c>
      <c r="N11" t="s">
        <v>30</v>
      </c>
      <c r="O11">
        <v>38935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34</v>
      </c>
      <c r="Y11" t="s">
        <v>38</v>
      </c>
      <c r="Z11" t="s">
        <v>39</v>
      </c>
    </row>
    <row r="12" spans="1:26" x14ac:dyDescent="0.25">
      <c r="A12" t="s">
        <v>26</v>
      </c>
      <c r="B12">
        <v>1608725152463</v>
      </c>
      <c r="C12">
        <v>805662793</v>
      </c>
      <c r="D12">
        <v>2</v>
      </c>
      <c r="E12" t="b">
        <v>0</v>
      </c>
      <c r="F12">
        <v>0</v>
      </c>
      <c r="G12" t="s">
        <v>27</v>
      </c>
      <c r="H12">
        <v>419932594</v>
      </c>
      <c r="I12" t="s">
        <v>28</v>
      </c>
      <c r="K12">
        <v>385730199</v>
      </c>
      <c r="L12" t="s">
        <v>41</v>
      </c>
      <c r="N12" t="s">
        <v>30</v>
      </c>
      <c r="O12">
        <v>38935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34</v>
      </c>
      <c r="Y12" t="s">
        <v>38</v>
      </c>
      <c r="Z12" t="s">
        <v>39</v>
      </c>
    </row>
    <row r="13" spans="1:26" x14ac:dyDescent="0.25">
      <c r="A13" t="s">
        <v>26</v>
      </c>
      <c r="B13">
        <v>1608725153957</v>
      </c>
      <c r="C13">
        <v>887963778</v>
      </c>
      <c r="D13">
        <v>2</v>
      </c>
      <c r="E13" t="b">
        <v>0</v>
      </c>
      <c r="F13">
        <v>0</v>
      </c>
      <c r="G13" t="s">
        <v>40</v>
      </c>
      <c r="H13">
        <v>518621746</v>
      </c>
      <c r="I13" t="s">
        <v>28</v>
      </c>
      <c r="K13">
        <v>369342032</v>
      </c>
      <c r="L13" t="s">
        <v>41</v>
      </c>
      <c r="N13" t="s">
        <v>30</v>
      </c>
      <c r="O13">
        <v>38935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34</v>
      </c>
      <c r="Y13" t="s">
        <v>38</v>
      </c>
      <c r="Z13" t="s">
        <v>39</v>
      </c>
    </row>
    <row r="14" spans="1:26" x14ac:dyDescent="0.25">
      <c r="A14" t="s">
        <v>26</v>
      </c>
      <c r="B14">
        <v>1608725251496</v>
      </c>
      <c r="C14">
        <v>97078051934</v>
      </c>
      <c r="D14">
        <v>3</v>
      </c>
      <c r="E14" t="b">
        <v>0</v>
      </c>
      <c r="F14">
        <v>0</v>
      </c>
      <c r="G14" t="s">
        <v>27</v>
      </c>
      <c r="H14">
        <v>96732237781</v>
      </c>
      <c r="I14" t="s">
        <v>28</v>
      </c>
      <c r="K14">
        <v>345814153</v>
      </c>
      <c r="L14" t="s">
        <v>29</v>
      </c>
      <c r="N14" t="s">
        <v>30</v>
      </c>
      <c r="O14">
        <v>38935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34</v>
      </c>
      <c r="Y14" t="s">
        <v>38</v>
      </c>
      <c r="Z14" t="s">
        <v>39</v>
      </c>
    </row>
    <row r="15" spans="1:26" x14ac:dyDescent="0.25">
      <c r="A15" t="s">
        <v>26</v>
      </c>
      <c r="B15">
        <v>1608725444563</v>
      </c>
      <c r="C15">
        <v>96860235009</v>
      </c>
      <c r="D15">
        <v>3</v>
      </c>
      <c r="E15" t="b">
        <v>0</v>
      </c>
      <c r="F15">
        <v>0</v>
      </c>
      <c r="G15" t="s">
        <v>40</v>
      </c>
      <c r="H15">
        <v>96822389439</v>
      </c>
      <c r="I15" t="s">
        <v>28</v>
      </c>
      <c r="K15">
        <v>37845570</v>
      </c>
      <c r="L15" t="s">
        <v>29</v>
      </c>
      <c r="N15" t="s">
        <v>30</v>
      </c>
      <c r="O15">
        <v>38935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34</v>
      </c>
      <c r="Y15" t="s">
        <v>38</v>
      </c>
      <c r="Z15" t="s">
        <v>39</v>
      </c>
    </row>
    <row r="16" spans="1:26" x14ac:dyDescent="0.25">
      <c r="A16" t="s">
        <v>26</v>
      </c>
      <c r="B16">
        <v>1608725542587</v>
      </c>
      <c r="C16">
        <v>865406199</v>
      </c>
      <c r="D16">
        <v>3</v>
      </c>
      <c r="E16" t="b">
        <v>0</v>
      </c>
      <c r="F16">
        <v>0</v>
      </c>
      <c r="G16" t="s">
        <v>27</v>
      </c>
      <c r="H16">
        <v>467931210</v>
      </c>
      <c r="I16" t="s">
        <v>28</v>
      </c>
      <c r="K16">
        <v>397474989</v>
      </c>
      <c r="L16" t="s">
        <v>41</v>
      </c>
      <c r="N16" t="s">
        <v>30</v>
      </c>
      <c r="O16">
        <v>38935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34</v>
      </c>
      <c r="Y16" t="s">
        <v>38</v>
      </c>
      <c r="Z16" t="s">
        <v>39</v>
      </c>
    </row>
    <row r="17" spans="1:26" x14ac:dyDescent="0.25">
      <c r="A17" t="s">
        <v>26</v>
      </c>
      <c r="B17">
        <v>1608725544047</v>
      </c>
      <c r="C17">
        <v>882007396</v>
      </c>
      <c r="D17">
        <v>3</v>
      </c>
      <c r="E17" t="b">
        <v>0</v>
      </c>
      <c r="F17">
        <v>0</v>
      </c>
      <c r="G17" t="s">
        <v>40</v>
      </c>
      <c r="H17">
        <v>439674895</v>
      </c>
      <c r="I17" t="s">
        <v>28</v>
      </c>
      <c r="K17">
        <v>442332501</v>
      </c>
      <c r="L17" t="s">
        <v>41</v>
      </c>
      <c r="N17" t="s">
        <v>30</v>
      </c>
      <c r="O17">
        <v>38935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34</v>
      </c>
      <c r="Y17" t="s">
        <v>38</v>
      </c>
      <c r="Z17" t="s">
        <v>39</v>
      </c>
    </row>
    <row r="18" spans="1:26" x14ac:dyDescent="0.25">
      <c r="A18" t="s">
        <v>26</v>
      </c>
      <c r="B18">
        <v>1608725641465</v>
      </c>
      <c r="C18">
        <v>96545370664</v>
      </c>
      <c r="D18">
        <v>4</v>
      </c>
      <c r="E18" t="b">
        <v>0</v>
      </c>
      <c r="F18">
        <v>0</v>
      </c>
      <c r="G18" t="s">
        <v>27</v>
      </c>
      <c r="H18">
        <v>96413464141</v>
      </c>
      <c r="I18" t="s">
        <v>28</v>
      </c>
      <c r="K18">
        <v>131906523</v>
      </c>
      <c r="L18" t="s">
        <v>29</v>
      </c>
      <c r="N18" t="s">
        <v>30</v>
      </c>
      <c r="O18">
        <v>38935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34</v>
      </c>
      <c r="Y18" t="s">
        <v>38</v>
      </c>
      <c r="Z18" t="s">
        <v>39</v>
      </c>
    </row>
    <row r="19" spans="1:26" x14ac:dyDescent="0.25">
      <c r="A19" t="s">
        <v>26</v>
      </c>
      <c r="B19">
        <v>1608725833940</v>
      </c>
      <c r="C19">
        <v>96885890285</v>
      </c>
      <c r="D19">
        <v>4</v>
      </c>
      <c r="E19" t="b">
        <v>0</v>
      </c>
      <c r="F19">
        <v>0</v>
      </c>
      <c r="G19" t="s">
        <v>40</v>
      </c>
      <c r="H19">
        <v>96848595064</v>
      </c>
      <c r="I19" t="s">
        <v>28</v>
      </c>
      <c r="K19">
        <v>37295221</v>
      </c>
      <c r="L19" t="s">
        <v>29</v>
      </c>
      <c r="N19" t="s">
        <v>30</v>
      </c>
      <c r="O19">
        <v>38935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34</v>
      </c>
      <c r="Y19" t="s">
        <v>38</v>
      </c>
      <c r="Z19" t="s">
        <v>39</v>
      </c>
    </row>
    <row r="20" spans="1:26" x14ac:dyDescent="0.25">
      <c r="A20" t="s">
        <v>26</v>
      </c>
      <c r="B20">
        <v>1608725931937</v>
      </c>
      <c r="C20">
        <v>739370032</v>
      </c>
      <c r="D20">
        <v>4</v>
      </c>
      <c r="E20" t="b">
        <v>0</v>
      </c>
      <c r="F20">
        <v>0</v>
      </c>
      <c r="G20" t="s">
        <v>27</v>
      </c>
      <c r="H20">
        <v>457729698</v>
      </c>
      <c r="I20" t="s">
        <v>28</v>
      </c>
      <c r="K20">
        <v>281640334</v>
      </c>
      <c r="L20" t="s">
        <v>41</v>
      </c>
      <c r="N20" t="s">
        <v>30</v>
      </c>
      <c r="O20">
        <v>38935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34</v>
      </c>
      <c r="Y20" t="s">
        <v>38</v>
      </c>
      <c r="Z20" t="s">
        <v>39</v>
      </c>
    </row>
    <row r="21" spans="1:26" x14ac:dyDescent="0.25">
      <c r="A21" t="s">
        <v>26</v>
      </c>
      <c r="B21">
        <v>1608725933286</v>
      </c>
      <c r="C21">
        <v>671635755</v>
      </c>
      <c r="D21">
        <v>4</v>
      </c>
      <c r="E21" t="b">
        <v>0</v>
      </c>
      <c r="F21">
        <v>0</v>
      </c>
      <c r="G21" t="s">
        <v>40</v>
      </c>
      <c r="H21">
        <v>332851738</v>
      </c>
      <c r="I21" t="s">
        <v>28</v>
      </c>
      <c r="K21">
        <v>338784017</v>
      </c>
      <c r="L21" t="s">
        <v>41</v>
      </c>
      <c r="N21" t="s">
        <v>30</v>
      </c>
      <c r="O21">
        <v>38935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34</v>
      </c>
      <c r="Y21" t="s">
        <v>38</v>
      </c>
      <c r="Z21" t="s">
        <v>39</v>
      </c>
    </row>
    <row r="22" spans="1:26" x14ac:dyDescent="0.25">
      <c r="A22" t="s">
        <v>26</v>
      </c>
      <c r="B22">
        <v>1608726030886</v>
      </c>
      <c r="C22">
        <v>96479345083</v>
      </c>
      <c r="D22">
        <v>5</v>
      </c>
      <c r="E22" t="b">
        <v>0</v>
      </c>
      <c r="F22">
        <v>0</v>
      </c>
      <c r="G22" t="s">
        <v>27</v>
      </c>
      <c r="H22">
        <v>96226279702</v>
      </c>
      <c r="I22" t="s">
        <v>28</v>
      </c>
      <c r="K22">
        <v>253065381</v>
      </c>
      <c r="L22" t="s">
        <v>29</v>
      </c>
      <c r="N22" t="s">
        <v>30</v>
      </c>
      <c r="O22">
        <v>38935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34</v>
      </c>
      <c r="Y22" t="s">
        <v>38</v>
      </c>
      <c r="Z22" t="s">
        <v>39</v>
      </c>
    </row>
    <row r="23" spans="1:26" x14ac:dyDescent="0.25">
      <c r="A23" t="s">
        <v>26</v>
      </c>
      <c r="B23">
        <v>1608726223364</v>
      </c>
      <c r="C23">
        <v>94956796797</v>
      </c>
      <c r="D23">
        <v>5</v>
      </c>
      <c r="E23" t="b">
        <v>0</v>
      </c>
      <c r="F23">
        <v>0</v>
      </c>
      <c r="G23" t="s">
        <v>40</v>
      </c>
      <c r="H23">
        <v>94924133531</v>
      </c>
      <c r="I23" t="s">
        <v>28</v>
      </c>
      <c r="K23">
        <v>32663266</v>
      </c>
      <c r="L23" t="s">
        <v>29</v>
      </c>
      <c r="N23" t="s">
        <v>30</v>
      </c>
      <c r="O23">
        <v>38935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34</v>
      </c>
      <c r="Y23" t="s">
        <v>38</v>
      </c>
      <c r="Z23" t="s">
        <v>39</v>
      </c>
    </row>
    <row r="24" spans="1:26" x14ac:dyDescent="0.25">
      <c r="A24" t="s">
        <v>26</v>
      </c>
      <c r="B24">
        <v>1608726319382</v>
      </c>
      <c r="C24">
        <v>552529867</v>
      </c>
      <c r="D24">
        <v>5</v>
      </c>
      <c r="E24" t="b">
        <v>0</v>
      </c>
      <c r="F24">
        <v>0</v>
      </c>
      <c r="G24" t="s">
        <v>27</v>
      </c>
      <c r="H24">
        <v>313546908</v>
      </c>
      <c r="I24" t="s">
        <v>28</v>
      </c>
      <c r="K24">
        <v>238982959</v>
      </c>
      <c r="L24" t="s">
        <v>41</v>
      </c>
      <c r="N24" t="s">
        <v>30</v>
      </c>
      <c r="O24">
        <v>38935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34</v>
      </c>
      <c r="Y24" t="s">
        <v>38</v>
      </c>
      <c r="Z24" t="s">
        <v>39</v>
      </c>
    </row>
    <row r="25" spans="1:26" x14ac:dyDescent="0.25">
      <c r="A25" t="s">
        <v>26</v>
      </c>
      <c r="B25">
        <v>1608726320425</v>
      </c>
      <c r="C25">
        <v>753106132</v>
      </c>
      <c r="D25">
        <v>5</v>
      </c>
      <c r="E25" t="b">
        <v>0</v>
      </c>
      <c r="F25">
        <v>0</v>
      </c>
      <c r="G25" t="s">
        <v>40</v>
      </c>
      <c r="H25">
        <v>405533197</v>
      </c>
      <c r="I25" t="s">
        <v>28</v>
      </c>
      <c r="K25">
        <v>347572935</v>
      </c>
      <c r="L25" t="s">
        <v>41</v>
      </c>
      <c r="N25" t="s">
        <v>30</v>
      </c>
      <c r="O25">
        <v>38935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34</v>
      </c>
      <c r="Y25" t="s">
        <v>38</v>
      </c>
      <c r="Z25" t="s">
        <v>39</v>
      </c>
    </row>
    <row r="26" spans="1:26" x14ac:dyDescent="0.25">
      <c r="A26" t="s">
        <v>26</v>
      </c>
      <c r="B26">
        <v>1608726416477</v>
      </c>
      <c r="C26">
        <v>96185867183</v>
      </c>
      <c r="D26">
        <v>6</v>
      </c>
      <c r="E26" t="b">
        <v>0</v>
      </c>
      <c r="F26">
        <v>0</v>
      </c>
      <c r="G26" t="s">
        <v>27</v>
      </c>
      <c r="H26">
        <v>95877052384</v>
      </c>
      <c r="I26" t="s">
        <v>28</v>
      </c>
      <c r="K26">
        <v>308814799</v>
      </c>
      <c r="L26" t="s">
        <v>29</v>
      </c>
      <c r="N26" t="s">
        <v>30</v>
      </c>
      <c r="O26">
        <v>38935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34</v>
      </c>
      <c r="Y26" t="s">
        <v>38</v>
      </c>
      <c r="Z26" t="s">
        <v>39</v>
      </c>
    </row>
    <row r="27" spans="1:26" x14ac:dyDescent="0.25">
      <c r="A27" t="s">
        <v>26</v>
      </c>
      <c r="B27">
        <v>1608726608897</v>
      </c>
      <c r="C27">
        <v>95733515902</v>
      </c>
      <c r="D27">
        <v>6</v>
      </c>
      <c r="E27" t="b">
        <v>0</v>
      </c>
      <c r="F27">
        <v>0</v>
      </c>
      <c r="G27" t="s">
        <v>40</v>
      </c>
      <c r="H27">
        <v>95695294234</v>
      </c>
      <c r="I27" t="s">
        <v>28</v>
      </c>
      <c r="K27">
        <v>38221668</v>
      </c>
      <c r="L27" t="s">
        <v>29</v>
      </c>
      <c r="N27" t="s">
        <v>30</v>
      </c>
      <c r="O27">
        <v>38935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34</v>
      </c>
      <c r="Y27" t="s">
        <v>38</v>
      </c>
      <c r="Z27" t="s">
        <v>39</v>
      </c>
    </row>
    <row r="28" spans="1:26" x14ac:dyDescent="0.25">
      <c r="A28" t="s">
        <v>26</v>
      </c>
      <c r="B28">
        <v>1608726705643</v>
      </c>
      <c r="C28">
        <v>573292494</v>
      </c>
      <c r="D28">
        <v>6</v>
      </c>
      <c r="E28" t="b">
        <v>0</v>
      </c>
      <c r="F28">
        <v>0</v>
      </c>
      <c r="G28" t="s">
        <v>27</v>
      </c>
      <c r="H28">
        <v>346256757</v>
      </c>
      <c r="I28" t="s">
        <v>28</v>
      </c>
      <c r="K28">
        <v>227035737</v>
      </c>
      <c r="L28" t="s">
        <v>41</v>
      </c>
      <c r="N28" t="s">
        <v>30</v>
      </c>
      <c r="O28">
        <v>38935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34</v>
      </c>
      <c r="Y28" t="s">
        <v>38</v>
      </c>
      <c r="Z28" t="s">
        <v>39</v>
      </c>
    </row>
    <row r="29" spans="1:26" x14ac:dyDescent="0.25">
      <c r="A29" t="s">
        <v>26</v>
      </c>
      <c r="B29">
        <v>1608726706708</v>
      </c>
      <c r="C29">
        <v>657877489</v>
      </c>
      <c r="D29">
        <v>6</v>
      </c>
      <c r="E29" t="b">
        <v>0</v>
      </c>
      <c r="F29">
        <v>0</v>
      </c>
      <c r="G29" t="s">
        <v>40</v>
      </c>
      <c r="H29">
        <v>353233910</v>
      </c>
      <c r="I29" t="s">
        <v>28</v>
      </c>
      <c r="K29">
        <v>304643579</v>
      </c>
      <c r="L29" t="s">
        <v>41</v>
      </c>
      <c r="N29" t="s">
        <v>30</v>
      </c>
      <c r="O29">
        <v>38935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34</v>
      </c>
      <c r="Y29" t="s">
        <v>38</v>
      </c>
      <c r="Z29" t="s">
        <v>39</v>
      </c>
    </row>
    <row r="30" spans="1:26" x14ac:dyDescent="0.25">
      <c r="A30" t="s">
        <v>26</v>
      </c>
      <c r="B30">
        <v>1608726803496</v>
      </c>
      <c r="C30">
        <v>95583188680</v>
      </c>
      <c r="D30">
        <v>7</v>
      </c>
      <c r="E30" t="b">
        <v>0</v>
      </c>
      <c r="F30">
        <v>0</v>
      </c>
      <c r="G30" t="s">
        <v>27</v>
      </c>
      <c r="H30">
        <v>95282282274</v>
      </c>
      <c r="I30" t="s">
        <v>28</v>
      </c>
      <c r="K30">
        <v>300906406</v>
      </c>
      <c r="L30" t="s">
        <v>29</v>
      </c>
      <c r="N30" t="s">
        <v>30</v>
      </c>
      <c r="O30">
        <v>38935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34</v>
      </c>
      <c r="Y30" t="s">
        <v>38</v>
      </c>
      <c r="Z30" t="s">
        <v>39</v>
      </c>
    </row>
    <row r="31" spans="1:26" x14ac:dyDescent="0.25">
      <c r="A31" t="s">
        <v>26</v>
      </c>
      <c r="B31">
        <v>1608726994905</v>
      </c>
      <c r="C31">
        <v>96404486274</v>
      </c>
      <c r="D31">
        <v>7</v>
      </c>
      <c r="E31" t="b">
        <v>0</v>
      </c>
      <c r="F31">
        <v>0</v>
      </c>
      <c r="G31" t="s">
        <v>40</v>
      </c>
      <c r="H31">
        <v>96365370149</v>
      </c>
      <c r="I31" t="s">
        <v>28</v>
      </c>
      <c r="K31">
        <v>39116125</v>
      </c>
      <c r="L31" t="s">
        <v>29</v>
      </c>
      <c r="N31" t="s">
        <v>30</v>
      </c>
      <c r="O31">
        <v>38935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34</v>
      </c>
      <c r="Y31" t="s">
        <v>38</v>
      </c>
      <c r="Z31" t="s">
        <v>39</v>
      </c>
    </row>
    <row r="32" spans="1:26" x14ac:dyDescent="0.25">
      <c r="A32" t="s">
        <v>26</v>
      </c>
      <c r="B32">
        <v>1608727092404</v>
      </c>
      <c r="C32">
        <v>694483820</v>
      </c>
      <c r="D32">
        <v>7</v>
      </c>
      <c r="E32" t="b">
        <v>0</v>
      </c>
      <c r="F32">
        <v>0</v>
      </c>
      <c r="G32" t="s">
        <v>27</v>
      </c>
      <c r="H32">
        <v>428878482</v>
      </c>
      <c r="I32" t="s">
        <v>28</v>
      </c>
      <c r="K32">
        <v>265605338</v>
      </c>
      <c r="L32" t="s">
        <v>41</v>
      </c>
      <c r="N32" t="s">
        <v>30</v>
      </c>
      <c r="O32">
        <v>38935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34</v>
      </c>
      <c r="Y32" t="s">
        <v>38</v>
      </c>
      <c r="Z32" t="s">
        <v>39</v>
      </c>
    </row>
    <row r="33" spans="1:26" x14ac:dyDescent="0.25">
      <c r="A33" t="s">
        <v>26</v>
      </c>
      <c r="B33">
        <v>1608727093467</v>
      </c>
      <c r="C33">
        <v>710407564</v>
      </c>
      <c r="D33">
        <v>7</v>
      </c>
      <c r="E33" t="b">
        <v>0</v>
      </c>
      <c r="F33">
        <v>0</v>
      </c>
      <c r="G33" t="s">
        <v>40</v>
      </c>
      <c r="H33">
        <v>400591093</v>
      </c>
      <c r="I33" t="s">
        <v>28</v>
      </c>
      <c r="K33">
        <v>309816471</v>
      </c>
      <c r="L33" t="s">
        <v>41</v>
      </c>
      <c r="N33" t="s">
        <v>30</v>
      </c>
      <c r="O33">
        <v>38935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34</v>
      </c>
      <c r="Y33" t="s">
        <v>38</v>
      </c>
      <c r="Z33" t="s">
        <v>39</v>
      </c>
    </row>
    <row r="34" spans="1:26" x14ac:dyDescent="0.25">
      <c r="A34" t="s">
        <v>26</v>
      </c>
      <c r="B34">
        <v>1608727190587</v>
      </c>
      <c r="C34">
        <v>96041708127</v>
      </c>
      <c r="D34">
        <v>8</v>
      </c>
      <c r="E34" t="b">
        <v>0</v>
      </c>
      <c r="F34">
        <v>0</v>
      </c>
      <c r="G34" t="s">
        <v>27</v>
      </c>
      <c r="H34">
        <v>95766201427</v>
      </c>
      <c r="I34" t="s">
        <v>28</v>
      </c>
      <c r="K34">
        <v>275506700</v>
      </c>
      <c r="L34" t="s">
        <v>29</v>
      </c>
      <c r="N34" t="s">
        <v>30</v>
      </c>
      <c r="O34">
        <v>38935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34</v>
      </c>
      <c r="Y34" t="s">
        <v>38</v>
      </c>
      <c r="Z34" t="s">
        <v>39</v>
      </c>
    </row>
    <row r="35" spans="1:26" x14ac:dyDescent="0.25">
      <c r="A35" t="s">
        <v>26</v>
      </c>
      <c r="B35">
        <v>1608727381796</v>
      </c>
      <c r="C35">
        <v>95112551669</v>
      </c>
      <c r="D35">
        <v>8</v>
      </c>
      <c r="E35" t="b">
        <v>0</v>
      </c>
      <c r="F35">
        <v>0</v>
      </c>
      <c r="G35" t="s">
        <v>40</v>
      </c>
      <c r="H35">
        <v>95074351501</v>
      </c>
      <c r="I35" t="s">
        <v>28</v>
      </c>
      <c r="K35">
        <v>38200168</v>
      </c>
      <c r="L35" t="s">
        <v>29</v>
      </c>
      <c r="N35" t="s">
        <v>30</v>
      </c>
      <c r="O35">
        <v>38935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34</v>
      </c>
      <c r="Y35" t="s">
        <v>38</v>
      </c>
      <c r="Z35" t="s">
        <v>39</v>
      </c>
    </row>
    <row r="36" spans="1:26" x14ac:dyDescent="0.25">
      <c r="A36" t="s">
        <v>26</v>
      </c>
      <c r="B36">
        <v>1608727477834</v>
      </c>
      <c r="C36">
        <v>589035980</v>
      </c>
      <c r="D36">
        <v>8</v>
      </c>
      <c r="E36" t="b">
        <v>0</v>
      </c>
      <c r="F36">
        <v>0</v>
      </c>
      <c r="G36" t="s">
        <v>27</v>
      </c>
      <c r="H36">
        <v>366756454</v>
      </c>
      <c r="I36" t="s">
        <v>28</v>
      </c>
      <c r="K36">
        <v>222279526</v>
      </c>
      <c r="L36" t="s">
        <v>41</v>
      </c>
      <c r="N36" t="s">
        <v>30</v>
      </c>
      <c r="O36">
        <v>38935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34</v>
      </c>
      <c r="Y36" t="s">
        <v>38</v>
      </c>
      <c r="Z36" t="s">
        <v>39</v>
      </c>
    </row>
    <row r="37" spans="1:26" x14ac:dyDescent="0.25">
      <c r="A37" t="s">
        <v>26</v>
      </c>
      <c r="B37">
        <v>1608727478882</v>
      </c>
      <c r="C37">
        <v>906416347</v>
      </c>
      <c r="D37">
        <v>8</v>
      </c>
      <c r="E37" t="b">
        <v>0</v>
      </c>
      <c r="F37">
        <v>0</v>
      </c>
      <c r="G37" t="s">
        <v>40</v>
      </c>
      <c r="H37">
        <v>316808505</v>
      </c>
      <c r="I37" t="s">
        <v>28</v>
      </c>
      <c r="K37">
        <v>589607842</v>
      </c>
      <c r="L37" t="s">
        <v>41</v>
      </c>
      <c r="N37" t="s">
        <v>30</v>
      </c>
      <c r="O37">
        <v>38935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34</v>
      </c>
      <c r="Y37" t="s">
        <v>38</v>
      </c>
      <c r="Z37" t="s">
        <v>39</v>
      </c>
    </row>
    <row r="38" spans="1:26" x14ac:dyDescent="0.25">
      <c r="A38" t="s">
        <v>26</v>
      </c>
      <c r="B38">
        <v>1608727576140</v>
      </c>
      <c r="C38">
        <v>94371289314</v>
      </c>
      <c r="D38">
        <v>9</v>
      </c>
      <c r="E38" t="b">
        <v>0</v>
      </c>
      <c r="F38">
        <v>0</v>
      </c>
      <c r="G38" t="s">
        <v>27</v>
      </c>
      <c r="H38">
        <v>94147333491</v>
      </c>
      <c r="I38" t="s">
        <v>28</v>
      </c>
      <c r="K38">
        <v>223955823</v>
      </c>
      <c r="L38" t="s">
        <v>29</v>
      </c>
      <c r="N38" t="s">
        <v>30</v>
      </c>
      <c r="O38">
        <v>38935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34</v>
      </c>
      <c r="Y38" t="s">
        <v>38</v>
      </c>
      <c r="Z38" t="s">
        <v>39</v>
      </c>
    </row>
    <row r="39" spans="1:26" x14ac:dyDescent="0.25">
      <c r="A39" t="s">
        <v>26</v>
      </c>
      <c r="B39">
        <v>1608727765100</v>
      </c>
      <c r="C39">
        <v>95950558273</v>
      </c>
      <c r="D39">
        <v>9</v>
      </c>
      <c r="E39" t="b">
        <v>0</v>
      </c>
      <c r="F39">
        <v>0</v>
      </c>
      <c r="G39" t="s">
        <v>40</v>
      </c>
      <c r="H39">
        <v>95913084416</v>
      </c>
      <c r="I39" t="s">
        <v>28</v>
      </c>
      <c r="K39">
        <v>37473857</v>
      </c>
      <c r="L39" t="s">
        <v>29</v>
      </c>
      <c r="N39" t="s">
        <v>30</v>
      </c>
      <c r="O39">
        <v>38935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34</v>
      </c>
      <c r="Y39" t="s">
        <v>38</v>
      </c>
      <c r="Z39" t="s">
        <v>39</v>
      </c>
    </row>
    <row r="40" spans="1:26" x14ac:dyDescent="0.25">
      <c r="A40" t="s">
        <v>26</v>
      </c>
      <c r="B40">
        <v>1608727861945</v>
      </c>
      <c r="C40">
        <v>541421755</v>
      </c>
      <c r="D40">
        <v>9</v>
      </c>
      <c r="E40" t="b">
        <v>0</v>
      </c>
      <c r="F40">
        <v>0</v>
      </c>
      <c r="G40" t="s">
        <v>27</v>
      </c>
      <c r="H40">
        <v>316742208</v>
      </c>
      <c r="I40" t="s">
        <v>28</v>
      </c>
      <c r="K40">
        <v>224679547</v>
      </c>
      <c r="L40" t="s">
        <v>41</v>
      </c>
      <c r="N40" t="s">
        <v>30</v>
      </c>
      <c r="O40">
        <v>38935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34</v>
      </c>
      <c r="Y40" t="s">
        <v>38</v>
      </c>
      <c r="Z40" t="s">
        <v>39</v>
      </c>
    </row>
    <row r="41" spans="1:26" x14ac:dyDescent="0.25">
      <c r="A41" t="s">
        <v>26</v>
      </c>
      <c r="B41">
        <v>1608727862906</v>
      </c>
      <c r="C41">
        <v>569886177</v>
      </c>
      <c r="D41" t="s">
        <v>47</v>
      </c>
      <c r="E41" t="b">
        <v>0</v>
      </c>
      <c r="F41">
        <v>0</v>
      </c>
      <c r="G41" t="s">
        <v>40</v>
      </c>
      <c r="H41">
        <v>331410521</v>
      </c>
      <c r="I41" t="s">
        <v>28</v>
      </c>
      <c r="K41">
        <v>238475656</v>
      </c>
      <c r="L41" t="s">
        <v>41</v>
      </c>
      <c r="N41" t="s">
        <v>30</v>
      </c>
      <c r="O41">
        <v>38935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34</v>
      </c>
      <c r="Y41" t="s">
        <v>38</v>
      </c>
      <c r="Z41" t="s">
        <v>39</v>
      </c>
    </row>
    <row r="42" spans="1:26" x14ac:dyDescent="0.25">
      <c r="A42" t="s">
        <v>48</v>
      </c>
      <c r="C42" s="1">
        <f>PERCENTILE((C41,C40,C37,C36,C33,C32,C29,C28,C25,C24,C21,C20,C17,C16,C13,C12,C9,C8),0.95)</f>
        <v>998942123.34999931</v>
      </c>
      <c r="D42" s="1">
        <v>1554416717.2999997</v>
      </c>
      <c r="E42" s="3">
        <f>C42-D42</f>
        <v>-555474593.95000041</v>
      </c>
      <c r="H42">
        <f>AVERAGE(H41,H40,H37,H36,H33,H32,H29,H28,H25,H24,H21,H20,H17,H16,H13,H12,H9,H8,H5,H4)</f>
        <v>533268488.10000002</v>
      </c>
      <c r="K42">
        <f>AVERAGE(K41,K40,K37,K36,K33,K32,K29,K28,K25,K24,K21,K20,K17,K16,K13,K12,K9,K8,K5,K4)</f>
        <v>407184277.60000002</v>
      </c>
    </row>
    <row r="43" spans="1:26" x14ac:dyDescent="0.25">
      <c r="A43" t="s">
        <v>42</v>
      </c>
      <c r="C43" s="1">
        <f>AVEDEV(C41,C40,C37,C36,C33,C32,C29,C28,C25,C24,C21,C20,C17,C16,C13,C12,C9,C8,C5,C4)</f>
        <v>366073360.88999999</v>
      </c>
      <c r="D43" s="1">
        <v>4468614027.1599989</v>
      </c>
      <c r="E43" s="3"/>
      <c r="H43">
        <f>AVEDEV(H41,H40,H37,H36,H33,H32,H29,H28,H25,H24,H21,H20,H17,H16,H13,H12,H9,H8,H5,H4)</f>
        <v>231579589.35999998</v>
      </c>
      <c r="K43">
        <f>AVEDEV(K41,K40,K37,K36,K33,K32,K29,K28,K25,K24,K21,K20,K17,K16,K13,K12,K9,K8,K5,K4)</f>
        <v>156718643.09999999</v>
      </c>
    </row>
    <row r="44" spans="1:26" x14ac:dyDescent="0.25">
      <c r="A44" t="s">
        <v>50</v>
      </c>
      <c r="C44" s="1">
        <f>PERCENTILE((C39,C38,C35,C34,C31,C30,C27,C26,C23,C22,C19,C18,C15,C14,C11,C10,C7,C6),0.95)</f>
        <v>97149638194</v>
      </c>
      <c r="D44" s="1">
        <v>99357644473.649994</v>
      </c>
      <c r="E44" s="3">
        <f>C44-D44</f>
        <v>-2208006279.6499939</v>
      </c>
      <c r="H44">
        <f>AVERAGE(H39,H38,H35,H34,H31,H30,H27,H26,H23,H22,H19,H18,H15,H14,H11,H10,H7,H6,H3,H2)</f>
        <v>96468895521.25</v>
      </c>
      <c r="K44">
        <f>AVERAGE(K39,K38,K35,K34,K31,K30,K27,K26,K23,K22,K19,K18,K15,K14,K11,K10,K7,K6,K3,K2)</f>
        <v>208870588.5</v>
      </c>
    </row>
    <row r="45" spans="1:26" x14ac:dyDescent="0.25">
      <c r="A45" t="s">
        <v>43</v>
      </c>
      <c r="C45" s="1">
        <f>AVEDEV(C39,C38,C35,C34,C31,C30,C27,C26,C23,C22,C19,C18,C15,C14,C11,C10,C7,C6,C3,C2)</f>
        <v>1009074924.125</v>
      </c>
      <c r="D45" s="1">
        <v>8665613761.1000004</v>
      </c>
      <c r="H45">
        <f>AVEDEV(H39,H38,H35,H34,H31,H30,H27,H26,H23,H22,H19,H18,H15,H14,H11,H10,H7,H6,H3,H2)</f>
        <v>947300348.375</v>
      </c>
      <c r="K45">
        <f>AVEDEV(K39,K38,K35,K34,K31,K30,K27,K26,K23,K22,K19,K18,K15,K14,K11,K10,K7,K6,K3,K2)</f>
        <v>161493810.30000001</v>
      </c>
    </row>
    <row r="46" spans="1:26" x14ac:dyDescent="0.25">
      <c r="A46" t="s">
        <v>44</v>
      </c>
      <c r="B46">
        <f>B41-B2</f>
        <v>3807047</v>
      </c>
      <c r="C46" s="1">
        <f>SUM(C2:C40)/1000000</f>
        <v>1951794.4913319999</v>
      </c>
      <c r="D46">
        <v>1917072.2767340001</v>
      </c>
      <c r="E46" s="1">
        <f>C46-D46</f>
        <v>34722.214597999817</v>
      </c>
      <c r="H46">
        <f>SUM(H2:H41)</f>
        <v>1940043280187</v>
      </c>
      <c r="K46">
        <f>SUM(K2:K41)</f>
        <v>12321097322</v>
      </c>
    </row>
    <row r="47" spans="1:26" x14ac:dyDescent="0.25">
      <c r="A47" t="s">
        <v>45</v>
      </c>
      <c r="B47">
        <f>B46/1000/60</f>
        <v>63.450783333333334</v>
      </c>
      <c r="C47">
        <f>C46/1000/60</f>
        <v>32.529908188866663</v>
      </c>
      <c r="D47">
        <v>31.951204612233333</v>
      </c>
      <c r="E47" s="2">
        <f>C47-D47</f>
        <v>0.57870357663333039</v>
      </c>
      <c r="H47">
        <f>H46/1000/60</f>
        <v>32334054.669783335</v>
      </c>
      <c r="K47">
        <f>K46/1000/60</f>
        <v>205351.62203333335</v>
      </c>
    </row>
    <row r="48" spans="1:26" x14ac:dyDescent="0.25">
      <c r="A48" t="s">
        <v>46</v>
      </c>
      <c r="B48">
        <f>B47*60</f>
        <v>3807.047</v>
      </c>
      <c r="C48">
        <f>C47*60</f>
        <v>1951.7944913319998</v>
      </c>
      <c r="D48">
        <v>1917.0722767340001</v>
      </c>
      <c r="E48" s="2">
        <f>C48-D48</f>
        <v>34.722214597999709</v>
      </c>
    </row>
    <row r="50" spans="1:4" x14ac:dyDescent="0.25">
      <c r="A50" t="s">
        <v>49</v>
      </c>
      <c r="C50">
        <f>C42/1000/1000/1000</f>
        <v>0.99894212334999932</v>
      </c>
      <c r="D50">
        <v>1.5544167172999996</v>
      </c>
    </row>
    <row r="51" spans="1:4" x14ac:dyDescent="0.25">
      <c r="A51" t="s">
        <v>51</v>
      </c>
      <c r="C51">
        <f>C44/1000/1000/1000</f>
        <v>97.149638194000005</v>
      </c>
      <c r="D51">
        <v>99.357644473649998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part-00000-b8823a90-5962-455f-8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2020-12-23T13:14:09Z</dcterms:created>
  <dcterms:modified xsi:type="dcterms:W3CDTF">2020-12-26T17:19:26Z</dcterms:modified>
</cp:coreProperties>
</file>