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7c130d1b636f27d/Documents/heterogenous-scaling-in-k8s/spark/experiments/results-sql-g2.3.csv/"/>
    </mc:Choice>
  </mc:AlternateContent>
  <xr:revisionPtr revIDLastSave="0" documentId="13_ncr:40009_{3134F29C-2371-4C26-9E94-5A537C4E50C5}" xr6:coauthVersionLast="45" xr6:coauthVersionMax="45" xr10:uidLastSave="{00000000-0000-0000-0000-000000000000}"/>
  <bookViews>
    <workbookView xWindow="1080" yWindow="1080" windowWidth="24000" windowHeight="11460"/>
  </bookViews>
  <sheets>
    <sheet name="part-00000-7a6ccbad-f947-45f6-a" sheetId="1" r:id="rId1"/>
  </sheets>
  <calcPr calcId="0"/>
</workbook>
</file>

<file path=xl/calcChain.xml><?xml version="1.0" encoding="utf-8"?>
<calcChain xmlns="http://schemas.openxmlformats.org/spreadsheetml/2006/main">
  <c r="K46" i="1" l="1"/>
  <c r="K47" i="1" s="1"/>
  <c r="H46" i="1"/>
  <c r="H47" i="1" s="1"/>
  <c r="C46" i="1"/>
  <c r="C47" i="1" s="1"/>
  <c r="C48" i="1" s="1"/>
  <c r="B46" i="1"/>
  <c r="B47" i="1" s="1"/>
  <c r="B48" i="1" s="1"/>
  <c r="K45" i="1"/>
  <c r="H45" i="1"/>
  <c r="C45" i="1"/>
  <c r="K44" i="1"/>
  <c r="H44" i="1"/>
  <c r="C44" i="1"/>
  <c r="C50" i="1" s="1"/>
  <c r="K43" i="1"/>
  <c r="H43" i="1"/>
  <c r="C43" i="1"/>
  <c r="K42" i="1"/>
  <c r="H42" i="1"/>
  <c r="C42" i="1"/>
  <c r="C49" i="1" s="1"/>
</calcChain>
</file>

<file path=xl/sharedStrings.xml><?xml version="1.0" encoding="utf-8"?>
<sst xmlns="http://schemas.openxmlformats.org/spreadsheetml/2006/main" count="715" uniqueCount="53">
  <si>
    <t>name</t>
  </si>
  <si>
    <t>timestamp</t>
  </si>
  <si>
    <t>total_Runtime</t>
  </si>
  <si>
    <t>run</t>
  </si>
  <si>
    <t>cache</t>
  </si>
  <si>
    <t>saveTime</t>
  </si>
  <si>
    <t>queryStr</t>
  </si>
  <si>
    <t>loadTime</t>
  </si>
  <si>
    <t>saveMode</t>
  </si>
  <si>
    <t>output</t>
  </si>
  <si>
    <t>queryTime</t>
  </si>
  <si>
    <t>input</t>
  </si>
  <si>
    <t>numPartitions</t>
  </si>
  <si>
    <t>spark.driver.host</t>
  </si>
  <si>
    <t>spark.driver.port</t>
  </si>
  <si>
    <t>spark.jars</t>
  </si>
  <si>
    <t>spark.driver.supervise</t>
  </si>
  <si>
    <t>spark.app.name</t>
  </si>
  <si>
    <t>spark.rpc.askTimeout</t>
  </si>
  <si>
    <t>spark.driver.memory</t>
  </si>
  <si>
    <t>spark.executor.id</t>
  </si>
  <si>
    <t>spark.submit.deployMode</t>
  </si>
  <si>
    <t>spark.master</t>
  </si>
  <si>
    <t>spark.executor.memory</t>
  </si>
  <si>
    <t>spark.app.id</t>
  </si>
  <si>
    <t>description</t>
  </si>
  <si>
    <t>sql</t>
  </si>
  <si>
    <t>false</t>
  </si>
  <si>
    <t>select * from input</t>
  </si>
  <si>
    <t>error</t>
  </si>
  <si>
    <t>file:///opt/bitnami/spark/spark_data/spark-bench-test/kmeans-data3.csv</t>
  </si>
  <si>
    <t>my-release-spark-worker-2.my-release-spark-headless.default.svc.cluster.local</t>
  </si>
  <si>
    <t>file:/opt/bitnami/spark/spark_data/spark-bench/lib/spark-bench-2.3.0_0.4.0-RELEASE.jar</t>
  </si>
  <si>
    <t>com.ibm.sparktc.sparkbench.cli.CLIKickoff</t>
  </si>
  <si>
    <t>10s</t>
  </si>
  <si>
    <t>19G</t>
  </si>
  <si>
    <t>driver</t>
  </si>
  <si>
    <t>cluster</t>
  </si>
  <si>
    <t>spark://172.17.13.105:31934</t>
  </si>
  <si>
    <t>29G</t>
  </si>
  <si>
    <t>app-20201226165315-0002</t>
  </si>
  <si>
    <t>Run two different SQL queries over the dataset in two different formats</t>
  </si>
  <si>
    <t>select c0, c6 from input where c0 &lt; -0.9</t>
  </si>
  <si>
    <t>file:///opt/bitnami/spark/spark_data/spark-bench-test/kmeans-data-g2-3.parquet</t>
  </si>
  <si>
    <t>percentile95-exp (ns)</t>
  </si>
  <si>
    <t>deviation-exp (ns)</t>
  </si>
  <si>
    <t>perc-warmup  (ns)</t>
  </si>
  <si>
    <t>deviation-run (ns)</t>
  </si>
  <si>
    <t>Total time (ms)</t>
  </si>
  <si>
    <t>Totaltime (minutes)</t>
  </si>
  <si>
    <t>Total time (seconds)</t>
  </si>
  <si>
    <t>percentile95-exp (s)</t>
  </si>
  <si>
    <t>percentile95-warmup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</si>
</sst>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'part-00000-7a6ccbad-f947-45f6-a'!$C$2:$C$41</c:f>
              <c:numCache>
                <c:formatCode>General</c:formatCode>
                <c:ptCount val="40"/>
                <c:pt idx="0">
                  <c:v>42946871692</c:v>
                </c:pt>
                <c:pt idx="1">
                  <c:v>40672636374</c:v>
                </c:pt>
                <c:pt idx="2">
                  <c:v>592489248</c:v>
                </c:pt>
                <c:pt idx="3">
                  <c:v>442158613</c:v>
                </c:pt>
                <c:pt idx="4">
                  <c:v>6388609879</c:v>
                </c:pt>
                <c:pt idx="5">
                  <c:v>37638572731</c:v>
                </c:pt>
                <c:pt idx="6">
                  <c:v>451542600</c:v>
                </c:pt>
                <c:pt idx="7">
                  <c:v>366683374</c:v>
                </c:pt>
                <c:pt idx="8">
                  <c:v>38407974139</c:v>
                </c:pt>
                <c:pt idx="9">
                  <c:v>7172040708</c:v>
                </c:pt>
                <c:pt idx="10">
                  <c:v>441688237</c:v>
                </c:pt>
                <c:pt idx="11">
                  <c:v>363849132</c:v>
                </c:pt>
                <c:pt idx="12">
                  <c:v>39306538379</c:v>
                </c:pt>
                <c:pt idx="13">
                  <c:v>38139330242</c:v>
                </c:pt>
                <c:pt idx="14">
                  <c:v>566316071</c:v>
                </c:pt>
                <c:pt idx="15">
                  <c:v>30790361811</c:v>
                </c:pt>
                <c:pt idx="16">
                  <c:v>37853910928</c:v>
                </c:pt>
                <c:pt idx="17">
                  <c:v>37619985131</c:v>
                </c:pt>
                <c:pt idx="18">
                  <c:v>31378138290</c:v>
                </c:pt>
                <c:pt idx="19">
                  <c:v>386596764</c:v>
                </c:pt>
                <c:pt idx="20">
                  <c:v>6364215798</c:v>
                </c:pt>
                <c:pt idx="21">
                  <c:v>38736298220</c:v>
                </c:pt>
                <c:pt idx="22">
                  <c:v>344788673</c:v>
                </c:pt>
                <c:pt idx="23">
                  <c:v>3593925848</c:v>
                </c:pt>
                <c:pt idx="24">
                  <c:v>39564434149</c:v>
                </c:pt>
                <c:pt idx="25">
                  <c:v>37740015962</c:v>
                </c:pt>
                <c:pt idx="26">
                  <c:v>3809611838</c:v>
                </c:pt>
                <c:pt idx="27">
                  <c:v>408296416</c:v>
                </c:pt>
                <c:pt idx="28">
                  <c:v>37140947806</c:v>
                </c:pt>
                <c:pt idx="29">
                  <c:v>38421717134</c:v>
                </c:pt>
                <c:pt idx="30">
                  <c:v>31887051514</c:v>
                </c:pt>
                <c:pt idx="31">
                  <c:v>354267861</c:v>
                </c:pt>
                <c:pt idx="32">
                  <c:v>40196457576</c:v>
                </c:pt>
                <c:pt idx="33">
                  <c:v>39113611584</c:v>
                </c:pt>
                <c:pt idx="34">
                  <c:v>3651925518</c:v>
                </c:pt>
                <c:pt idx="35">
                  <c:v>567930938</c:v>
                </c:pt>
                <c:pt idx="36">
                  <c:v>37700725951</c:v>
                </c:pt>
                <c:pt idx="37">
                  <c:v>35128979374</c:v>
                </c:pt>
                <c:pt idx="38">
                  <c:v>541460287</c:v>
                </c:pt>
                <c:pt idx="39">
                  <c:v>396427278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DB-45A5-84C6-9A5784F41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890592"/>
        <c:axId val="409439648"/>
      </c:scatterChart>
      <c:valAx>
        <c:axId val="59389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39648"/>
        <c:crosses val="autoZero"/>
        <c:crossBetween val="midCat"/>
      </c:valAx>
      <c:valAx>
        <c:axId val="40943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89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44</xdr:row>
      <xdr:rowOff>38100</xdr:rowOff>
    </xdr:from>
    <xdr:to>
      <xdr:col>15</xdr:col>
      <xdr:colOff>523875</xdr:colOff>
      <xdr:row>58</xdr:row>
      <xdr:rowOff>114300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92F569D1-4125-44AA-90A3-1931D516D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tabSelected="1" topLeftCell="A41" workbookViewId="0">
      <selection activeCell="A42" sqref="A42:K50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t="s">
        <v>26</v>
      </c>
      <c r="B2">
        <v>1609001610957</v>
      </c>
      <c r="C2">
        <v>42946871692</v>
      </c>
      <c r="D2">
        <v>0</v>
      </c>
      <c r="E2" t="s">
        <v>27</v>
      </c>
      <c r="F2">
        <v>0</v>
      </c>
      <c r="G2" t="s">
        <v>28</v>
      </c>
      <c r="H2">
        <v>42668286838</v>
      </c>
      <c r="I2" t="s">
        <v>29</v>
      </c>
      <c r="K2">
        <v>278584854</v>
      </c>
      <c r="L2" t="s">
        <v>30</v>
      </c>
      <c r="N2" t="s">
        <v>31</v>
      </c>
      <c r="O2">
        <v>40751</v>
      </c>
      <c r="P2" t="s">
        <v>32</v>
      </c>
      <c r="Q2" t="s">
        <v>27</v>
      </c>
      <c r="R2" t="s">
        <v>33</v>
      </c>
      <c r="S2" t="s">
        <v>34</v>
      </c>
      <c r="T2" t="s">
        <v>35</v>
      </c>
      <c r="U2" t="s">
        <v>36</v>
      </c>
      <c r="V2" t="s">
        <v>37</v>
      </c>
      <c r="W2" t="s">
        <v>38</v>
      </c>
      <c r="X2" t="s">
        <v>39</v>
      </c>
      <c r="Y2" t="s">
        <v>40</v>
      </c>
      <c r="Z2" t="s">
        <v>41</v>
      </c>
    </row>
    <row r="3" spans="1:26" x14ac:dyDescent="0.25">
      <c r="A3" t="s">
        <v>26</v>
      </c>
      <c r="B3">
        <v>1609001693145</v>
      </c>
      <c r="C3">
        <v>40672636374</v>
      </c>
      <c r="D3">
        <v>0</v>
      </c>
      <c r="E3" t="s">
        <v>27</v>
      </c>
      <c r="F3">
        <v>0</v>
      </c>
      <c r="G3" t="s">
        <v>42</v>
      </c>
      <c r="H3">
        <v>40590187901</v>
      </c>
      <c r="I3" t="s">
        <v>29</v>
      </c>
      <c r="K3">
        <v>82448473</v>
      </c>
      <c r="L3" t="s">
        <v>30</v>
      </c>
      <c r="N3" t="s">
        <v>31</v>
      </c>
      <c r="O3">
        <v>40751</v>
      </c>
      <c r="P3" t="s">
        <v>32</v>
      </c>
      <c r="Q3" t="s">
        <v>27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</row>
    <row r="4" spans="1:26" x14ac:dyDescent="0.25">
      <c r="A4" t="s">
        <v>26</v>
      </c>
      <c r="B4">
        <v>1609001765343</v>
      </c>
      <c r="C4">
        <v>592489248</v>
      </c>
      <c r="D4">
        <v>0</v>
      </c>
      <c r="E4" t="s">
        <v>27</v>
      </c>
      <c r="F4">
        <v>0</v>
      </c>
      <c r="G4" t="s">
        <v>28</v>
      </c>
      <c r="H4">
        <v>334397123</v>
      </c>
      <c r="I4" t="s">
        <v>29</v>
      </c>
      <c r="K4">
        <v>258092125</v>
      </c>
      <c r="L4" t="s">
        <v>43</v>
      </c>
      <c r="N4" t="s">
        <v>31</v>
      </c>
      <c r="O4">
        <v>40751</v>
      </c>
      <c r="P4" t="s">
        <v>32</v>
      </c>
      <c r="Q4" t="s">
        <v>27</v>
      </c>
      <c r="R4" t="s">
        <v>33</v>
      </c>
      <c r="S4" t="s">
        <v>34</v>
      </c>
      <c r="T4" t="s">
        <v>35</v>
      </c>
      <c r="U4" t="s">
        <v>36</v>
      </c>
      <c r="V4" t="s">
        <v>37</v>
      </c>
      <c r="W4" t="s">
        <v>38</v>
      </c>
      <c r="X4" t="s">
        <v>39</v>
      </c>
      <c r="Y4" t="s">
        <v>40</v>
      </c>
      <c r="Z4" t="s">
        <v>41</v>
      </c>
    </row>
    <row r="5" spans="1:26" x14ac:dyDescent="0.25">
      <c r="A5" t="s">
        <v>26</v>
      </c>
      <c r="B5">
        <v>1609001766413</v>
      </c>
      <c r="C5">
        <v>442158613</v>
      </c>
      <c r="D5">
        <v>0</v>
      </c>
      <c r="E5" t="s">
        <v>27</v>
      </c>
      <c r="F5">
        <v>0</v>
      </c>
      <c r="G5" t="s">
        <v>42</v>
      </c>
      <c r="H5">
        <v>266627828</v>
      </c>
      <c r="I5" t="s">
        <v>29</v>
      </c>
      <c r="K5">
        <v>175530785</v>
      </c>
      <c r="L5" t="s">
        <v>43</v>
      </c>
      <c r="N5" t="s">
        <v>31</v>
      </c>
      <c r="O5">
        <v>40751</v>
      </c>
      <c r="P5" t="s">
        <v>32</v>
      </c>
      <c r="Q5" t="s">
        <v>27</v>
      </c>
      <c r="R5" t="s">
        <v>33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39</v>
      </c>
      <c r="Y5" t="s">
        <v>40</v>
      </c>
      <c r="Z5" t="s">
        <v>41</v>
      </c>
    </row>
    <row r="6" spans="1:26" x14ac:dyDescent="0.25">
      <c r="A6" t="s">
        <v>26</v>
      </c>
      <c r="B6">
        <v>1609001776738</v>
      </c>
      <c r="C6">
        <v>6388609879</v>
      </c>
      <c r="D6">
        <v>1</v>
      </c>
      <c r="E6" t="s">
        <v>27</v>
      </c>
      <c r="F6">
        <v>0</v>
      </c>
      <c r="G6" t="s">
        <v>28</v>
      </c>
      <c r="H6">
        <v>6358366845</v>
      </c>
      <c r="I6" t="s">
        <v>29</v>
      </c>
      <c r="K6">
        <v>30243034</v>
      </c>
      <c r="L6" t="s">
        <v>30</v>
      </c>
      <c r="N6" t="s">
        <v>31</v>
      </c>
      <c r="O6">
        <v>40751</v>
      </c>
      <c r="P6" t="s">
        <v>32</v>
      </c>
      <c r="Q6" t="s">
        <v>27</v>
      </c>
      <c r="R6" t="s">
        <v>33</v>
      </c>
      <c r="S6" t="s">
        <v>34</v>
      </c>
      <c r="T6" t="s">
        <v>35</v>
      </c>
      <c r="U6" t="s">
        <v>36</v>
      </c>
      <c r="V6" t="s">
        <v>37</v>
      </c>
      <c r="W6" t="s">
        <v>38</v>
      </c>
      <c r="X6" t="s">
        <v>39</v>
      </c>
      <c r="Y6" t="s">
        <v>40</v>
      </c>
      <c r="Z6" t="s">
        <v>41</v>
      </c>
    </row>
    <row r="7" spans="1:26" x14ac:dyDescent="0.25">
      <c r="A7" t="s">
        <v>26</v>
      </c>
      <c r="B7">
        <v>1609001789179</v>
      </c>
      <c r="C7">
        <v>37638572731</v>
      </c>
      <c r="D7">
        <v>1</v>
      </c>
      <c r="E7" t="s">
        <v>27</v>
      </c>
      <c r="F7">
        <v>0</v>
      </c>
      <c r="G7" t="s">
        <v>42</v>
      </c>
      <c r="H7">
        <v>37615501678</v>
      </c>
      <c r="I7" t="s">
        <v>29</v>
      </c>
      <c r="K7">
        <v>23071053</v>
      </c>
      <c r="L7" t="s">
        <v>30</v>
      </c>
      <c r="N7" t="s">
        <v>31</v>
      </c>
      <c r="O7">
        <v>40751</v>
      </c>
      <c r="P7" t="s">
        <v>32</v>
      </c>
      <c r="Q7" t="s">
        <v>27</v>
      </c>
      <c r="R7" t="s">
        <v>33</v>
      </c>
      <c r="S7" t="s">
        <v>34</v>
      </c>
      <c r="T7" t="s">
        <v>35</v>
      </c>
      <c r="U7" t="s">
        <v>36</v>
      </c>
      <c r="V7" t="s">
        <v>37</v>
      </c>
      <c r="W7" t="s">
        <v>38</v>
      </c>
      <c r="X7" t="s">
        <v>39</v>
      </c>
      <c r="Y7" t="s">
        <v>40</v>
      </c>
      <c r="Z7" t="s">
        <v>41</v>
      </c>
    </row>
    <row r="8" spans="1:26" x14ac:dyDescent="0.25">
      <c r="A8" t="s">
        <v>26</v>
      </c>
      <c r="B8">
        <v>1609001856013</v>
      </c>
      <c r="C8">
        <v>451542600</v>
      </c>
      <c r="D8">
        <v>1</v>
      </c>
      <c r="E8" t="s">
        <v>27</v>
      </c>
      <c r="F8">
        <v>0</v>
      </c>
      <c r="G8" t="s">
        <v>28</v>
      </c>
      <c r="H8">
        <v>247132046</v>
      </c>
      <c r="I8" t="s">
        <v>29</v>
      </c>
      <c r="K8">
        <v>204410554</v>
      </c>
      <c r="L8" t="s">
        <v>43</v>
      </c>
      <c r="N8" t="s">
        <v>31</v>
      </c>
      <c r="O8">
        <v>40751</v>
      </c>
      <c r="P8" t="s">
        <v>32</v>
      </c>
      <c r="Q8" t="s">
        <v>27</v>
      </c>
      <c r="R8" t="s">
        <v>33</v>
      </c>
      <c r="S8" t="s">
        <v>34</v>
      </c>
      <c r="T8" t="s">
        <v>35</v>
      </c>
      <c r="U8" t="s">
        <v>36</v>
      </c>
      <c r="V8" t="s">
        <v>37</v>
      </c>
      <c r="W8" t="s">
        <v>38</v>
      </c>
      <c r="X8" t="s">
        <v>39</v>
      </c>
      <c r="Y8" t="s">
        <v>40</v>
      </c>
      <c r="Z8" t="s">
        <v>41</v>
      </c>
    </row>
    <row r="9" spans="1:26" x14ac:dyDescent="0.25">
      <c r="A9" t="s">
        <v>26</v>
      </c>
      <c r="B9">
        <v>1609001856849</v>
      </c>
      <c r="C9">
        <v>366683374</v>
      </c>
      <c r="D9">
        <v>1</v>
      </c>
      <c r="E9" t="s">
        <v>27</v>
      </c>
      <c r="F9">
        <v>0</v>
      </c>
      <c r="G9" t="s">
        <v>42</v>
      </c>
      <c r="H9">
        <v>218625054</v>
      </c>
      <c r="I9" t="s">
        <v>29</v>
      </c>
      <c r="K9">
        <v>148058320</v>
      </c>
      <c r="L9" t="s">
        <v>43</v>
      </c>
      <c r="N9" t="s">
        <v>31</v>
      </c>
      <c r="O9">
        <v>40751</v>
      </c>
      <c r="P9" t="s">
        <v>32</v>
      </c>
      <c r="Q9" t="s">
        <v>27</v>
      </c>
      <c r="R9" t="s">
        <v>33</v>
      </c>
      <c r="S9" t="s">
        <v>34</v>
      </c>
      <c r="T9" t="s">
        <v>35</v>
      </c>
      <c r="U9" t="s">
        <v>36</v>
      </c>
      <c r="V9" t="s">
        <v>37</v>
      </c>
      <c r="W9" t="s">
        <v>38</v>
      </c>
      <c r="X9" t="s">
        <v>39</v>
      </c>
      <c r="Y9" t="s">
        <v>40</v>
      </c>
      <c r="Z9" t="s">
        <v>41</v>
      </c>
    </row>
    <row r="10" spans="1:26" x14ac:dyDescent="0.25">
      <c r="A10" t="s">
        <v>26</v>
      </c>
      <c r="B10">
        <v>1609001866303</v>
      </c>
      <c r="C10">
        <v>38407974139</v>
      </c>
      <c r="D10">
        <v>2</v>
      </c>
      <c r="E10" t="s">
        <v>27</v>
      </c>
      <c r="F10">
        <v>0</v>
      </c>
      <c r="G10" t="s">
        <v>28</v>
      </c>
      <c r="H10">
        <v>38389614401</v>
      </c>
      <c r="I10" t="s">
        <v>29</v>
      </c>
      <c r="K10">
        <v>18359738</v>
      </c>
      <c r="L10" t="s">
        <v>30</v>
      </c>
      <c r="N10" t="s">
        <v>31</v>
      </c>
      <c r="O10">
        <v>40751</v>
      </c>
      <c r="P10" t="s">
        <v>32</v>
      </c>
      <c r="Q10" t="s">
        <v>27</v>
      </c>
      <c r="R10" t="s">
        <v>33</v>
      </c>
      <c r="S10" t="s">
        <v>34</v>
      </c>
      <c r="T10" t="s">
        <v>35</v>
      </c>
      <c r="U10" t="s">
        <v>36</v>
      </c>
      <c r="V10" t="s">
        <v>37</v>
      </c>
      <c r="W10" t="s">
        <v>38</v>
      </c>
      <c r="X10" t="s">
        <v>39</v>
      </c>
      <c r="Y10" t="s">
        <v>40</v>
      </c>
      <c r="Z10" t="s">
        <v>41</v>
      </c>
    </row>
    <row r="11" spans="1:26" x14ac:dyDescent="0.25">
      <c r="A11" t="s">
        <v>26</v>
      </c>
      <c r="B11">
        <v>1609001942728</v>
      </c>
      <c r="C11">
        <v>7172040708</v>
      </c>
      <c r="D11">
        <v>2</v>
      </c>
      <c r="E11" t="s">
        <v>27</v>
      </c>
      <c r="F11">
        <v>0</v>
      </c>
      <c r="G11" t="s">
        <v>42</v>
      </c>
      <c r="H11">
        <v>7082902899</v>
      </c>
      <c r="I11" t="s">
        <v>29</v>
      </c>
      <c r="K11">
        <v>89137809</v>
      </c>
      <c r="L11" t="s">
        <v>30</v>
      </c>
      <c r="N11" t="s">
        <v>31</v>
      </c>
      <c r="O11">
        <v>40751</v>
      </c>
      <c r="P11" t="s">
        <v>32</v>
      </c>
      <c r="Q11" t="s">
        <v>27</v>
      </c>
      <c r="R11" t="s">
        <v>33</v>
      </c>
      <c r="S11" t="s">
        <v>34</v>
      </c>
      <c r="T11" t="s">
        <v>35</v>
      </c>
      <c r="U11" t="s">
        <v>36</v>
      </c>
      <c r="V11" t="s">
        <v>37</v>
      </c>
      <c r="W11" t="s">
        <v>38</v>
      </c>
      <c r="X11" t="s">
        <v>39</v>
      </c>
      <c r="Y11" t="s">
        <v>40</v>
      </c>
      <c r="Z11" t="s">
        <v>41</v>
      </c>
    </row>
    <row r="12" spans="1:26" x14ac:dyDescent="0.25">
      <c r="A12" t="s">
        <v>26</v>
      </c>
      <c r="B12">
        <v>1609001978878</v>
      </c>
      <c r="C12">
        <v>441688237</v>
      </c>
      <c r="D12">
        <v>2</v>
      </c>
      <c r="E12" t="s">
        <v>27</v>
      </c>
      <c r="F12">
        <v>0</v>
      </c>
      <c r="G12" t="s">
        <v>28</v>
      </c>
      <c r="H12">
        <v>249301469</v>
      </c>
      <c r="I12" t="s">
        <v>29</v>
      </c>
      <c r="K12">
        <v>192386768</v>
      </c>
      <c r="L12" t="s">
        <v>43</v>
      </c>
      <c r="N12" t="s">
        <v>31</v>
      </c>
      <c r="O12">
        <v>40751</v>
      </c>
      <c r="P12" t="s">
        <v>32</v>
      </c>
      <c r="Q12" t="s">
        <v>27</v>
      </c>
      <c r="R12" t="s">
        <v>33</v>
      </c>
      <c r="S12" t="s">
        <v>34</v>
      </c>
      <c r="T12" t="s">
        <v>35</v>
      </c>
      <c r="U12" t="s">
        <v>36</v>
      </c>
      <c r="V12" t="s">
        <v>37</v>
      </c>
      <c r="W12" t="s">
        <v>38</v>
      </c>
      <c r="X12" t="s">
        <v>39</v>
      </c>
      <c r="Y12" t="s">
        <v>40</v>
      </c>
      <c r="Z12" t="s">
        <v>41</v>
      </c>
    </row>
    <row r="13" spans="1:26" x14ac:dyDescent="0.25">
      <c r="A13" t="s">
        <v>26</v>
      </c>
      <c r="B13">
        <v>1609001982999</v>
      </c>
      <c r="C13">
        <v>363849132</v>
      </c>
      <c r="D13">
        <v>2</v>
      </c>
      <c r="E13" t="s">
        <v>27</v>
      </c>
      <c r="F13">
        <v>0</v>
      </c>
      <c r="G13" t="s">
        <v>42</v>
      </c>
      <c r="H13">
        <v>218556479</v>
      </c>
      <c r="I13" t="s">
        <v>29</v>
      </c>
      <c r="K13">
        <v>145292653</v>
      </c>
      <c r="L13" t="s">
        <v>43</v>
      </c>
      <c r="N13" t="s">
        <v>31</v>
      </c>
      <c r="O13">
        <v>40751</v>
      </c>
      <c r="P13" t="s">
        <v>32</v>
      </c>
      <c r="Q13" t="s">
        <v>27</v>
      </c>
      <c r="R13" t="s">
        <v>33</v>
      </c>
      <c r="S13" t="s">
        <v>34</v>
      </c>
      <c r="T13" t="s">
        <v>35</v>
      </c>
      <c r="U13" t="s">
        <v>36</v>
      </c>
      <c r="V13" t="s">
        <v>37</v>
      </c>
      <c r="W13" t="s">
        <v>38</v>
      </c>
      <c r="X13" t="s">
        <v>39</v>
      </c>
      <c r="Y13" t="s">
        <v>40</v>
      </c>
      <c r="Z13" t="s">
        <v>41</v>
      </c>
    </row>
    <row r="14" spans="1:26" x14ac:dyDescent="0.25">
      <c r="A14" t="s">
        <v>26</v>
      </c>
      <c r="B14">
        <v>1609001989620</v>
      </c>
      <c r="C14">
        <v>39306538379</v>
      </c>
      <c r="D14">
        <v>3</v>
      </c>
      <c r="E14" t="s">
        <v>27</v>
      </c>
      <c r="F14">
        <v>0</v>
      </c>
      <c r="G14" t="s">
        <v>28</v>
      </c>
      <c r="H14">
        <v>39288683544</v>
      </c>
      <c r="I14" t="s">
        <v>29</v>
      </c>
      <c r="K14">
        <v>17854835</v>
      </c>
      <c r="L14" t="s">
        <v>30</v>
      </c>
      <c r="N14" t="s">
        <v>31</v>
      </c>
      <c r="O14">
        <v>40751</v>
      </c>
      <c r="P14" t="s">
        <v>32</v>
      </c>
      <c r="Q14" t="s">
        <v>27</v>
      </c>
      <c r="R14" t="s">
        <v>33</v>
      </c>
      <c r="S14" t="s">
        <v>34</v>
      </c>
      <c r="T14" t="s">
        <v>35</v>
      </c>
      <c r="U14" t="s">
        <v>36</v>
      </c>
      <c r="V14" t="s">
        <v>37</v>
      </c>
      <c r="W14" t="s">
        <v>38</v>
      </c>
      <c r="X14" t="s">
        <v>39</v>
      </c>
      <c r="Y14" t="s">
        <v>40</v>
      </c>
      <c r="Z14" t="s">
        <v>41</v>
      </c>
    </row>
    <row r="15" spans="1:26" x14ac:dyDescent="0.25">
      <c r="A15" t="s">
        <v>26</v>
      </c>
      <c r="B15">
        <v>1609002066810</v>
      </c>
      <c r="C15">
        <v>38139330242</v>
      </c>
      <c r="D15">
        <v>3</v>
      </c>
      <c r="E15" t="s">
        <v>27</v>
      </c>
      <c r="F15">
        <v>0</v>
      </c>
      <c r="G15" t="s">
        <v>42</v>
      </c>
      <c r="H15">
        <v>38027580278</v>
      </c>
      <c r="I15" t="s">
        <v>29</v>
      </c>
      <c r="K15">
        <v>111749964</v>
      </c>
      <c r="L15" t="s">
        <v>30</v>
      </c>
      <c r="N15" t="s">
        <v>31</v>
      </c>
      <c r="O15">
        <v>40751</v>
      </c>
      <c r="P15" t="s">
        <v>32</v>
      </c>
      <c r="Q15" t="s">
        <v>27</v>
      </c>
      <c r="R15" t="s">
        <v>33</v>
      </c>
      <c r="S15" t="s">
        <v>34</v>
      </c>
      <c r="T15" t="s">
        <v>35</v>
      </c>
      <c r="U15" t="s">
        <v>36</v>
      </c>
      <c r="V15" t="s">
        <v>37</v>
      </c>
      <c r="W15" t="s">
        <v>38</v>
      </c>
      <c r="X15" t="s">
        <v>39</v>
      </c>
      <c r="Y15" t="s">
        <v>40</v>
      </c>
      <c r="Z15" t="s">
        <v>41</v>
      </c>
    </row>
    <row r="16" spans="1:26" x14ac:dyDescent="0.25">
      <c r="A16" t="s">
        <v>26</v>
      </c>
      <c r="B16">
        <v>1609002137652</v>
      </c>
      <c r="C16">
        <v>566316071</v>
      </c>
      <c r="D16">
        <v>3</v>
      </c>
      <c r="E16" t="s">
        <v>27</v>
      </c>
      <c r="F16">
        <v>0</v>
      </c>
      <c r="G16" t="s">
        <v>28</v>
      </c>
      <c r="H16">
        <v>447871587</v>
      </c>
      <c r="I16" t="s">
        <v>29</v>
      </c>
      <c r="K16">
        <v>118444484</v>
      </c>
      <c r="L16" t="s">
        <v>43</v>
      </c>
      <c r="N16" t="s">
        <v>31</v>
      </c>
      <c r="O16">
        <v>40751</v>
      </c>
      <c r="P16" t="s">
        <v>32</v>
      </c>
      <c r="Q16" t="s">
        <v>27</v>
      </c>
      <c r="R16" t="s">
        <v>33</v>
      </c>
      <c r="S16" t="s">
        <v>34</v>
      </c>
      <c r="T16" t="s">
        <v>35</v>
      </c>
      <c r="U16" t="s">
        <v>36</v>
      </c>
      <c r="V16" t="s">
        <v>37</v>
      </c>
      <c r="W16" t="s">
        <v>38</v>
      </c>
      <c r="X16" t="s">
        <v>39</v>
      </c>
      <c r="Y16" t="s">
        <v>40</v>
      </c>
      <c r="Z16" t="s">
        <v>41</v>
      </c>
    </row>
    <row r="17" spans="1:26" x14ac:dyDescent="0.25">
      <c r="A17" t="s">
        <v>26</v>
      </c>
      <c r="B17">
        <v>1609002138471</v>
      </c>
      <c r="C17">
        <v>30790361811</v>
      </c>
      <c r="D17">
        <v>3</v>
      </c>
      <c r="E17" t="s">
        <v>27</v>
      </c>
      <c r="F17">
        <v>0</v>
      </c>
      <c r="G17" t="s">
        <v>42</v>
      </c>
      <c r="H17">
        <v>30640608333</v>
      </c>
      <c r="I17" t="s">
        <v>29</v>
      </c>
      <c r="K17">
        <v>149753478</v>
      </c>
      <c r="L17" t="s">
        <v>43</v>
      </c>
      <c r="N17" t="s">
        <v>31</v>
      </c>
      <c r="O17">
        <v>40751</v>
      </c>
      <c r="P17" t="s">
        <v>32</v>
      </c>
      <c r="Q17" t="s">
        <v>27</v>
      </c>
      <c r="R17" t="s">
        <v>33</v>
      </c>
      <c r="S17" t="s">
        <v>34</v>
      </c>
      <c r="T17" t="s">
        <v>35</v>
      </c>
      <c r="U17" t="s">
        <v>36</v>
      </c>
      <c r="V17" t="s">
        <v>37</v>
      </c>
      <c r="W17" t="s">
        <v>38</v>
      </c>
      <c r="X17" t="s">
        <v>39</v>
      </c>
      <c r="Y17" t="s">
        <v>40</v>
      </c>
      <c r="Z17" t="s">
        <v>41</v>
      </c>
    </row>
    <row r="18" spans="1:26" x14ac:dyDescent="0.25">
      <c r="A18" t="s">
        <v>26</v>
      </c>
      <c r="B18">
        <v>1609002178715</v>
      </c>
      <c r="C18">
        <v>37853910928</v>
      </c>
      <c r="D18">
        <v>4</v>
      </c>
      <c r="E18" t="s">
        <v>27</v>
      </c>
      <c r="F18">
        <v>0</v>
      </c>
      <c r="G18" t="s">
        <v>28</v>
      </c>
      <c r="H18">
        <v>37833252573</v>
      </c>
      <c r="I18" t="s">
        <v>29</v>
      </c>
      <c r="K18">
        <v>20658355</v>
      </c>
      <c r="L18" t="s">
        <v>30</v>
      </c>
      <c r="N18" t="s">
        <v>31</v>
      </c>
      <c r="O18">
        <v>40751</v>
      </c>
      <c r="P18" t="s">
        <v>32</v>
      </c>
      <c r="Q18" t="s">
        <v>27</v>
      </c>
      <c r="R18" t="s">
        <v>33</v>
      </c>
      <c r="S18" t="s">
        <v>34</v>
      </c>
      <c r="T18" t="s">
        <v>35</v>
      </c>
      <c r="U18" t="s">
        <v>36</v>
      </c>
      <c r="V18" t="s">
        <v>37</v>
      </c>
      <c r="W18" t="s">
        <v>38</v>
      </c>
      <c r="X18" t="s">
        <v>39</v>
      </c>
      <c r="Y18" t="s">
        <v>40</v>
      </c>
      <c r="Z18" t="s">
        <v>41</v>
      </c>
    </row>
    <row r="19" spans="1:26" x14ac:dyDescent="0.25">
      <c r="A19" t="s">
        <v>26</v>
      </c>
      <c r="B19">
        <v>1609002253912</v>
      </c>
      <c r="C19">
        <v>37619985131</v>
      </c>
      <c r="D19">
        <v>4</v>
      </c>
      <c r="E19" t="s">
        <v>27</v>
      </c>
      <c r="F19">
        <v>0</v>
      </c>
      <c r="G19" t="s">
        <v>42</v>
      </c>
      <c r="H19">
        <v>37503083431</v>
      </c>
      <c r="I19" t="s">
        <v>29</v>
      </c>
      <c r="K19">
        <v>116901700</v>
      </c>
      <c r="L19" t="s">
        <v>30</v>
      </c>
      <c r="N19" t="s">
        <v>31</v>
      </c>
      <c r="O19">
        <v>40751</v>
      </c>
      <c r="P19" t="s">
        <v>32</v>
      </c>
      <c r="Q19" t="s">
        <v>27</v>
      </c>
      <c r="R19" t="s">
        <v>33</v>
      </c>
      <c r="S19" t="s">
        <v>34</v>
      </c>
      <c r="T19" t="s">
        <v>35</v>
      </c>
      <c r="U19" t="s">
        <v>36</v>
      </c>
      <c r="V19" t="s">
        <v>37</v>
      </c>
      <c r="W19" t="s">
        <v>38</v>
      </c>
      <c r="X19" t="s">
        <v>39</v>
      </c>
      <c r="Y19" t="s">
        <v>40</v>
      </c>
      <c r="Z19" t="s">
        <v>41</v>
      </c>
    </row>
    <row r="20" spans="1:26" x14ac:dyDescent="0.25">
      <c r="A20" t="s">
        <v>26</v>
      </c>
      <c r="B20">
        <v>1609002323684</v>
      </c>
      <c r="C20">
        <v>31378138290</v>
      </c>
      <c r="D20">
        <v>4</v>
      </c>
      <c r="E20" t="s">
        <v>27</v>
      </c>
      <c r="F20">
        <v>0</v>
      </c>
      <c r="G20" t="s">
        <v>28</v>
      </c>
      <c r="H20">
        <v>31239781543</v>
      </c>
      <c r="I20" t="s">
        <v>29</v>
      </c>
      <c r="K20">
        <v>138356747</v>
      </c>
      <c r="L20" t="s">
        <v>43</v>
      </c>
      <c r="N20" t="s">
        <v>31</v>
      </c>
      <c r="O20">
        <v>40751</v>
      </c>
      <c r="P20" t="s">
        <v>32</v>
      </c>
      <c r="Q20" t="s">
        <v>27</v>
      </c>
      <c r="R20" t="s">
        <v>33</v>
      </c>
      <c r="S20" t="s">
        <v>34</v>
      </c>
      <c r="T20" t="s">
        <v>35</v>
      </c>
      <c r="U20" t="s">
        <v>36</v>
      </c>
      <c r="V20" t="s">
        <v>37</v>
      </c>
      <c r="W20" t="s">
        <v>38</v>
      </c>
      <c r="X20" t="s">
        <v>39</v>
      </c>
      <c r="Y20" t="s">
        <v>40</v>
      </c>
      <c r="Z20" t="s">
        <v>41</v>
      </c>
    </row>
    <row r="21" spans="1:26" x14ac:dyDescent="0.25">
      <c r="A21" t="s">
        <v>26</v>
      </c>
      <c r="B21">
        <v>1609002358777</v>
      </c>
      <c r="C21">
        <v>386596764</v>
      </c>
      <c r="D21">
        <v>4</v>
      </c>
      <c r="E21" t="s">
        <v>27</v>
      </c>
      <c r="F21">
        <v>0</v>
      </c>
      <c r="G21" t="s">
        <v>42</v>
      </c>
      <c r="H21">
        <v>238365595</v>
      </c>
      <c r="I21" t="s">
        <v>29</v>
      </c>
      <c r="K21">
        <v>148231169</v>
      </c>
      <c r="L21" t="s">
        <v>43</v>
      </c>
      <c r="N21" t="s">
        <v>31</v>
      </c>
      <c r="O21">
        <v>40751</v>
      </c>
      <c r="P21" t="s">
        <v>32</v>
      </c>
      <c r="Q21" t="s">
        <v>27</v>
      </c>
      <c r="R21" t="s">
        <v>33</v>
      </c>
      <c r="S21" t="s">
        <v>34</v>
      </c>
      <c r="T21" t="s">
        <v>35</v>
      </c>
      <c r="U21" t="s">
        <v>36</v>
      </c>
      <c r="V21" t="s">
        <v>37</v>
      </c>
      <c r="W21" t="s">
        <v>38</v>
      </c>
      <c r="X21" t="s">
        <v>39</v>
      </c>
      <c r="Y21" t="s">
        <v>40</v>
      </c>
      <c r="Z21" t="s">
        <v>41</v>
      </c>
    </row>
    <row r="22" spans="1:26" x14ac:dyDescent="0.25">
      <c r="A22" t="s">
        <v>26</v>
      </c>
      <c r="B22">
        <v>1609002395955</v>
      </c>
      <c r="C22">
        <v>6364215798</v>
      </c>
      <c r="D22">
        <v>5</v>
      </c>
      <c r="E22" t="s">
        <v>27</v>
      </c>
      <c r="F22">
        <v>0</v>
      </c>
      <c r="G22" t="s">
        <v>28</v>
      </c>
      <c r="H22">
        <v>6260504555</v>
      </c>
      <c r="I22" t="s">
        <v>29</v>
      </c>
      <c r="K22">
        <v>103711243</v>
      </c>
      <c r="L22" t="s">
        <v>30</v>
      </c>
      <c r="N22" t="s">
        <v>31</v>
      </c>
      <c r="O22">
        <v>40751</v>
      </c>
      <c r="P22" t="s">
        <v>32</v>
      </c>
      <c r="Q22" t="s">
        <v>27</v>
      </c>
      <c r="R22" t="s">
        <v>33</v>
      </c>
      <c r="S22" t="s">
        <v>34</v>
      </c>
      <c r="T22" t="s">
        <v>35</v>
      </c>
      <c r="U22" t="s">
        <v>36</v>
      </c>
      <c r="V22" t="s">
        <v>37</v>
      </c>
      <c r="W22" t="s">
        <v>38</v>
      </c>
      <c r="X22" t="s">
        <v>39</v>
      </c>
      <c r="Y22" t="s">
        <v>40</v>
      </c>
      <c r="Z22" t="s">
        <v>41</v>
      </c>
    </row>
    <row r="23" spans="1:26" x14ac:dyDescent="0.25">
      <c r="A23" t="s">
        <v>26</v>
      </c>
      <c r="B23">
        <v>1609002440438</v>
      </c>
      <c r="C23">
        <v>38736298220</v>
      </c>
      <c r="D23">
        <v>5</v>
      </c>
      <c r="E23" t="s">
        <v>27</v>
      </c>
      <c r="F23">
        <v>0</v>
      </c>
      <c r="G23" t="s">
        <v>42</v>
      </c>
      <c r="H23">
        <v>38716109290</v>
      </c>
      <c r="I23" t="s">
        <v>29</v>
      </c>
      <c r="K23">
        <v>20188930</v>
      </c>
      <c r="L23" t="s">
        <v>30</v>
      </c>
      <c r="N23" t="s">
        <v>31</v>
      </c>
      <c r="O23">
        <v>40751</v>
      </c>
      <c r="P23" t="s">
        <v>32</v>
      </c>
      <c r="Q23" t="s">
        <v>27</v>
      </c>
      <c r="R23" t="s">
        <v>33</v>
      </c>
      <c r="S23" t="s">
        <v>34</v>
      </c>
      <c r="T23" t="s">
        <v>35</v>
      </c>
      <c r="U23" t="s">
        <v>36</v>
      </c>
      <c r="V23" t="s">
        <v>37</v>
      </c>
      <c r="W23" t="s">
        <v>38</v>
      </c>
      <c r="X23" t="s">
        <v>39</v>
      </c>
      <c r="Y23" t="s">
        <v>40</v>
      </c>
      <c r="Z23" t="s">
        <v>41</v>
      </c>
    </row>
    <row r="24" spans="1:26" x14ac:dyDescent="0.25">
      <c r="A24" t="s">
        <v>26</v>
      </c>
      <c r="B24">
        <v>1609002511046</v>
      </c>
      <c r="C24">
        <v>344788673</v>
      </c>
      <c r="D24">
        <v>5</v>
      </c>
      <c r="E24" t="s">
        <v>27</v>
      </c>
      <c r="F24">
        <v>0</v>
      </c>
      <c r="G24" t="s">
        <v>28</v>
      </c>
      <c r="H24">
        <v>216888665</v>
      </c>
      <c r="I24" t="s">
        <v>29</v>
      </c>
      <c r="K24">
        <v>127900008</v>
      </c>
      <c r="L24" t="s">
        <v>43</v>
      </c>
      <c r="N24" t="s">
        <v>31</v>
      </c>
      <c r="O24">
        <v>40751</v>
      </c>
      <c r="P24" t="s">
        <v>32</v>
      </c>
      <c r="Q24" t="s">
        <v>27</v>
      </c>
      <c r="R24" t="s">
        <v>33</v>
      </c>
      <c r="S24" t="s">
        <v>34</v>
      </c>
      <c r="T24" t="s">
        <v>35</v>
      </c>
      <c r="U24" t="s">
        <v>36</v>
      </c>
      <c r="V24" t="s">
        <v>37</v>
      </c>
      <c r="W24" t="s">
        <v>38</v>
      </c>
      <c r="X24" t="s">
        <v>39</v>
      </c>
      <c r="Y24" t="s">
        <v>40</v>
      </c>
      <c r="Z24" t="s">
        <v>41</v>
      </c>
    </row>
    <row r="25" spans="1:26" x14ac:dyDescent="0.25">
      <c r="A25" t="s">
        <v>26</v>
      </c>
      <c r="B25">
        <v>1609002542421</v>
      </c>
      <c r="C25">
        <v>3593925848</v>
      </c>
      <c r="D25">
        <v>5</v>
      </c>
      <c r="E25" t="s">
        <v>27</v>
      </c>
      <c r="F25">
        <v>0</v>
      </c>
      <c r="G25" t="s">
        <v>42</v>
      </c>
      <c r="H25">
        <v>3495049822</v>
      </c>
      <c r="I25" t="s">
        <v>29</v>
      </c>
      <c r="K25">
        <v>98876026</v>
      </c>
      <c r="L25" t="s">
        <v>43</v>
      </c>
      <c r="N25" t="s">
        <v>31</v>
      </c>
      <c r="O25">
        <v>40751</v>
      </c>
      <c r="P25" t="s">
        <v>32</v>
      </c>
      <c r="Q25" t="s">
        <v>27</v>
      </c>
      <c r="R25" t="s">
        <v>33</v>
      </c>
      <c r="S25" t="s">
        <v>34</v>
      </c>
      <c r="T25" t="s">
        <v>35</v>
      </c>
      <c r="U25" t="s">
        <v>36</v>
      </c>
      <c r="V25" t="s">
        <v>37</v>
      </c>
      <c r="W25" t="s">
        <v>38</v>
      </c>
      <c r="X25" t="s">
        <v>39</v>
      </c>
      <c r="Y25" t="s">
        <v>40</v>
      </c>
      <c r="Z25" t="s">
        <v>41</v>
      </c>
    </row>
    <row r="26" spans="1:26" x14ac:dyDescent="0.25">
      <c r="A26" t="s">
        <v>26</v>
      </c>
      <c r="B26">
        <v>1609002552002</v>
      </c>
      <c r="C26">
        <v>39564434149</v>
      </c>
      <c r="D26">
        <v>6</v>
      </c>
      <c r="E26" t="s">
        <v>27</v>
      </c>
      <c r="F26">
        <v>0</v>
      </c>
      <c r="G26" t="s">
        <v>28</v>
      </c>
      <c r="H26">
        <v>39462382038</v>
      </c>
      <c r="I26" t="s">
        <v>29</v>
      </c>
      <c r="K26">
        <v>102052111</v>
      </c>
      <c r="L26" t="s">
        <v>30</v>
      </c>
      <c r="N26" t="s">
        <v>31</v>
      </c>
      <c r="O26">
        <v>40751</v>
      </c>
      <c r="P26" t="s">
        <v>32</v>
      </c>
      <c r="Q26" t="s">
        <v>27</v>
      </c>
      <c r="R26" t="s">
        <v>33</v>
      </c>
      <c r="S26" t="s">
        <v>34</v>
      </c>
      <c r="T26" t="s">
        <v>35</v>
      </c>
      <c r="U26" t="s">
        <v>36</v>
      </c>
      <c r="V26" t="s">
        <v>37</v>
      </c>
      <c r="W26" t="s">
        <v>38</v>
      </c>
      <c r="X26" t="s">
        <v>39</v>
      </c>
      <c r="Y26" t="s">
        <v>40</v>
      </c>
      <c r="Z26" t="s">
        <v>41</v>
      </c>
    </row>
    <row r="27" spans="1:26" x14ac:dyDescent="0.25">
      <c r="A27" t="s">
        <v>26</v>
      </c>
      <c r="B27">
        <v>1609002627168</v>
      </c>
      <c r="C27">
        <v>37740015962</v>
      </c>
      <c r="D27">
        <v>6</v>
      </c>
      <c r="E27" t="s">
        <v>27</v>
      </c>
      <c r="F27">
        <v>0</v>
      </c>
      <c r="G27" t="s">
        <v>42</v>
      </c>
      <c r="H27">
        <v>37715254782</v>
      </c>
      <c r="I27" t="s">
        <v>29</v>
      </c>
      <c r="K27">
        <v>24761180</v>
      </c>
      <c r="L27" t="s">
        <v>30</v>
      </c>
      <c r="N27" t="s">
        <v>31</v>
      </c>
      <c r="O27">
        <v>40751</v>
      </c>
      <c r="P27" t="s">
        <v>32</v>
      </c>
      <c r="Q27" t="s">
        <v>27</v>
      </c>
      <c r="R27" t="s">
        <v>33</v>
      </c>
      <c r="S27" t="s">
        <v>34</v>
      </c>
      <c r="T27" t="s">
        <v>35</v>
      </c>
      <c r="U27" t="s">
        <v>36</v>
      </c>
      <c r="V27" t="s">
        <v>37</v>
      </c>
      <c r="W27" t="s">
        <v>38</v>
      </c>
      <c r="X27" t="s">
        <v>39</v>
      </c>
      <c r="Y27" t="s">
        <v>40</v>
      </c>
      <c r="Z27" t="s">
        <v>41</v>
      </c>
    </row>
    <row r="28" spans="1:26" x14ac:dyDescent="0.25">
      <c r="A28" t="s">
        <v>26</v>
      </c>
      <c r="B28">
        <v>1609002693112</v>
      </c>
      <c r="C28">
        <v>3809611838</v>
      </c>
      <c r="D28">
        <v>6</v>
      </c>
      <c r="E28" t="s">
        <v>27</v>
      </c>
      <c r="F28">
        <v>0</v>
      </c>
      <c r="G28" t="s">
        <v>28</v>
      </c>
      <c r="H28">
        <v>3669395628</v>
      </c>
      <c r="I28" t="s">
        <v>29</v>
      </c>
      <c r="K28">
        <v>140216210</v>
      </c>
      <c r="L28" t="s">
        <v>43</v>
      </c>
      <c r="N28" t="s">
        <v>31</v>
      </c>
      <c r="O28">
        <v>40751</v>
      </c>
      <c r="P28" t="s">
        <v>32</v>
      </c>
      <c r="Q28" t="s">
        <v>27</v>
      </c>
      <c r="R28" t="s">
        <v>33</v>
      </c>
      <c r="S28" t="s">
        <v>34</v>
      </c>
      <c r="T28" t="s">
        <v>35</v>
      </c>
      <c r="U28" t="s">
        <v>36</v>
      </c>
      <c r="V28" t="s">
        <v>37</v>
      </c>
      <c r="W28" t="s">
        <v>38</v>
      </c>
      <c r="X28" t="s">
        <v>39</v>
      </c>
      <c r="Y28" t="s">
        <v>40</v>
      </c>
      <c r="Z28" t="s">
        <v>41</v>
      </c>
    </row>
    <row r="29" spans="1:26" x14ac:dyDescent="0.25">
      <c r="A29" t="s">
        <v>26</v>
      </c>
      <c r="B29">
        <v>1609002697220</v>
      </c>
      <c r="C29">
        <v>408296416</v>
      </c>
      <c r="D29">
        <v>6</v>
      </c>
      <c r="E29" t="s">
        <v>27</v>
      </c>
      <c r="F29">
        <v>0</v>
      </c>
      <c r="G29" t="s">
        <v>42</v>
      </c>
      <c r="H29">
        <v>243201728</v>
      </c>
      <c r="I29" t="s">
        <v>29</v>
      </c>
      <c r="K29">
        <v>165094688</v>
      </c>
      <c r="L29" t="s">
        <v>43</v>
      </c>
      <c r="N29" t="s">
        <v>31</v>
      </c>
      <c r="O29">
        <v>40751</v>
      </c>
      <c r="P29" t="s">
        <v>32</v>
      </c>
      <c r="Q29" t="s">
        <v>27</v>
      </c>
      <c r="R29" t="s">
        <v>33</v>
      </c>
      <c r="S29" t="s">
        <v>34</v>
      </c>
      <c r="T29" t="s">
        <v>35</v>
      </c>
      <c r="U29" t="s">
        <v>36</v>
      </c>
      <c r="V29" t="s">
        <v>37</v>
      </c>
      <c r="W29" t="s">
        <v>38</v>
      </c>
      <c r="X29" t="s">
        <v>39</v>
      </c>
      <c r="Y29" t="s">
        <v>40</v>
      </c>
      <c r="Z29" t="s">
        <v>41</v>
      </c>
    </row>
    <row r="30" spans="1:26" x14ac:dyDescent="0.25">
      <c r="A30" t="s">
        <v>26</v>
      </c>
      <c r="B30">
        <v>1609002702133</v>
      </c>
      <c r="C30">
        <v>37140947806</v>
      </c>
      <c r="D30">
        <v>7</v>
      </c>
      <c r="E30" t="s">
        <v>27</v>
      </c>
      <c r="F30">
        <v>0</v>
      </c>
      <c r="G30" t="s">
        <v>28</v>
      </c>
      <c r="H30">
        <v>37054011772</v>
      </c>
      <c r="I30" t="s">
        <v>29</v>
      </c>
      <c r="K30">
        <v>86936034</v>
      </c>
      <c r="L30" t="s">
        <v>30</v>
      </c>
      <c r="N30" t="s">
        <v>31</v>
      </c>
      <c r="O30">
        <v>40751</v>
      </c>
      <c r="P30" t="s">
        <v>32</v>
      </c>
      <c r="Q30" t="s">
        <v>27</v>
      </c>
      <c r="R30" t="s">
        <v>33</v>
      </c>
      <c r="S30" t="s">
        <v>34</v>
      </c>
      <c r="T30" t="s">
        <v>35</v>
      </c>
      <c r="U30" t="s">
        <v>36</v>
      </c>
      <c r="V30" t="s">
        <v>37</v>
      </c>
      <c r="W30" t="s">
        <v>38</v>
      </c>
      <c r="X30" t="s">
        <v>39</v>
      </c>
      <c r="Y30" t="s">
        <v>40</v>
      </c>
      <c r="Z30" t="s">
        <v>41</v>
      </c>
    </row>
    <row r="31" spans="1:26" x14ac:dyDescent="0.25">
      <c r="A31" t="s">
        <v>26</v>
      </c>
      <c r="B31">
        <v>1609002776803</v>
      </c>
      <c r="C31">
        <v>38421717134</v>
      </c>
      <c r="D31">
        <v>7</v>
      </c>
      <c r="E31" t="s">
        <v>27</v>
      </c>
      <c r="F31">
        <v>0</v>
      </c>
      <c r="G31" t="s">
        <v>42</v>
      </c>
      <c r="H31">
        <v>38395998696</v>
      </c>
      <c r="I31" t="s">
        <v>29</v>
      </c>
      <c r="K31">
        <v>25718438</v>
      </c>
      <c r="L31" t="s">
        <v>30</v>
      </c>
      <c r="N31" t="s">
        <v>31</v>
      </c>
      <c r="O31">
        <v>40751</v>
      </c>
      <c r="P31" t="s">
        <v>32</v>
      </c>
      <c r="Q31" t="s">
        <v>27</v>
      </c>
      <c r="R31" t="s">
        <v>33</v>
      </c>
      <c r="S31" t="s">
        <v>34</v>
      </c>
      <c r="T31" t="s">
        <v>35</v>
      </c>
      <c r="U31" t="s">
        <v>36</v>
      </c>
      <c r="V31" t="s">
        <v>37</v>
      </c>
      <c r="W31" t="s">
        <v>38</v>
      </c>
      <c r="X31" t="s">
        <v>39</v>
      </c>
      <c r="Y31" t="s">
        <v>40</v>
      </c>
      <c r="Z31" t="s">
        <v>41</v>
      </c>
    </row>
    <row r="32" spans="1:26" x14ac:dyDescent="0.25">
      <c r="A32" t="s">
        <v>26</v>
      </c>
      <c r="B32">
        <v>1609002815881</v>
      </c>
      <c r="C32">
        <v>31887051514</v>
      </c>
      <c r="D32">
        <v>7</v>
      </c>
      <c r="E32" t="s">
        <v>27</v>
      </c>
      <c r="F32">
        <v>0</v>
      </c>
      <c r="G32" t="s">
        <v>28</v>
      </c>
      <c r="H32">
        <v>31644984384</v>
      </c>
      <c r="I32" t="s">
        <v>29</v>
      </c>
      <c r="K32">
        <v>242067130</v>
      </c>
      <c r="L32" t="s">
        <v>43</v>
      </c>
      <c r="N32" t="s">
        <v>31</v>
      </c>
      <c r="O32">
        <v>40751</v>
      </c>
      <c r="P32" t="s">
        <v>32</v>
      </c>
      <c r="Q32" t="s">
        <v>27</v>
      </c>
      <c r="R32" t="s">
        <v>33</v>
      </c>
      <c r="S32" t="s">
        <v>34</v>
      </c>
      <c r="T32" t="s">
        <v>35</v>
      </c>
      <c r="U32" t="s">
        <v>36</v>
      </c>
      <c r="V32" t="s">
        <v>37</v>
      </c>
      <c r="W32" t="s">
        <v>38</v>
      </c>
      <c r="X32" t="s">
        <v>39</v>
      </c>
      <c r="Y32" t="s">
        <v>40</v>
      </c>
      <c r="Z32" t="s">
        <v>41</v>
      </c>
    </row>
    <row r="33" spans="1:26" x14ac:dyDescent="0.25">
      <c r="A33" t="s">
        <v>26</v>
      </c>
      <c r="B33">
        <v>1609002851502</v>
      </c>
      <c r="C33">
        <v>354267861</v>
      </c>
      <c r="D33">
        <v>7</v>
      </c>
      <c r="E33" t="s">
        <v>27</v>
      </c>
      <c r="F33">
        <v>0</v>
      </c>
      <c r="G33" t="s">
        <v>42</v>
      </c>
      <c r="H33">
        <v>257165564</v>
      </c>
      <c r="I33" t="s">
        <v>29</v>
      </c>
      <c r="K33">
        <v>97102297</v>
      </c>
      <c r="L33" t="s">
        <v>43</v>
      </c>
      <c r="N33" t="s">
        <v>31</v>
      </c>
      <c r="O33">
        <v>40751</v>
      </c>
      <c r="P33" t="s">
        <v>32</v>
      </c>
      <c r="Q33" t="s">
        <v>27</v>
      </c>
      <c r="R33" t="s">
        <v>33</v>
      </c>
      <c r="S33" t="s">
        <v>34</v>
      </c>
      <c r="T33" t="s">
        <v>35</v>
      </c>
      <c r="U33" t="s">
        <v>36</v>
      </c>
      <c r="V33" t="s">
        <v>37</v>
      </c>
      <c r="W33" t="s">
        <v>38</v>
      </c>
      <c r="X33" t="s">
        <v>39</v>
      </c>
      <c r="Y33" t="s">
        <v>40</v>
      </c>
      <c r="Z33" t="s">
        <v>41</v>
      </c>
    </row>
    <row r="34" spans="1:26" x14ac:dyDescent="0.25">
      <c r="A34" t="s">
        <v>26</v>
      </c>
      <c r="B34">
        <v>1609002857500</v>
      </c>
      <c r="C34">
        <v>40196457576</v>
      </c>
      <c r="D34">
        <v>8</v>
      </c>
      <c r="E34" t="s">
        <v>27</v>
      </c>
      <c r="F34">
        <v>0</v>
      </c>
      <c r="G34" t="s">
        <v>28</v>
      </c>
      <c r="H34">
        <v>40112015650</v>
      </c>
      <c r="I34" t="s">
        <v>29</v>
      </c>
      <c r="K34">
        <v>84441926</v>
      </c>
      <c r="L34" t="s">
        <v>30</v>
      </c>
      <c r="N34" t="s">
        <v>31</v>
      </c>
      <c r="O34">
        <v>40751</v>
      </c>
      <c r="P34" t="s">
        <v>32</v>
      </c>
      <c r="Q34" t="s">
        <v>27</v>
      </c>
      <c r="R34" t="s">
        <v>33</v>
      </c>
      <c r="S34" t="s">
        <v>34</v>
      </c>
      <c r="T34" t="s">
        <v>35</v>
      </c>
      <c r="U34" t="s">
        <v>36</v>
      </c>
      <c r="V34" t="s">
        <v>37</v>
      </c>
      <c r="W34" t="s">
        <v>38</v>
      </c>
      <c r="X34" t="s">
        <v>39</v>
      </c>
      <c r="Y34" t="s">
        <v>40</v>
      </c>
      <c r="Z34" t="s">
        <v>41</v>
      </c>
    </row>
    <row r="35" spans="1:26" x14ac:dyDescent="0.25">
      <c r="A35" t="s">
        <v>26</v>
      </c>
      <c r="B35">
        <v>1609002937135</v>
      </c>
      <c r="C35">
        <v>39113611584</v>
      </c>
      <c r="D35">
        <v>8</v>
      </c>
      <c r="E35" t="s">
        <v>27</v>
      </c>
      <c r="F35">
        <v>0</v>
      </c>
      <c r="G35" t="s">
        <v>42</v>
      </c>
      <c r="H35">
        <v>39091046823</v>
      </c>
      <c r="I35" t="s">
        <v>29</v>
      </c>
      <c r="K35">
        <v>22564761</v>
      </c>
      <c r="L35" t="s">
        <v>30</v>
      </c>
      <c r="N35" t="s">
        <v>31</v>
      </c>
      <c r="O35">
        <v>40751</v>
      </c>
      <c r="P35" t="s">
        <v>32</v>
      </c>
      <c r="Q35" t="s">
        <v>27</v>
      </c>
      <c r="R35" t="s">
        <v>33</v>
      </c>
      <c r="S35" t="s">
        <v>34</v>
      </c>
      <c r="T35" t="s">
        <v>35</v>
      </c>
      <c r="U35" t="s">
        <v>36</v>
      </c>
      <c r="V35" t="s">
        <v>37</v>
      </c>
      <c r="W35" t="s">
        <v>38</v>
      </c>
      <c r="X35" t="s">
        <v>39</v>
      </c>
      <c r="Y35" t="s">
        <v>40</v>
      </c>
      <c r="Z35" t="s">
        <v>41</v>
      </c>
    </row>
    <row r="36" spans="1:26" x14ac:dyDescent="0.25">
      <c r="A36" t="s">
        <v>26</v>
      </c>
      <c r="B36">
        <v>1609003006422</v>
      </c>
      <c r="C36">
        <v>3651925518</v>
      </c>
      <c r="D36">
        <v>8</v>
      </c>
      <c r="E36" t="s">
        <v>27</v>
      </c>
      <c r="F36">
        <v>0</v>
      </c>
      <c r="G36" t="s">
        <v>28</v>
      </c>
      <c r="H36">
        <v>3527401591</v>
      </c>
      <c r="I36" t="s">
        <v>29</v>
      </c>
      <c r="K36">
        <v>124523927</v>
      </c>
      <c r="L36" t="s">
        <v>43</v>
      </c>
      <c r="N36" t="s">
        <v>31</v>
      </c>
      <c r="O36">
        <v>40751</v>
      </c>
      <c r="P36" t="s">
        <v>32</v>
      </c>
      <c r="Q36" t="s">
        <v>27</v>
      </c>
      <c r="R36" t="s">
        <v>33</v>
      </c>
      <c r="S36" t="s">
        <v>34</v>
      </c>
      <c r="T36" t="s">
        <v>35</v>
      </c>
      <c r="U36" t="s">
        <v>36</v>
      </c>
      <c r="V36" t="s">
        <v>37</v>
      </c>
      <c r="W36" t="s">
        <v>38</v>
      </c>
      <c r="X36" t="s">
        <v>39</v>
      </c>
      <c r="Y36" t="s">
        <v>40</v>
      </c>
      <c r="Z36" t="s">
        <v>41</v>
      </c>
    </row>
    <row r="37" spans="1:26" x14ac:dyDescent="0.25">
      <c r="A37" t="s">
        <v>26</v>
      </c>
      <c r="B37">
        <v>1609003010339</v>
      </c>
      <c r="C37">
        <v>567930938</v>
      </c>
      <c r="D37">
        <v>8</v>
      </c>
      <c r="E37" t="s">
        <v>27</v>
      </c>
      <c r="F37">
        <v>0</v>
      </c>
      <c r="G37" t="s">
        <v>42</v>
      </c>
      <c r="H37">
        <v>414826661</v>
      </c>
      <c r="I37" t="s">
        <v>29</v>
      </c>
      <c r="K37">
        <v>153104277</v>
      </c>
      <c r="L37" t="s">
        <v>43</v>
      </c>
      <c r="N37" t="s">
        <v>31</v>
      </c>
      <c r="O37">
        <v>40751</v>
      </c>
      <c r="P37" t="s">
        <v>32</v>
      </c>
      <c r="Q37" t="s">
        <v>27</v>
      </c>
      <c r="R37" t="s">
        <v>33</v>
      </c>
      <c r="S37" t="s">
        <v>34</v>
      </c>
      <c r="T37" t="s">
        <v>35</v>
      </c>
      <c r="U37" t="s">
        <v>36</v>
      </c>
      <c r="V37" t="s">
        <v>37</v>
      </c>
      <c r="W37" t="s">
        <v>38</v>
      </c>
      <c r="X37" t="s">
        <v>39</v>
      </c>
      <c r="Y37" t="s">
        <v>40</v>
      </c>
      <c r="Z37" t="s">
        <v>41</v>
      </c>
    </row>
    <row r="38" spans="1:26" x14ac:dyDescent="0.25">
      <c r="A38" t="s">
        <v>26</v>
      </c>
      <c r="B38">
        <v>1609003016403</v>
      </c>
      <c r="C38">
        <v>37700725951</v>
      </c>
      <c r="D38">
        <v>9</v>
      </c>
      <c r="E38" t="s">
        <v>27</v>
      </c>
      <c r="F38">
        <v>0</v>
      </c>
      <c r="G38" t="s">
        <v>28</v>
      </c>
      <c r="H38">
        <v>37617846463</v>
      </c>
      <c r="I38" t="s">
        <v>29</v>
      </c>
      <c r="K38">
        <v>82879488</v>
      </c>
      <c r="L38" t="s">
        <v>30</v>
      </c>
      <c r="N38" t="s">
        <v>31</v>
      </c>
      <c r="O38">
        <v>40751</v>
      </c>
      <c r="P38" t="s">
        <v>32</v>
      </c>
      <c r="Q38" t="s">
        <v>27</v>
      </c>
      <c r="R38" t="s">
        <v>33</v>
      </c>
      <c r="S38" t="s">
        <v>34</v>
      </c>
      <c r="T38" t="s">
        <v>35</v>
      </c>
      <c r="U38" t="s">
        <v>36</v>
      </c>
      <c r="V38" t="s">
        <v>37</v>
      </c>
      <c r="W38" t="s">
        <v>38</v>
      </c>
      <c r="X38" t="s">
        <v>39</v>
      </c>
      <c r="Y38" t="s">
        <v>40</v>
      </c>
      <c r="Z38" t="s">
        <v>41</v>
      </c>
    </row>
    <row r="39" spans="1:26" x14ac:dyDescent="0.25">
      <c r="A39" t="s">
        <v>26</v>
      </c>
      <c r="B39">
        <v>1609003090676</v>
      </c>
      <c r="C39">
        <v>35128979374</v>
      </c>
      <c r="D39">
        <v>9</v>
      </c>
      <c r="E39" t="s">
        <v>27</v>
      </c>
      <c r="F39">
        <v>0</v>
      </c>
      <c r="G39" t="s">
        <v>42</v>
      </c>
      <c r="H39">
        <v>35105997600</v>
      </c>
      <c r="I39" t="s">
        <v>29</v>
      </c>
      <c r="K39">
        <v>22981774</v>
      </c>
      <c r="L39" t="s">
        <v>30</v>
      </c>
      <c r="N39" t="s">
        <v>31</v>
      </c>
      <c r="O39">
        <v>40751</v>
      </c>
      <c r="P39" t="s">
        <v>32</v>
      </c>
      <c r="Q39" t="s">
        <v>27</v>
      </c>
      <c r="R39" t="s">
        <v>33</v>
      </c>
      <c r="S39" t="s">
        <v>34</v>
      </c>
      <c r="T39" t="s">
        <v>35</v>
      </c>
      <c r="U39" t="s">
        <v>36</v>
      </c>
      <c r="V39" t="s">
        <v>37</v>
      </c>
      <c r="W39" t="s">
        <v>38</v>
      </c>
      <c r="X39" t="s">
        <v>39</v>
      </c>
      <c r="Y39" t="s">
        <v>40</v>
      </c>
      <c r="Z39" t="s">
        <v>41</v>
      </c>
    </row>
    <row r="40" spans="1:26" x14ac:dyDescent="0.25">
      <c r="A40" t="s">
        <v>26</v>
      </c>
      <c r="B40">
        <v>1609003154230</v>
      </c>
      <c r="C40">
        <v>541460287</v>
      </c>
      <c r="D40">
        <v>9</v>
      </c>
      <c r="E40" t="s">
        <v>27</v>
      </c>
      <c r="F40">
        <v>0</v>
      </c>
      <c r="G40" t="s">
        <v>28</v>
      </c>
      <c r="H40">
        <v>375039548</v>
      </c>
      <c r="I40" t="s">
        <v>29</v>
      </c>
      <c r="K40">
        <v>166420739</v>
      </c>
      <c r="L40" t="s">
        <v>43</v>
      </c>
      <c r="N40" t="s">
        <v>31</v>
      </c>
      <c r="O40">
        <v>40751</v>
      </c>
      <c r="P40" t="s">
        <v>32</v>
      </c>
      <c r="Q40" t="s">
        <v>27</v>
      </c>
      <c r="R40" t="s">
        <v>33</v>
      </c>
      <c r="S40" t="s">
        <v>34</v>
      </c>
      <c r="T40" t="s">
        <v>35</v>
      </c>
      <c r="U40" t="s">
        <v>36</v>
      </c>
      <c r="V40" t="s">
        <v>37</v>
      </c>
      <c r="W40" t="s">
        <v>38</v>
      </c>
      <c r="X40" t="s">
        <v>39</v>
      </c>
      <c r="Y40" t="s">
        <v>40</v>
      </c>
      <c r="Z40" t="s">
        <v>41</v>
      </c>
    </row>
    <row r="41" spans="1:26" x14ac:dyDescent="0.25">
      <c r="A41" t="s">
        <v>26</v>
      </c>
      <c r="B41">
        <v>1609003155044</v>
      </c>
      <c r="C41">
        <v>396427278</v>
      </c>
      <c r="D41">
        <v>9</v>
      </c>
      <c r="E41" t="s">
        <v>27</v>
      </c>
      <c r="F41">
        <v>0</v>
      </c>
      <c r="G41" t="s">
        <v>42</v>
      </c>
      <c r="H41">
        <v>240264050</v>
      </c>
      <c r="I41" t="s">
        <v>29</v>
      </c>
      <c r="K41">
        <v>156163228</v>
      </c>
      <c r="L41" t="s">
        <v>43</v>
      </c>
      <c r="N41" t="s">
        <v>31</v>
      </c>
      <c r="O41">
        <v>40751</v>
      </c>
      <c r="P41" t="s">
        <v>32</v>
      </c>
      <c r="Q41" t="s">
        <v>27</v>
      </c>
      <c r="R41" t="s">
        <v>33</v>
      </c>
      <c r="S41" t="s">
        <v>34</v>
      </c>
      <c r="T41" t="s">
        <v>35</v>
      </c>
      <c r="U41" t="s">
        <v>36</v>
      </c>
      <c r="V41" t="s">
        <v>37</v>
      </c>
      <c r="W41" t="s">
        <v>38</v>
      </c>
      <c r="X41" t="s">
        <v>39</v>
      </c>
      <c r="Y41" t="s">
        <v>40</v>
      </c>
      <c r="Z41" t="s">
        <v>41</v>
      </c>
    </row>
    <row r="42" spans="1:26" x14ac:dyDescent="0.25">
      <c r="A42" t="s">
        <v>44</v>
      </c>
      <c r="C42" s="1">
        <f>PERCENTILE((C41,C40,C37,C36,C33,C32,C29,C28,C25,C24,C21,C20,C17,C16,C13,C12,C5,C4),0.95)</f>
        <v>31454475273.599998</v>
      </c>
      <c r="D42" s="1"/>
      <c r="E42" s="1"/>
      <c r="H42">
        <f>AVERAGE(H41,H40,H37,H36,H33,H32,H29,H28,H25,H24,H21,H20,H17,H16,H13,H12,H9,H8,H5,H4)</f>
        <v>5409274234.8999996</v>
      </c>
      <c r="K42">
        <f>AVERAGE(K41,K40,K37,K36,K33,K32,K29,K28,K25,K24,K21,K20,K17,K16,K13,K12,K9,K8,K5,K4)</f>
        <v>157501280.65000001</v>
      </c>
    </row>
    <row r="43" spans="1:26" x14ac:dyDescent="0.25">
      <c r="A43" t="s">
        <v>45</v>
      </c>
      <c r="C43" s="1">
        <f>AVEDEV(C41,C40,C37,C36,C33,C32,C29,C28,C25,C24,C21,C20,C17,C16,C13,C12,C9,C8,C5,C4)</f>
        <v>7735522506.8349991</v>
      </c>
      <c r="D43" s="1"/>
      <c r="H43">
        <f>AVEDEV(H41,H40,H37,H36,H33,H32,H29,H28,H25,H24,H21,H20,H17,H16,H13,H12,H9,H8,H5,H4)</f>
        <v>7729755155.5299988</v>
      </c>
      <c r="K43">
        <f>AVEDEV(K41,K40,K37,K36,K33,K32,K29,K28,K25,K24,K21,K20,K17,K16,K13,K12,K9,K8,K5,K4)</f>
        <v>30149382.445</v>
      </c>
    </row>
    <row r="44" spans="1:26" x14ac:dyDescent="0.25">
      <c r="A44" t="s">
        <v>46</v>
      </c>
      <c r="C44" s="1">
        <f>PERCENTILE((C39,C38,C35,C34,C31,C30,C27,C26,C23,C22,C19,C18,C15,C14,C11,C10,C7,C6),0.95)</f>
        <v>39659237663.049995</v>
      </c>
      <c r="D44" s="1"/>
      <c r="E44" s="1"/>
      <c r="H44">
        <f>AVERAGE(H39,H38,H35,H34,H31,H30,H27,H26,H23,H22,H19,H18,H15,H14,H11,H10,H7,H6,H3,H2)</f>
        <v>33744431402.849998</v>
      </c>
      <c r="K44">
        <f>AVERAGE(K39,K38,K35,K34,K31,K30,K27,K26,K23,K22,K19,K18,K15,K14,K11,K10,K7,K6,K3,K2)</f>
        <v>68262285</v>
      </c>
    </row>
    <row r="45" spans="1:26" x14ac:dyDescent="0.25">
      <c r="A45" t="s">
        <v>47</v>
      </c>
      <c r="C45" s="1">
        <f>AVEDEV(C39,C38,C35,C34,C31,C30,C27,C26,C23,C22,C19,C18,C15,C14,C11,C10,C7,C6,C3,C2)</f>
        <v>8151321467.8549986</v>
      </c>
      <c r="D45" s="1"/>
      <c r="H45">
        <f>AVEDEV(H39,H38,H35,H34,H31,H30,H27,H26,H23,H22,H19,H18,H15,H14,H11,H10,H7,H6,H3,H2)</f>
        <v>8153151990.954999</v>
      </c>
      <c r="K45">
        <f>AVEDEV(K39,K38,K35,K34,K31,K30,K27,K26,K23,K22,K19,K18,K15,K14,K11,K10,K7,K6,K3,K2)</f>
        <v>45622075.200000003</v>
      </c>
    </row>
    <row r="46" spans="1:26" x14ac:dyDescent="0.25">
      <c r="A46" t="s">
        <v>48</v>
      </c>
      <c r="B46">
        <f>B41-B2</f>
        <v>1544087</v>
      </c>
      <c r="C46" s="1">
        <f>SUM(C2:C40)/1000000</f>
        <v>787192.95678999997</v>
      </c>
      <c r="E46" s="1"/>
      <c r="H46">
        <f>SUM(H2:H41)</f>
        <v>783074112755</v>
      </c>
      <c r="K46">
        <f>SUM(K2:K41)</f>
        <v>4515271313</v>
      </c>
    </row>
    <row r="47" spans="1:26" x14ac:dyDescent="0.25">
      <c r="A47" t="s">
        <v>49</v>
      </c>
      <c r="B47">
        <f>B46/1000/60</f>
        <v>25.734783333333333</v>
      </c>
      <c r="C47">
        <f>C46/1000/60</f>
        <v>13.119882613166665</v>
      </c>
      <c r="E47" s="2"/>
      <c r="H47">
        <f>H46/1000/60</f>
        <v>13051235.212583333</v>
      </c>
      <c r="K47">
        <f>K46/1000/60</f>
        <v>75254.521883333335</v>
      </c>
    </row>
    <row r="48" spans="1:26" x14ac:dyDescent="0.25">
      <c r="A48" t="s">
        <v>50</v>
      </c>
      <c r="B48">
        <f>B47*60</f>
        <v>1544.087</v>
      </c>
      <c r="C48">
        <f>C47*60</f>
        <v>787.19295678999993</v>
      </c>
      <c r="E48" s="2"/>
    </row>
    <row r="49" spans="1:3" x14ac:dyDescent="0.25">
      <c r="A49" t="s">
        <v>51</v>
      </c>
      <c r="C49">
        <f>C42/1000/1000/1000</f>
        <v>31.454475273599996</v>
      </c>
    </row>
    <row r="50" spans="1:3" x14ac:dyDescent="0.25">
      <c r="A50" t="s">
        <v>52</v>
      </c>
      <c r="C50">
        <f>C44/1000/1000/1000</f>
        <v>39.659237663049993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part-00000-7a6ccbad-f947-45f6-a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Truyen</dc:creator>
  <cp:lastModifiedBy>Eddy Truyen</cp:lastModifiedBy>
  <dcterms:created xsi:type="dcterms:W3CDTF">2020-12-26T17:33:11Z</dcterms:created>
  <dcterms:modified xsi:type="dcterms:W3CDTF">2020-12-26T17:33:53Z</dcterms:modified>
</cp:coreProperties>
</file>