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1.csv\"/>
    </mc:Choice>
  </mc:AlternateContent>
  <bookViews>
    <workbookView xWindow="0" yWindow="0" windowWidth="19368" windowHeight="9384"/>
  </bookViews>
  <sheets>
    <sheet name="part-00000-88fc76f7-b662-4e6e-b" sheetId="1" r:id="rId1"/>
  </sheets>
  <calcPr calcId="152511"/>
</workbook>
</file>

<file path=xl/calcChain.xml><?xml version="1.0" encoding="utf-8"?>
<calcChain xmlns="http://schemas.openxmlformats.org/spreadsheetml/2006/main">
  <c r="C50" i="1" l="1"/>
  <c r="C44" i="1"/>
  <c r="C46" i="1" l="1"/>
  <c r="E46" i="1"/>
  <c r="C42" i="1"/>
  <c r="C49" i="1" l="1"/>
  <c r="E44" i="1" l="1"/>
  <c r="E42" i="1"/>
  <c r="C43" i="1" l="1"/>
  <c r="C45" i="1"/>
  <c r="C47" i="1"/>
  <c r="C48" i="1" l="1"/>
  <c r="E48" i="1" s="1"/>
  <c r="E47" i="1"/>
  <c r="B46" i="1"/>
  <c r="B47" i="1" s="1"/>
  <c r="B48" i="1" s="1"/>
  <c r="K46" i="1"/>
  <c r="K47" i="1" s="1"/>
  <c r="H46" i="1"/>
  <c r="H47" i="1" s="1"/>
  <c r="K45" i="1"/>
  <c r="H45" i="1"/>
  <c r="K44" i="1"/>
  <c r="H44" i="1"/>
  <c r="K43" i="1"/>
  <c r="H43" i="1"/>
  <c r="K42" i="1"/>
  <c r="H42" i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<sst xmlns="http://schemas.openxmlformats.org/spreadsheetml/2006/main" count="636" uniqueCount="53">
  <si>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</si>
  <si>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</si>
  <si>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</si>
  <si>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</si>
  <si>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</si>
  <si>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</si>
  <si>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</si>
  <si>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</si>
  <si>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</si>
  <si>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</si>
  <si>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</si>
  <si>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</si>
  <si>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</si>
  <si>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</si>
  <si>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</si>
  <si>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</si>
  <si>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</si>
  <si>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</si>
  <si>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</si>
  <si>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</si>
  <si>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</si>
  <si>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</si>
  <si>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</si>
  <si>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</si>
  <si>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</si>
  <si>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</si>
  <si>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</si>
  <si>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</si>
  <si>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</si>
  <si>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file:///opt/bitnami/spark/spark_data/spark-bench-test/kmeans-data.csv</t>
  </si>
  <si>
    <t>my-release-spark-worker-0.my-release-spark-headless.default.svc.cluster.local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</si>
  <si>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</si>
  <si>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</si>
  <si>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</si>
  <si>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</si>
  <si>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</si>
  <si>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</si>
  <si>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</si>
  <si>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13G</t>
  </si>
  <si>
    <t>app-20201222222915-0001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</si>
  <si>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</si>
  <si>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</si>
  <si>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</si>
  <si>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Total time (ms)</t>
  </si>
  <si>
    <t>deviation-exp (ns)</t>
  </si>
  <si>
    <t>deviation-run (ns)</t>
  </si>
  <si>
    <t>Totaltime (minutes)</t>
  </si>
  <si>
    <t>Total time (seconds)</t>
  </si>
  <si>
    <t>g2.2-2t</t>
  </si>
  <si>
    <t>percentile95-exp (ns)</t>
  </si>
  <si>
    <t>percentile95-exp (s)</t>
  </si>
  <si>
    <t>perc-warmup  (ns)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</si>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</sst>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'part-00000-88fc76f7-b662-4e6e-b'!$C$2:$C$41</c:f>
              <c:numCache>
                <c:formatCode>General</c:formatCode>
                <c:ptCount val="40"/>
                <c:pt idx="0">
                  <c:v>101117180229</c:v>
                </c:pt>
                <c:pt idx="1">
                  <c:v>101686306695</c:v>
                </c:pt>
                <c:pt idx="2">
                  <c:v>1530351887</c:v>
                </c:pt>
                <c:pt idx="3">
                  <c:v>1690784089</c:v>
                </c:pt>
                <c:pt idx="4">
                  <c:v>97512734088</c:v>
                </c:pt>
                <c:pt idx="5">
                  <c:v>97777249823</c:v>
                </c:pt>
                <c:pt idx="6">
                  <c:v>1387749599</c:v>
                </c:pt>
                <c:pt idx="7">
                  <c:v>48150008240</c:v>
                </c:pt>
                <c:pt idx="8">
                  <c:v>96641214292</c:v>
                </c:pt>
                <c:pt idx="9">
                  <c:v>95335002468</c:v>
                </c:pt>
                <c:pt idx="10">
                  <c:v>997928442</c:v>
                </c:pt>
                <c:pt idx="11">
                  <c:v>1077671701</c:v>
                </c:pt>
                <c:pt idx="12">
                  <c:v>96152898083</c:v>
                </c:pt>
                <c:pt idx="13">
                  <c:v>98070107271</c:v>
                </c:pt>
                <c:pt idx="14">
                  <c:v>1212288059</c:v>
                </c:pt>
                <c:pt idx="15">
                  <c:v>1056420458</c:v>
                </c:pt>
                <c:pt idx="16">
                  <c:v>101075651563</c:v>
                </c:pt>
                <c:pt idx="17">
                  <c:v>97458087068</c:v>
                </c:pt>
                <c:pt idx="18">
                  <c:v>1006990738</c:v>
                </c:pt>
                <c:pt idx="19">
                  <c:v>1163134683</c:v>
                </c:pt>
                <c:pt idx="20">
                  <c:v>93377387465</c:v>
                </c:pt>
                <c:pt idx="21">
                  <c:v>95902756983</c:v>
                </c:pt>
                <c:pt idx="22">
                  <c:v>1255873397</c:v>
                </c:pt>
                <c:pt idx="23">
                  <c:v>1013426017</c:v>
                </c:pt>
                <c:pt idx="24">
                  <c:v>99054466752</c:v>
                </c:pt>
                <c:pt idx="25">
                  <c:v>94667481288</c:v>
                </c:pt>
                <c:pt idx="26">
                  <c:v>1084680385</c:v>
                </c:pt>
                <c:pt idx="27">
                  <c:v>1009741075</c:v>
                </c:pt>
                <c:pt idx="28">
                  <c:v>96709435791</c:v>
                </c:pt>
                <c:pt idx="29">
                  <c:v>96547071497</c:v>
                </c:pt>
                <c:pt idx="30">
                  <c:v>1134936580</c:v>
                </c:pt>
                <c:pt idx="31">
                  <c:v>859440745</c:v>
                </c:pt>
                <c:pt idx="32">
                  <c:v>96509779176</c:v>
                </c:pt>
                <c:pt idx="33">
                  <c:v>94867995983</c:v>
                </c:pt>
                <c:pt idx="34">
                  <c:v>939374471</c:v>
                </c:pt>
                <c:pt idx="35">
                  <c:v>920362219</c:v>
                </c:pt>
                <c:pt idx="36">
                  <c:v>48930067806</c:v>
                </c:pt>
                <c:pt idx="37">
                  <c:v>49281202239</c:v>
                </c:pt>
                <c:pt idx="38">
                  <c:v>907037389</c:v>
                </c:pt>
                <c:pt idx="39">
                  <c:v>879159194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31472"/>
        <c:axId val="-1638932560"/>
      </c:scatterChart>
      <c:valAx>
        <c:axId val="-163893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2560"/>
        <c:crosses val="autoZero"/>
        <c:crossBetween val="midCat"/>
      </c:valAx>
      <c:valAx>
        <c:axId val="-1638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20</xdr:row>
      <xdr:rowOff>175260</xdr:rowOff>
    </xdr:from>
    <xdr:to>
      <xdr:col>14</xdr:col>
      <xdr:colOff>403860</xdr:colOff>
      <xdr:row>35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C42" sqref="C42:C50"/>
    </sheetView>
  </sheetViews>
  <sheetFormatPr defaultRowHeight="14.4" x14ac:dyDescent="0.3"/>
  <cols>
    <col min="3" max="3" width="12" customWidth="1"/>
    <col min="4" max="4" width="18.5546875" customWidth="1"/>
    <col min="5" max="5" width="16.5546875" customWidth="1"/>
    <col min="13" max="13" width="10" bestFit="1" customWidth="1"/>
    <col min="14" max="14" width="12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1608676286038</v>
      </c>
      <c r="C2">
        <v>101117180229</v>
      </c>
      <c r="D2">
        <v>0</v>
      </c>
      <c r="E2" t="b">
        <v>1</v>
      </c>
      <c r="F2">
        <v>0</v>
      </c>
      <c r="G2" t="s">
        <v>27</v>
      </c>
      <c r="H2">
        <v>101045076937</v>
      </c>
      <c r="I2" t="s">
        <v>28</v>
      </c>
      <c r="K2">
        <v>72103292</v>
      </c>
      <c r="L2" t="s">
        <v>29</v>
      </c>
      <c r="N2" t="s">
        <v>30</v>
      </c>
      <c r="O2">
        <v>45621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1608676486866</v>
      </c>
      <c r="C3">
        <v>101686306695</v>
      </c>
      <c r="D3">
        <v>0</v>
      </c>
      <c r="E3" t="b">
        <v>1</v>
      </c>
      <c r="F3">
        <v>0</v>
      </c>
      <c r="G3" t="s">
        <v>41</v>
      </c>
      <c r="H3">
        <v>101665221879</v>
      </c>
      <c r="I3" t="s">
        <v>28</v>
      </c>
      <c r="K3">
        <v>21084816</v>
      </c>
      <c r="L3" t="s">
        <v>29</v>
      </c>
      <c r="N3" t="s">
        <v>30</v>
      </c>
      <c r="O3">
        <v>45621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1608676589839</v>
      </c>
      <c r="C4">
        <v>1530351887</v>
      </c>
      <c r="D4">
        <v>0</v>
      </c>
      <c r="E4" t="b">
        <v>1</v>
      </c>
      <c r="F4">
        <v>0</v>
      </c>
      <c r="G4" t="s">
        <v>27</v>
      </c>
      <c r="H4">
        <v>1193822478</v>
      </c>
      <c r="I4" t="s">
        <v>28</v>
      </c>
      <c r="K4">
        <v>336529409</v>
      </c>
      <c r="L4" t="s">
        <v>42</v>
      </c>
      <c r="N4" t="s">
        <v>30</v>
      </c>
      <c r="O4">
        <v>45621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1608676591951</v>
      </c>
      <c r="C5">
        <v>1690784089</v>
      </c>
      <c r="D5">
        <v>0</v>
      </c>
      <c r="E5" t="b">
        <v>1</v>
      </c>
      <c r="F5">
        <v>0</v>
      </c>
      <c r="G5" t="s">
        <v>41</v>
      </c>
      <c r="H5">
        <v>1456979744</v>
      </c>
      <c r="I5" t="s">
        <v>28</v>
      </c>
      <c r="K5">
        <v>233804345</v>
      </c>
      <c r="L5" t="s">
        <v>42</v>
      </c>
      <c r="N5" t="s">
        <v>30</v>
      </c>
      <c r="O5">
        <v>45621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1608676692984</v>
      </c>
      <c r="C6">
        <v>97512734088</v>
      </c>
      <c r="D6">
        <v>1</v>
      </c>
      <c r="E6" t="b">
        <v>1</v>
      </c>
      <c r="F6">
        <v>0</v>
      </c>
      <c r="G6" t="s">
        <v>27</v>
      </c>
      <c r="H6">
        <v>97487459283</v>
      </c>
      <c r="I6" t="s">
        <v>28</v>
      </c>
      <c r="K6">
        <v>25274805</v>
      </c>
      <c r="L6" t="s">
        <v>29</v>
      </c>
      <c r="N6" t="s">
        <v>30</v>
      </c>
      <c r="O6">
        <v>45621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1608676887595</v>
      </c>
      <c r="C7">
        <v>97777249823</v>
      </c>
      <c r="D7">
        <v>1</v>
      </c>
      <c r="E7" t="b">
        <v>1</v>
      </c>
      <c r="F7">
        <v>0</v>
      </c>
      <c r="G7" t="s">
        <v>41</v>
      </c>
      <c r="H7">
        <v>97658656499</v>
      </c>
      <c r="I7" t="s">
        <v>28</v>
      </c>
      <c r="K7">
        <v>118593324</v>
      </c>
      <c r="L7" t="s">
        <v>29</v>
      </c>
      <c r="N7" t="s">
        <v>30</v>
      </c>
      <c r="O7">
        <v>45621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1608676986264</v>
      </c>
      <c r="C8">
        <v>1387749599</v>
      </c>
      <c r="D8">
        <v>1</v>
      </c>
      <c r="E8" t="b">
        <v>1</v>
      </c>
      <c r="F8">
        <v>0</v>
      </c>
      <c r="G8" t="s">
        <v>27</v>
      </c>
      <c r="H8">
        <v>1080097495</v>
      </c>
      <c r="I8" t="s">
        <v>28</v>
      </c>
      <c r="K8">
        <v>307652104</v>
      </c>
      <c r="L8" t="s">
        <v>42</v>
      </c>
      <c r="N8" t="s">
        <v>30</v>
      </c>
      <c r="O8">
        <v>45621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1608676987984</v>
      </c>
      <c r="C9">
        <v>48150008240</v>
      </c>
      <c r="D9">
        <v>1</v>
      </c>
      <c r="E9" t="b">
        <v>1</v>
      </c>
      <c r="F9">
        <v>0</v>
      </c>
      <c r="G9" t="s">
        <v>41</v>
      </c>
      <c r="H9">
        <v>47917904620</v>
      </c>
      <c r="I9" t="s">
        <v>28</v>
      </c>
      <c r="K9">
        <v>232103620</v>
      </c>
      <c r="L9" t="s">
        <v>42</v>
      </c>
      <c r="N9" t="s">
        <v>30</v>
      </c>
      <c r="O9">
        <v>45621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1608677086891</v>
      </c>
      <c r="C10">
        <v>96641214292</v>
      </c>
      <c r="D10">
        <v>2</v>
      </c>
      <c r="E10" t="b">
        <v>1</v>
      </c>
      <c r="F10">
        <v>0</v>
      </c>
      <c r="G10" t="s">
        <v>27</v>
      </c>
      <c r="H10">
        <v>96617613343</v>
      </c>
      <c r="I10" t="s">
        <v>28</v>
      </c>
      <c r="K10">
        <v>23600949</v>
      </c>
      <c r="L10" t="s">
        <v>29</v>
      </c>
      <c r="N10" t="s">
        <v>30</v>
      </c>
      <c r="O10">
        <v>45621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1608677279431</v>
      </c>
      <c r="C11">
        <v>95335002468</v>
      </c>
      <c r="D11">
        <v>2</v>
      </c>
      <c r="E11" t="b">
        <v>1</v>
      </c>
      <c r="F11">
        <v>0</v>
      </c>
      <c r="G11" t="s">
        <v>41</v>
      </c>
      <c r="H11">
        <v>95276056603</v>
      </c>
      <c r="I11" t="s">
        <v>28</v>
      </c>
      <c r="K11">
        <v>58945865</v>
      </c>
      <c r="L11" t="s">
        <v>29</v>
      </c>
      <c r="N11" t="s">
        <v>30</v>
      </c>
      <c r="O11">
        <v>45621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1608677421081</v>
      </c>
      <c r="C12">
        <v>997928442</v>
      </c>
      <c r="D12">
        <v>2</v>
      </c>
      <c r="E12" t="b">
        <v>1</v>
      </c>
      <c r="F12">
        <v>0</v>
      </c>
      <c r="G12" t="s">
        <v>27</v>
      </c>
      <c r="H12">
        <v>904459847</v>
      </c>
      <c r="I12" t="s">
        <v>28</v>
      </c>
      <c r="K12">
        <v>93468595</v>
      </c>
      <c r="L12" t="s">
        <v>42</v>
      </c>
      <c r="N12" t="s">
        <v>30</v>
      </c>
      <c r="O12">
        <v>45621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1608677422361</v>
      </c>
      <c r="C13">
        <v>1077671701</v>
      </c>
      <c r="D13">
        <v>2</v>
      </c>
      <c r="E13" t="b">
        <v>1</v>
      </c>
      <c r="F13">
        <v>0</v>
      </c>
      <c r="G13" t="s">
        <v>41</v>
      </c>
      <c r="H13">
        <v>951547826</v>
      </c>
      <c r="I13" t="s">
        <v>28</v>
      </c>
      <c r="K13">
        <v>126123875</v>
      </c>
      <c r="L13" t="s">
        <v>42</v>
      </c>
      <c r="N13" t="s">
        <v>30</v>
      </c>
      <c r="O13">
        <v>45621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1608677521250</v>
      </c>
      <c r="C14">
        <v>96152898083</v>
      </c>
      <c r="D14">
        <v>3</v>
      </c>
      <c r="E14" t="b">
        <v>1</v>
      </c>
      <c r="F14">
        <v>0</v>
      </c>
      <c r="G14" t="s">
        <v>27</v>
      </c>
      <c r="H14">
        <v>96125660271</v>
      </c>
      <c r="I14" t="s">
        <v>28</v>
      </c>
      <c r="K14">
        <v>27237812</v>
      </c>
      <c r="L14" t="s">
        <v>29</v>
      </c>
      <c r="N14" t="s">
        <v>30</v>
      </c>
      <c r="O14">
        <v>45621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1608677712500</v>
      </c>
      <c r="C15">
        <v>98070107271</v>
      </c>
      <c r="D15">
        <v>3</v>
      </c>
      <c r="E15" t="b">
        <v>1</v>
      </c>
      <c r="F15">
        <v>0</v>
      </c>
      <c r="G15" t="s">
        <v>41</v>
      </c>
      <c r="H15">
        <v>97977051300</v>
      </c>
      <c r="I15" t="s">
        <v>28</v>
      </c>
      <c r="K15">
        <v>93055971</v>
      </c>
      <c r="L15" t="s">
        <v>29</v>
      </c>
      <c r="N15" t="s">
        <v>30</v>
      </c>
      <c r="O15">
        <v>45621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1608677855160</v>
      </c>
      <c r="C16">
        <v>1212288059</v>
      </c>
      <c r="D16">
        <v>3</v>
      </c>
      <c r="E16" t="b">
        <v>1</v>
      </c>
      <c r="F16">
        <v>0</v>
      </c>
      <c r="G16" t="s">
        <v>27</v>
      </c>
      <c r="H16">
        <v>915317512</v>
      </c>
      <c r="I16" t="s">
        <v>28</v>
      </c>
      <c r="K16">
        <v>296970547</v>
      </c>
      <c r="L16" t="s">
        <v>42</v>
      </c>
      <c r="N16" t="s">
        <v>30</v>
      </c>
      <c r="O16">
        <v>45621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1608677856674</v>
      </c>
      <c r="C17">
        <v>1056420458</v>
      </c>
      <c r="D17">
        <v>3</v>
      </c>
      <c r="E17" t="b">
        <v>1</v>
      </c>
      <c r="F17">
        <v>0</v>
      </c>
      <c r="G17" t="s">
        <v>41</v>
      </c>
      <c r="H17">
        <v>882619639</v>
      </c>
      <c r="I17" t="s">
        <v>28</v>
      </c>
      <c r="K17">
        <v>173800819</v>
      </c>
      <c r="L17" t="s">
        <v>42</v>
      </c>
      <c r="N17" t="s">
        <v>30</v>
      </c>
      <c r="O17">
        <v>45621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1608677907992</v>
      </c>
      <c r="C18">
        <v>101075651563</v>
      </c>
      <c r="D18">
        <v>4</v>
      </c>
      <c r="E18" t="b">
        <v>1</v>
      </c>
      <c r="F18">
        <v>0</v>
      </c>
      <c r="G18" t="s">
        <v>27</v>
      </c>
      <c r="H18">
        <v>101053503203</v>
      </c>
      <c r="I18" t="s">
        <v>28</v>
      </c>
      <c r="K18">
        <v>22148360</v>
      </c>
      <c r="L18" t="s">
        <v>29</v>
      </c>
      <c r="N18" t="s">
        <v>30</v>
      </c>
      <c r="O18">
        <v>45621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1608678106296</v>
      </c>
      <c r="C19">
        <v>97458087068</v>
      </c>
      <c r="D19">
        <v>4</v>
      </c>
      <c r="E19" t="b">
        <v>1</v>
      </c>
      <c r="F19">
        <v>0</v>
      </c>
      <c r="G19" t="s">
        <v>41</v>
      </c>
      <c r="H19">
        <v>97362363800</v>
      </c>
      <c r="I19" t="s">
        <v>28</v>
      </c>
      <c r="K19">
        <v>95723268</v>
      </c>
      <c r="L19" t="s">
        <v>29</v>
      </c>
      <c r="N19" t="s">
        <v>30</v>
      </c>
      <c r="O19">
        <v>45621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1608678247005</v>
      </c>
      <c r="C20">
        <v>1006990738</v>
      </c>
      <c r="D20">
        <v>4</v>
      </c>
      <c r="E20" t="b">
        <v>1</v>
      </c>
      <c r="F20">
        <v>0</v>
      </c>
      <c r="G20" t="s">
        <v>27</v>
      </c>
      <c r="H20">
        <v>835265903</v>
      </c>
      <c r="I20" t="s">
        <v>28</v>
      </c>
      <c r="K20">
        <v>171724835</v>
      </c>
      <c r="L20" t="s">
        <v>42</v>
      </c>
      <c r="N20" t="s">
        <v>30</v>
      </c>
      <c r="O20">
        <v>45621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1608678248292</v>
      </c>
      <c r="C21">
        <v>1163134683</v>
      </c>
      <c r="D21">
        <v>4</v>
      </c>
      <c r="E21" t="b">
        <v>1</v>
      </c>
      <c r="F21">
        <v>0</v>
      </c>
      <c r="G21" t="s">
        <v>41</v>
      </c>
      <c r="H21">
        <v>779744516</v>
      </c>
      <c r="I21" t="s">
        <v>28</v>
      </c>
      <c r="K21">
        <v>383390167</v>
      </c>
      <c r="L21" t="s">
        <v>42</v>
      </c>
      <c r="N21" t="s">
        <v>30</v>
      </c>
      <c r="O21">
        <v>45621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1608678345447</v>
      </c>
      <c r="C22">
        <v>93377387465</v>
      </c>
      <c r="D22">
        <v>5</v>
      </c>
      <c r="E22" t="b">
        <v>1</v>
      </c>
      <c r="F22">
        <v>0</v>
      </c>
      <c r="G22" t="s">
        <v>27</v>
      </c>
      <c r="H22">
        <v>93288890368</v>
      </c>
      <c r="I22" t="s">
        <v>28</v>
      </c>
      <c r="K22">
        <v>88497097</v>
      </c>
      <c r="L22" t="s">
        <v>29</v>
      </c>
      <c r="N22" t="s">
        <v>30</v>
      </c>
      <c r="O22">
        <v>45621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1608678536185</v>
      </c>
      <c r="C23">
        <v>95902756983</v>
      </c>
      <c r="D23">
        <v>5</v>
      </c>
      <c r="E23" t="b">
        <v>1</v>
      </c>
      <c r="F23">
        <v>0</v>
      </c>
      <c r="G23" t="s">
        <v>41</v>
      </c>
      <c r="H23">
        <v>95875982088</v>
      </c>
      <c r="I23" t="s">
        <v>28</v>
      </c>
      <c r="K23">
        <v>26774895</v>
      </c>
      <c r="L23" t="s">
        <v>29</v>
      </c>
      <c r="N23" t="s">
        <v>30</v>
      </c>
      <c r="O23">
        <v>45621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1608678678782</v>
      </c>
      <c r="C24">
        <v>1255873397</v>
      </c>
      <c r="D24">
        <v>5</v>
      </c>
      <c r="E24" t="b">
        <v>1</v>
      </c>
      <c r="F24">
        <v>0</v>
      </c>
      <c r="G24" t="s">
        <v>27</v>
      </c>
      <c r="H24">
        <v>1021549966</v>
      </c>
      <c r="I24" t="s">
        <v>28</v>
      </c>
      <c r="K24">
        <v>234323431</v>
      </c>
      <c r="L24" t="s">
        <v>42</v>
      </c>
      <c r="N24" t="s">
        <v>30</v>
      </c>
      <c r="O24">
        <v>45621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1608678680431</v>
      </c>
      <c r="C25">
        <v>1013426017</v>
      </c>
      <c r="D25">
        <v>5</v>
      </c>
      <c r="E25" t="b">
        <v>1</v>
      </c>
      <c r="F25">
        <v>0</v>
      </c>
      <c r="G25" t="s">
        <v>41</v>
      </c>
      <c r="H25">
        <v>886371774</v>
      </c>
      <c r="I25" t="s">
        <v>28</v>
      </c>
      <c r="K25">
        <v>127054243</v>
      </c>
      <c r="L25" t="s">
        <v>42</v>
      </c>
      <c r="N25" t="s">
        <v>30</v>
      </c>
      <c r="O25">
        <v>45621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1608678729851</v>
      </c>
      <c r="C26">
        <v>99054466752</v>
      </c>
      <c r="D26">
        <v>6</v>
      </c>
      <c r="E26" t="b">
        <v>1</v>
      </c>
      <c r="F26">
        <v>0</v>
      </c>
      <c r="G26" t="s">
        <v>27</v>
      </c>
      <c r="H26">
        <v>98985300172</v>
      </c>
      <c r="I26" t="s">
        <v>28</v>
      </c>
      <c r="K26">
        <v>69166580</v>
      </c>
      <c r="L26" t="s">
        <v>29</v>
      </c>
      <c r="N26" t="s">
        <v>30</v>
      </c>
      <c r="O26">
        <v>45621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1608678927586</v>
      </c>
      <c r="C27">
        <v>94667481288</v>
      </c>
      <c r="D27">
        <v>6</v>
      </c>
      <c r="E27" t="b">
        <v>1</v>
      </c>
      <c r="F27">
        <v>0</v>
      </c>
      <c r="G27" t="s">
        <v>41</v>
      </c>
      <c r="H27">
        <v>94640648348</v>
      </c>
      <c r="I27" t="s">
        <v>28</v>
      </c>
      <c r="K27">
        <v>26832940</v>
      </c>
      <c r="L27" t="s">
        <v>29</v>
      </c>
      <c r="N27" t="s">
        <v>30</v>
      </c>
      <c r="O27">
        <v>45621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1608679066311</v>
      </c>
      <c r="C28">
        <v>1084680385</v>
      </c>
      <c r="D28">
        <v>6</v>
      </c>
      <c r="E28" t="b">
        <v>1</v>
      </c>
      <c r="F28">
        <v>0</v>
      </c>
      <c r="G28" t="s">
        <v>27</v>
      </c>
      <c r="H28">
        <v>932563457</v>
      </c>
      <c r="I28" t="s">
        <v>28</v>
      </c>
      <c r="K28">
        <v>152116928</v>
      </c>
      <c r="L28" t="s">
        <v>42</v>
      </c>
      <c r="N28" t="s">
        <v>30</v>
      </c>
      <c r="O28">
        <v>45621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1608679067629</v>
      </c>
      <c r="C29">
        <v>1009741075</v>
      </c>
      <c r="D29">
        <v>6</v>
      </c>
      <c r="E29" t="b">
        <v>1</v>
      </c>
      <c r="F29">
        <v>0</v>
      </c>
      <c r="G29" t="s">
        <v>41</v>
      </c>
      <c r="H29">
        <v>901813343</v>
      </c>
      <c r="I29" t="s">
        <v>28</v>
      </c>
      <c r="K29">
        <v>107927732</v>
      </c>
      <c r="L29" t="s">
        <v>42</v>
      </c>
      <c r="N29" t="s">
        <v>30</v>
      </c>
      <c r="O29">
        <v>45621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1608679164216</v>
      </c>
      <c r="C30">
        <v>96709435791</v>
      </c>
      <c r="D30">
        <v>7</v>
      </c>
      <c r="E30" t="b">
        <v>1</v>
      </c>
      <c r="F30">
        <v>0</v>
      </c>
      <c r="G30" t="s">
        <v>27</v>
      </c>
      <c r="H30">
        <v>96615980014</v>
      </c>
      <c r="I30" t="s">
        <v>28</v>
      </c>
      <c r="K30">
        <v>93455777</v>
      </c>
      <c r="L30" t="s">
        <v>29</v>
      </c>
      <c r="N30" t="s">
        <v>30</v>
      </c>
      <c r="O30">
        <v>45621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1608679356600</v>
      </c>
      <c r="C31">
        <v>96547071497</v>
      </c>
      <c r="D31">
        <v>7</v>
      </c>
      <c r="E31" t="b">
        <v>1</v>
      </c>
      <c r="F31">
        <v>0</v>
      </c>
      <c r="G31" t="s">
        <v>41</v>
      </c>
      <c r="H31">
        <v>96525530772</v>
      </c>
      <c r="I31" t="s">
        <v>28</v>
      </c>
      <c r="K31">
        <v>21540725</v>
      </c>
      <c r="L31" t="s">
        <v>29</v>
      </c>
      <c r="N31" t="s">
        <v>30</v>
      </c>
      <c r="O31">
        <v>45621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1608679498397</v>
      </c>
      <c r="C32">
        <v>1134936580</v>
      </c>
      <c r="D32">
        <v>7</v>
      </c>
      <c r="E32" t="b">
        <v>1</v>
      </c>
      <c r="F32">
        <v>0</v>
      </c>
      <c r="G32" t="s">
        <v>27</v>
      </c>
      <c r="H32">
        <v>1001193018</v>
      </c>
      <c r="I32" t="s">
        <v>28</v>
      </c>
      <c r="K32">
        <v>133743562</v>
      </c>
      <c r="L32" t="s">
        <v>42</v>
      </c>
      <c r="N32" t="s">
        <v>30</v>
      </c>
      <c r="O32">
        <v>45621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1608679499789</v>
      </c>
      <c r="C33">
        <v>859440745</v>
      </c>
      <c r="D33">
        <v>7</v>
      </c>
      <c r="E33" t="b">
        <v>1</v>
      </c>
      <c r="F33">
        <v>0</v>
      </c>
      <c r="G33" t="s">
        <v>41</v>
      </c>
      <c r="H33">
        <v>710167286</v>
      </c>
      <c r="I33" t="s">
        <v>28</v>
      </c>
      <c r="K33">
        <v>149273459</v>
      </c>
      <c r="L33" t="s">
        <v>42</v>
      </c>
      <c r="N33" t="s">
        <v>30</v>
      </c>
      <c r="O33">
        <v>45621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1608679551921</v>
      </c>
      <c r="C34">
        <v>96509779176</v>
      </c>
      <c r="D34">
        <v>8</v>
      </c>
      <c r="E34" t="b">
        <v>1</v>
      </c>
      <c r="F34">
        <v>0</v>
      </c>
      <c r="G34" t="s">
        <v>27</v>
      </c>
      <c r="H34">
        <v>96420286812</v>
      </c>
      <c r="I34" t="s">
        <v>28</v>
      </c>
      <c r="K34">
        <v>89492364</v>
      </c>
      <c r="L34" t="s">
        <v>29</v>
      </c>
      <c r="N34" t="s">
        <v>30</v>
      </c>
      <c r="O34">
        <v>45621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1608679742863</v>
      </c>
      <c r="C35">
        <v>94867995983</v>
      </c>
      <c r="D35">
        <v>8</v>
      </c>
      <c r="E35" t="b">
        <v>1</v>
      </c>
      <c r="F35">
        <v>0</v>
      </c>
      <c r="G35" t="s">
        <v>41</v>
      </c>
      <c r="H35">
        <v>94849851777</v>
      </c>
      <c r="I35" t="s">
        <v>28</v>
      </c>
      <c r="K35">
        <v>18144206</v>
      </c>
      <c r="L35" t="s">
        <v>29</v>
      </c>
      <c r="N35" t="s">
        <v>30</v>
      </c>
      <c r="O35">
        <v>45621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1608679882329</v>
      </c>
      <c r="C36">
        <v>939374471</v>
      </c>
      <c r="D36">
        <v>8</v>
      </c>
      <c r="E36" t="b">
        <v>1</v>
      </c>
      <c r="F36">
        <v>0</v>
      </c>
      <c r="G36" t="s">
        <v>27</v>
      </c>
      <c r="H36">
        <v>806436430</v>
      </c>
      <c r="I36" t="s">
        <v>28</v>
      </c>
      <c r="K36">
        <v>132938041</v>
      </c>
      <c r="L36" t="s">
        <v>42</v>
      </c>
      <c r="N36" t="s">
        <v>30</v>
      </c>
      <c r="O36">
        <v>45621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1608679883547</v>
      </c>
      <c r="C37">
        <v>920362219</v>
      </c>
      <c r="D37">
        <v>8</v>
      </c>
      <c r="E37" t="b">
        <v>1</v>
      </c>
      <c r="F37">
        <v>0</v>
      </c>
      <c r="G37" t="s">
        <v>41</v>
      </c>
      <c r="H37">
        <v>810251799</v>
      </c>
      <c r="I37" t="s">
        <v>28</v>
      </c>
      <c r="K37">
        <v>110110420</v>
      </c>
      <c r="L37" t="s">
        <v>42</v>
      </c>
      <c r="N37" t="s">
        <v>30</v>
      </c>
      <c r="O37">
        <v>45621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1608679932987</v>
      </c>
      <c r="C38">
        <v>48930067806</v>
      </c>
      <c r="D38">
        <v>9</v>
      </c>
      <c r="E38" t="b">
        <v>1</v>
      </c>
      <c r="F38">
        <v>0</v>
      </c>
      <c r="G38" t="s">
        <v>27</v>
      </c>
      <c r="H38">
        <v>48838290552</v>
      </c>
      <c r="I38" t="s">
        <v>28</v>
      </c>
      <c r="K38">
        <v>91777254</v>
      </c>
      <c r="L38" t="s">
        <v>29</v>
      </c>
      <c r="N38" t="s">
        <v>30</v>
      </c>
      <c r="O38">
        <v>45621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1608680029155</v>
      </c>
      <c r="C39">
        <v>49281202239</v>
      </c>
      <c r="D39">
        <v>9</v>
      </c>
      <c r="E39" t="b">
        <v>1</v>
      </c>
      <c r="F39">
        <v>0</v>
      </c>
      <c r="G39" t="s">
        <v>41</v>
      </c>
      <c r="H39">
        <v>49260810112</v>
      </c>
      <c r="I39" t="s">
        <v>28</v>
      </c>
      <c r="K39">
        <v>20392127</v>
      </c>
      <c r="L39" t="s">
        <v>29</v>
      </c>
      <c r="N39" t="s">
        <v>30</v>
      </c>
      <c r="O39">
        <v>45621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1608680079151</v>
      </c>
      <c r="C40">
        <v>907037389</v>
      </c>
      <c r="D40">
        <v>9</v>
      </c>
      <c r="E40" t="b">
        <v>1</v>
      </c>
      <c r="F40">
        <v>0</v>
      </c>
      <c r="G40" t="s">
        <v>27</v>
      </c>
      <c r="H40">
        <v>314044723</v>
      </c>
      <c r="I40" t="s">
        <v>28</v>
      </c>
      <c r="K40">
        <v>592992666</v>
      </c>
      <c r="L40" t="s">
        <v>42</v>
      </c>
      <c r="N40" t="s">
        <v>30</v>
      </c>
      <c r="O40">
        <v>45621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1608680080292</v>
      </c>
      <c r="C41">
        <v>879159194</v>
      </c>
      <c r="D41" t="s">
        <v>48</v>
      </c>
      <c r="E41" t="b">
        <v>1</v>
      </c>
      <c r="F41">
        <v>0</v>
      </c>
      <c r="G41" t="s">
        <v>41</v>
      </c>
      <c r="H41">
        <v>753249031</v>
      </c>
      <c r="I41" t="s">
        <v>28</v>
      </c>
      <c r="K41">
        <v>125910163</v>
      </c>
      <c r="L41" t="s">
        <v>42</v>
      </c>
      <c r="N41" t="s">
        <v>30</v>
      </c>
      <c r="O41">
        <v>45621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49</v>
      </c>
      <c r="C42" s="1">
        <f>PERCENTILE((C41,C40,C37,C36,C33,C32,C29,C28,C25,C24,C21,C20,C17,C16,C13,C12,C5,C4),0.95)</f>
        <v>1554416717.2999997</v>
      </c>
      <c r="D42" s="1">
        <v>1343599472.5</v>
      </c>
      <c r="E42" s="1">
        <f>C42-D42</f>
        <v>210817244.79999971</v>
      </c>
      <c r="H42">
        <f>AVERAGE(H41,H40,H37,H36,H33,H32,H29,H28,H25,H24,H21,H20,H17,H16,H13,H12,H9,H8,H5,H4)</f>
        <v>3252770020.3499999</v>
      </c>
      <c r="K42">
        <f>AVERAGE(K41,K40,K37,K36,K33,K32,K29,K28,K25,K24,K21,K20,K17,K16,K13,K12,K9,K8,K5,K4)</f>
        <v>211097948.05000001</v>
      </c>
    </row>
    <row r="43" spans="1:26" x14ac:dyDescent="0.3">
      <c r="A43" t="s">
        <v>44</v>
      </c>
      <c r="C43" s="1">
        <f>AVEDEV(C41,C40,C37,C36,C33,C32,C29,C28,C25,C24,C21,C20,C17,C16,C13,C12,C9,C8,C5,C4)</f>
        <v>4468614027.1599989</v>
      </c>
      <c r="D43" s="1">
        <v>351590830.56000006</v>
      </c>
      <c r="H43">
        <f>AVEDEV(H41,H40,H37,H36,H33,H32,H29,H28,H25,H24,H21,H20,H17,H16,H13,H12,H9,H8,H5,H4)</f>
        <v>4466513459.9650011</v>
      </c>
      <c r="K43">
        <f>AVEDEV(K41,K40,K37,K36,K33,K32,K29,K28,K25,K24,K21,K20,K17,K16,K13,K12,K9,K8,K5,K4)</f>
        <v>92898270.459999993</v>
      </c>
    </row>
    <row r="44" spans="1:26" x14ac:dyDescent="0.3">
      <c r="A44" t="s">
        <v>51</v>
      </c>
      <c r="C44" s="1">
        <f>PERCENTILE((C39,C38,C35,C34,C31,C30,C27,C26,C23,C22,C19,C18,C15,C14,C11,C10,C7,C6),0.95)</f>
        <v>99357644473.649994</v>
      </c>
      <c r="D44" s="1">
        <v>100275813001.5</v>
      </c>
      <c r="E44" s="1">
        <f>C44-D44</f>
        <v>-918168527.8500061</v>
      </c>
      <c r="H44">
        <f>AVERAGE(H39,H38,H35,H34,H31,H30,H27,H26,H23,H22,H19,H18,H15,H14,H11,H10,H7,H6,H3,H2)</f>
        <v>92378511706.649994</v>
      </c>
      <c r="K44">
        <f>AVERAGE(K39,K38,K35,K34,K31,K30,K27,K26,K23,K22,K19,K18,K15,K14,K11,K10,K7,K6,K3,K2)</f>
        <v>55192121.350000001</v>
      </c>
    </row>
    <row r="45" spans="1:26" x14ac:dyDescent="0.3">
      <c r="A45" t="s">
        <v>45</v>
      </c>
      <c r="C45" s="1">
        <f>AVEDEV(C39,C38,C35,C34,C31,C30,C27,C26,C23,C22,C19,C18,C15,C14,C11,C10,C7,C6,C3,C2)</f>
        <v>8665613761.1000004</v>
      </c>
      <c r="D45" s="1">
        <v>8696757713.4899998</v>
      </c>
      <c r="H45">
        <f>AVEDEV(H39,H38,H35,H34,H31,H30,H27,H26,H23,H22,H19,H18,H15,H14,H11,H10,H7,H6,H3,H2)</f>
        <v>8665792274.9300041</v>
      </c>
      <c r="K45">
        <f>AVEDEV(K39,K38,K35,K34,K31,K30,K27,K26,K23,K22,K19,K18,K15,K14,K11,K10,K7,K6,K3,K2)</f>
        <v>31888957.850000001</v>
      </c>
    </row>
    <row r="46" spans="1:26" x14ac:dyDescent="0.3">
      <c r="A46" t="s">
        <v>43</v>
      </c>
      <c r="B46">
        <f>B41-B2</f>
        <v>3794254</v>
      </c>
      <c r="C46" s="1">
        <f>SUM(C2:C40)/1000000</f>
        <v>1917072.2767340001</v>
      </c>
      <c r="D46">
        <v>1872814.968078</v>
      </c>
      <c r="E46" s="1">
        <f>C46-D46</f>
        <v>44257.308656000067</v>
      </c>
      <c r="H46">
        <f>SUM(H2:H41)</f>
        <v>1912625634540</v>
      </c>
      <c r="K46">
        <f>SUM(K2:K41)</f>
        <v>5325801388</v>
      </c>
    </row>
    <row r="47" spans="1:26" x14ac:dyDescent="0.3">
      <c r="A47" t="s">
        <v>46</v>
      </c>
      <c r="B47">
        <f>B46/1000/60</f>
        <v>63.237566666666666</v>
      </c>
      <c r="C47">
        <f>C46/1000/60</f>
        <v>31.951204612233333</v>
      </c>
      <c r="D47">
        <v>31.213582801299999</v>
      </c>
      <c r="E47" s="2">
        <f>C47-D47</f>
        <v>0.73762181093333368</v>
      </c>
      <c r="H47">
        <f>H46/1000/60</f>
        <v>31877093.908999998</v>
      </c>
      <c r="K47">
        <f>K46/1000/60</f>
        <v>88763.356466666664</v>
      </c>
    </row>
    <row r="48" spans="1:26" x14ac:dyDescent="0.3">
      <c r="A48" t="s">
        <v>47</v>
      </c>
      <c r="B48">
        <f>B47*60</f>
        <v>3794.2539999999999</v>
      </c>
      <c r="C48">
        <f>C47*60</f>
        <v>1917.0722767340001</v>
      </c>
      <c r="D48">
        <v>1872.814968078</v>
      </c>
      <c r="E48" s="2">
        <f>C48-D48</f>
        <v>44.257308656000077</v>
      </c>
    </row>
    <row r="49" spans="1:4" x14ac:dyDescent="0.3">
      <c r="A49" t="s">
        <v>50</v>
      </c>
      <c r="C49">
        <f>C42/1000/1000/1000</f>
        <v>1.5544167172999996</v>
      </c>
      <c r="D49">
        <v>1.3435994724999998</v>
      </c>
    </row>
    <row r="50" spans="1:4" x14ac:dyDescent="0.3">
      <c r="A50" t="s">
        <v>52</v>
      </c>
      <c r="C50">
        <f>C44/1000/1000/1000</f>
        <v>99.357644473649998</v>
      </c>
      <c r="D50">
        <v>100.2758130015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part-00000-88fc76f7-b662-4e6e-b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2020-12-23T10:13:02Z</dcterms:created>
  <dcterms:modified xsi:type="dcterms:W3CDTF">2020-12-23T14:22:26Z</dcterms:modified>
</cp:coreProperties>
</file>