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dy\Documents\DistriNetProjects\Decomads\heterogenous-scaling-in-k8s\spark\experiments\results-sql-g2.2.csv\"/>
    </mc:Choice>
  </mc:AlternateContent>
  <bookViews>
    <workbookView xWindow="3516" yWindow="3516" windowWidth="24000" windowHeight="11460"/>
  </bookViews>
  <sheets>
    <sheet name="part-00000-52bbcd7a-d268-4b39-9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6" i="1" l="1"/>
  <c r="K47" i="1" s="1"/>
  <c r="H46" i="1"/>
  <c r="H47" i="1" s="1"/>
  <c r="C46" i="1"/>
  <c r="C47" i="1" s="1"/>
  <c r="C48" i="1" s="1"/>
  <c r="B46" i="1"/>
  <c r="B47" i="1" s="1"/>
  <c r="B48" i="1" s="1"/>
  <c r="K45" i="1"/>
  <c r="H45" i="1"/>
  <c r="C45" i="1"/>
  <c r="K44" i="1"/>
  <c r="H44" i="1"/>
  <c r="C44" i="1"/>
  <c r="C50" i="1" s="1"/>
  <c r="K43" i="1"/>
  <c r="H43" i="1"/>
  <c r="C43" i="1"/>
  <c r="K42" i="1"/>
  <c r="H42" i="1"/>
  <c r="C42" i="1"/>
  <c r="C49" i="1" s="1"/>
</calcChain>
</file>

<file path=xl/sharedStrings.xml><?xml version="1.0" encoding="utf-8"?>
<sst xmlns="http://schemas.openxmlformats.org/spreadsheetml/2006/main" count="716" uniqueCount="54">
  <si>
    <t>name</t>
  </si>
  <si>
    <t>timestamp</t>
  </si>
  <si>
    <t>total_Runtime</t>
  </si>
  <si>
    <t>run</t>
  </si>
  <si>
    <t>cache</t>
  </si>
  <si>
    <t>saveTime</t>
  </si>
  <si>
    <t>queryStr</t>
  </si>
  <si>
    <t>loadTime</t>
  </si>
  <si>
    <t>saveMode</t>
  </si>
  <si>
    <t>output</t>
  </si>
  <si>
    <t>queryTime</t>
  </si>
  <si>
    <t>input</t>
  </si>
  <si>
    <t>numPartitions</t>
  </si>
  <si>
    <t>spark.driver.host</t>
  </si>
  <si>
    <t>spark.driver.port</t>
  </si>
  <si>
    <t>spark.jars</t>
  </si>
  <si>
    <t>spark.driver.supervise</t>
  </si>
  <si>
    <t>spark.app.name</t>
  </si>
  <si>
    <t>spark.rpc.askTimeout</t>
  </si>
  <si>
    <t>spark.driver.memory</t>
  </si>
  <si>
    <t>spark.executor.id</t>
  </si>
  <si>
    <t>spark.submit.deployMode</t>
  </si>
  <si>
    <t>spark.master</t>
  </si>
  <si>
    <t>spark.executor.memory</t>
  </si>
  <si>
    <t>spark.app.id</t>
  </si>
  <si>
    <t>description</t>
  </si>
  <si>
    <t>sql</t>
  </si>
  <si>
    <t>false</t>
  </si>
  <si>
    <t>select * from input</t>
  </si>
  <si>
    <t>error</t>
  </si>
  <si>
    <t>file:///opt/bitnami/spark/spark_data/spark-bench-test/kmeans-data2.csv</t>
  </si>
  <si>
    <t>my-release-spark-worker-0.my-release-spark-headless.default.svc.cluster.local</t>
  </si>
  <si>
    <t>file:/opt/bitnami/spark/spark_data/spark-bench/lib/spark-bench-2.3.0_0.4.0-RELEASE.jar</t>
  </si>
  <si>
    <t>com.ibm.sparktc.sparkbench.cli.CLIKickoff</t>
  </si>
  <si>
    <t>10s</t>
  </si>
  <si>
    <t>19G</t>
  </si>
  <si>
    <t>driver</t>
  </si>
  <si>
    <t>cluster</t>
  </si>
  <si>
    <t>spark://172.17.13.105:31934</t>
  </si>
  <si>
    <t>29G</t>
  </si>
  <si>
    <t>app-20201225164445-0000</t>
  </si>
  <si>
    <t>Run two different SQL queries over the dataset in two different formats</t>
  </si>
  <si>
    <t>select c0, c6 from input where c0 &lt; -0.9</t>
  </si>
  <si>
    <t>file:///opt/bitnami/spark/spark_data/spark-bench-test/kmeans-data-g2-2.parquet</t>
  </si>
  <si>
    <t>percentile95-exp (ns)</t>
  </si>
  <si>
    <t>deviation-exp (ns)</t>
  </si>
  <si>
    <t>perc-warmup  (ns)</t>
  </si>
  <si>
    <t>deviation-run (ns)</t>
  </si>
  <si>
    <t>Total time (ms)</t>
  </si>
  <si>
    <t>Totaltime (minutes)</t>
  </si>
  <si>
    <t>Total time (seconds)</t>
  </si>
  <si>
    <t>percentile95-exp (s)</t>
  </si>
  <si>
    <t>percentile95-warmup (s)</t>
  </si>
  <si>
    <t>too high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</si>
</sst>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'part-00000-52bbcd7a-d268-4b39-9'!$C$2:$C$41</c:f>
              <c:numCache>
                <c:formatCode>General</c:formatCode>
                <c:ptCount val="40"/>
                <c:pt idx="0">
                  <c:v>43994547471</c:v>
                </c:pt>
                <c:pt idx="1">
                  <c:v>40042918263</c:v>
                </c:pt>
                <c:pt idx="2">
                  <c:v>905399404</c:v>
                </c:pt>
                <c:pt idx="3">
                  <c:v>423135406</c:v>
                </c:pt>
                <c:pt idx="4">
                  <c:v>6618321710</c:v>
                </c:pt>
                <c:pt idx="5">
                  <c:v>38100456450</c:v>
                </c:pt>
                <c:pt idx="6">
                  <c:v>3785544658</c:v>
                </c:pt>
                <c:pt idx="7">
                  <c:v>478077177</c:v>
                </c:pt>
                <c:pt idx="8">
                  <c:v>37742660155</c:v>
                </c:pt>
                <c:pt idx="9">
                  <c:v>6243796529</c:v>
                </c:pt>
                <c:pt idx="10">
                  <c:v>648693331</c:v>
                </c:pt>
                <c:pt idx="11">
                  <c:v>455578195</c:v>
                </c:pt>
                <c:pt idx="12">
                  <c:v>37319522565</c:v>
                </c:pt>
                <c:pt idx="13">
                  <c:v>39397608312</c:v>
                </c:pt>
                <c:pt idx="14">
                  <c:v>4262935569</c:v>
                </c:pt>
                <c:pt idx="15">
                  <c:v>361135011</c:v>
                </c:pt>
                <c:pt idx="16">
                  <c:v>39071517793</c:v>
                </c:pt>
                <c:pt idx="17">
                  <c:v>6932981112</c:v>
                </c:pt>
                <c:pt idx="18">
                  <c:v>5326607609</c:v>
                </c:pt>
                <c:pt idx="19">
                  <c:v>4164137770</c:v>
                </c:pt>
                <c:pt idx="20">
                  <c:v>36982911804</c:v>
                </c:pt>
                <c:pt idx="21">
                  <c:v>40018197879</c:v>
                </c:pt>
                <c:pt idx="22">
                  <c:v>348274670</c:v>
                </c:pt>
                <c:pt idx="23">
                  <c:v>3247274382</c:v>
                </c:pt>
                <c:pt idx="24">
                  <c:v>6997797291</c:v>
                </c:pt>
                <c:pt idx="25">
                  <c:v>38689290193</c:v>
                </c:pt>
                <c:pt idx="26">
                  <c:v>365062305</c:v>
                </c:pt>
                <c:pt idx="27">
                  <c:v>339886880</c:v>
                </c:pt>
                <c:pt idx="28">
                  <c:v>6412669252</c:v>
                </c:pt>
                <c:pt idx="29">
                  <c:v>36279531194</c:v>
                </c:pt>
                <c:pt idx="30">
                  <c:v>30059924055</c:v>
                </c:pt>
                <c:pt idx="31">
                  <c:v>484347518</c:v>
                </c:pt>
                <c:pt idx="32">
                  <c:v>37775542708</c:v>
                </c:pt>
                <c:pt idx="33">
                  <c:v>37598268986</c:v>
                </c:pt>
                <c:pt idx="34">
                  <c:v>369899346</c:v>
                </c:pt>
                <c:pt idx="35">
                  <c:v>4559682833</c:v>
                </c:pt>
                <c:pt idx="36">
                  <c:v>34345629614</c:v>
                </c:pt>
                <c:pt idx="37">
                  <c:v>33604423781</c:v>
                </c:pt>
                <c:pt idx="38">
                  <c:v>366316239</c:v>
                </c:pt>
                <c:pt idx="39">
                  <c:v>361931262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40F-4D88-BF9D-4377F818D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384800"/>
        <c:axId val="1490386976"/>
      </c:scatterChart>
      <c:valAx>
        <c:axId val="149038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386976"/>
        <c:crosses val="autoZero"/>
        <c:crossBetween val="midCat"/>
      </c:valAx>
      <c:valAx>
        <c:axId val="149038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384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23</xdr:row>
      <xdr:rowOff>38100</xdr:rowOff>
    </xdr:from>
    <xdr:to>
      <xdr:col>15</xdr:col>
      <xdr:colOff>523875</xdr:colOff>
      <xdr:row>37</xdr:row>
      <xdr:rowOff>114300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xmlns="" id="{F4947F3A-7E16-4F75-BEC3-ACC511E982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topLeftCell="A24" workbookViewId="0">
      <selection activeCell="C49" sqref="C49"/>
    </sheetView>
  </sheetViews>
  <sheetFormatPr defaultRowHeight="14.4" x14ac:dyDescent="0.3"/>
  <cols>
    <col min="3" max="3" width="21.777343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1608914705298</v>
      </c>
      <c r="C2">
        <v>43994547471</v>
      </c>
      <c r="D2">
        <v>0</v>
      </c>
      <c r="E2" t="s">
        <v>27</v>
      </c>
      <c r="F2">
        <v>0</v>
      </c>
      <c r="G2" t="s">
        <v>28</v>
      </c>
      <c r="H2">
        <v>43953487555</v>
      </c>
      <c r="I2" t="s">
        <v>29</v>
      </c>
      <c r="K2">
        <v>41059916</v>
      </c>
      <c r="L2" t="s">
        <v>30</v>
      </c>
      <c r="N2" t="s">
        <v>31</v>
      </c>
      <c r="O2">
        <v>43805</v>
      </c>
      <c r="P2" t="s">
        <v>32</v>
      </c>
      <c r="Q2" t="s">
        <v>27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3">
      <c r="A3" t="s">
        <v>26</v>
      </c>
      <c r="B3">
        <v>1608914791611</v>
      </c>
      <c r="C3">
        <v>40042918263</v>
      </c>
      <c r="D3">
        <v>0</v>
      </c>
      <c r="E3" t="s">
        <v>27</v>
      </c>
      <c r="F3">
        <v>0</v>
      </c>
      <c r="G3" t="s">
        <v>42</v>
      </c>
      <c r="H3">
        <v>40005364483</v>
      </c>
      <c r="I3" t="s">
        <v>29</v>
      </c>
      <c r="K3">
        <v>37553780</v>
      </c>
      <c r="L3" t="s">
        <v>30</v>
      </c>
      <c r="N3" t="s">
        <v>31</v>
      </c>
      <c r="O3">
        <v>43805</v>
      </c>
      <c r="P3" t="s">
        <v>32</v>
      </c>
      <c r="Q3" t="s">
        <v>27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</row>
    <row r="4" spans="1:26" x14ac:dyDescent="0.3">
      <c r="A4" t="s">
        <v>26</v>
      </c>
      <c r="B4">
        <v>1608914861092</v>
      </c>
      <c r="C4">
        <v>905399404</v>
      </c>
      <c r="D4">
        <v>0</v>
      </c>
      <c r="E4" t="s">
        <v>27</v>
      </c>
      <c r="F4">
        <v>0</v>
      </c>
      <c r="G4" t="s">
        <v>28</v>
      </c>
      <c r="H4">
        <v>693641852</v>
      </c>
      <c r="I4" t="s">
        <v>29</v>
      </c>
      <c r="K4">
        <v>211757552</v>
      </c>
      <c r="L4" t="s">
        <v>43</v>
      </c>
      <c r="N4" t="s">
        <v>31</v>
      </c>
      <c r="O4">
        <v>43805</v>
      </c>
      <c r="P4" t="s">
        <v>32</v>
      </c>
      <c r="Q4" t="s">
        <v>27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  <c r="Z4" t="s">
        <v>41</v>
      </c>
    </row>
    <row r="5" spans="1:26" x14ac:dyDescent="0.3">
      <c r="A5" t="s">
        <v>26</v>
      </c>
      <c r="B5">
        <v>1608914862427</v>
      </c>
      <c r="C5">
        <v>423135406</v>
      </c>
      <c r="D5">
        <v>0</v>
      </c>
      <c r="E5" t="s">
        <v>27</v>
      </c>
      <c r="F5">
        <v>0</v>
      </c>
      <c r="G5" t="s">
        <v>42</v>
      </c>
      <c r="H5">
        <v>285772939</v>
      </c>
      <c r="I5" t="s">
        <v>29</v>
      </c>
      <c r="K5">
        <v>137362467</v>
      </c>
      <c r="L5" t="s">
        <v>43</v>
      </c>
      <c r="N5" t="s">
        <v>31</v>
      </c>
      <c r="O5">
        <v>43805</v>
      </c>
      <c r="P5" t="s">
        <v>32</v>
      </c>
      <c r="Q5" t="s">
        <v>27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</row>
    <row r="6" spans="1:26" x14ac:dyDescent="0.3">
      <c r="A6" t="s">
        <v>26</v>
      </c>
      <c r="B6">
        <v>1608914871441</v>
      </c>
      <c r="C6">
        <v>6618321710</v>
      </c>
      <c r="D6">
        <v>1</v>
      </c>
      <c r="E6" t="s">
        <v>27</v>
      </c>
      <c r="F6">
        <v>0</v>
      </c>
      <c r="G6" t="s">
        <v>28</v>
      </c>
      <c r="H6">
        <v>6457445849</v>
      </c>
      <c r="I6" t="s">
        <v>29</v>
      </c>
      <c r="K6">
        <v>160875861</v>
      </c>
      <c r="L6" t="s">
        <v>30</v>
      </c>
      <c r="N6" t="s">
        <v>31</v>
      </c>
      <c r="O6">
        <v>43805</v>
      </c>
      <c r="P6" t="s">
        <v>32</v>
      </c>
      <c r="Q6" t="s">
        <v>27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</row>
    <row r="7" spans="1:26" x14ac:dyDescent="0.3">
      <c r="A7" t="s">
        <v>26</v>
      </c>
      <c r="B7">
        <v>1608914916187</v>
      </c>
      <c r="C7">
        <v>38100456450</v>
      </c>
      <c r="D7">
        <v>1</v>
      </c>
      <c r="E7" t="s">
        <v>27</v>
      </c>
      <c r="F7">
        <v>0</v>
      </c>
      <c r="G7" t="s">
        <v>42</v>
      </c>
      <c r="H7">
        <v>38022187968</v>
      </c>
      <c r="I7" t="s">
        <v>29</v>
      </c>
      <c r="K7">
        <v>78268482</v>
      </c>
      <c r="L7" t="s">
        <v>30</v>
      </c>
      <c r="N7" t="s">
        <v>31</v>
      </c>
      <c r="O7">
        <v>43805</v>
      </c>
      <c r="P7" t="s">
        <v>32</v>
      </c>
      <c r="Q7" t="s">
        <v>27</v>
      </c>
      <c r="R7" t="s">
        <v>33</v>
      </c>
      <c r="S7" t="s">
        <v>34</v>
      </c>
      <c r="T7" t="s">
        <v>35</v>
      </c>
      <c r="U7" t="s">
        <v>36</v>
      </c>
      <c r="V7" t="s">
        <v>37</v>
      </c>
      <c r="W7" t="s">
        <v>38</v>
      </c>
      <c r="X7" t="s">
        <v>39</v>
      </c>
      <c r="Y7" t="s">
        <v>40</v>
      </c>
      <c r="Z7" t="s">
        <v>41</v>
      </c>
    </row>
    <row r="8" spans="1:26" x14ac:dyDescent="0.3">
      <c r="A8" t="s">
        <v>26</v>
      </c>
      <c r="B8">
        <v>1608914982045</v>
      </c>
      <c r="C8">
        <v>3785544658</v>
      </c>
      <c r="D8">
        <v>1</v>
      </c>
      <c r="E8" t="s">
        <v>27</v>
      </c>
      <c r="F8">
        <v>0</v>
      </c>
      <c r="G8" t="s">
        <v>28</v>
      </c>
      <c r="H8">
        <v>3660710045</v>
      </c>
      <c r="I8" t="s">
        <v>29</v>
      </c>
      <c r="K8">
        <v>124834613</v>
      </c>
      <c r="L8" t="s">
        <v>43</v>
      </c>
      <c r="N8" t="s">
        <v>31</v>
      </c>
      <c r="O8">
        <v>43805</v>
      </c>
      <c r="P8" t="s">
        <v>32</v>
      </c>
      <c r="Q8" t="s">
        <v>27</v>
      </c>
      <c r="R8" t="s">
        <v>33</v>
      </c>
      <c r="S8" t="s">
        <v>34</v>
      </c>
      <c r="T8" t="s">
        <v>35</v>
      </c>
      <c r="U8" t="s">
        <v>36</v>
      </c>
      <c r="V8" t="s">
        <v>37</v>
      </c>
      <c r="W8" t="s">
        <v>38</v>
      </c>
      <c r="X8" t="s">
        <v>39</v>
      </c>
      <c r="Y8" t="s">
        <v>40</v>
      </c>
      <c r="Z8" t="s">
        <v>41</v>
      </c>
    </row>
    <row r="9" spans="1:26" x14ac:dyDescent="0.3">
      <c r="A9" t="s">
        <v>26</v>
      </c>
      <c r="B9">
        <v>1608914986085</v>
      </c>
      <c r="C9">
        <v>478077177</v>
      </c>
      <c r="D9">
        <v>1</v>
      </c>
      <c r="E9" t="s">
        <v>27</v>
      </c>
      <c r="F9">
        <v>0</v>
      </c>
      <c r="G9" t="s">
        <v>42</v>
      </c>
      <c r="H9">
        <v>318485301</v>
      </c>
      <c r="I9" t="s">
        <v>29</v>
      </c>
      <c r="K9">
        <v>159591876</v>
      </c>
      <c r="L9" t="s">
        <v>43</v>
      </c>
      <c r="N9" t="s">
        <v>31</v>
      </c>
      <c r="O9">
        <v>43805</v>
      </c>
      <c r="P9" t="s">
        <v>32</v>
      </c>
      <c r="Q9" t="s">
        <v>27</v>
      </c>
      <c r="R9" t="s">
        <v>33</v>
      </c>
      <c r="S9" t="s">
        <v>34</v>
      </c>
      <c r="T9" t="s">
        <v>35</v>
      </c>
      <c r="U9" t="s">
        <v>36</v>
      </c>
      <c r="V9" t="s">
        <v>37</v>
      </c>
      <c r="W9" t="s">
        <v>38</v>
      </c>
      <c r="X9" t="s">
        <v>39</v>
      </c>
      <c r="Y9" t="s">
        <v>40</v>
      </c>
      <c r="Z9" t="s">
        <v>41</v>
      </c>
    </row>
    <row r="10" spans="1:26" x14ac:dyDescent="0.3">
      <c r="A10" t="s">
        <v>26</v>
      </c>
      <c r="B10">
        <v>1608914992397</v>
      </c>
      <c r="C10">
        <v>37742660155</v>
      </c>
      <c r="D10">
        <v>2</v>
      </c>
      <c r="E10" t="s">
        <v>27</v>
      </c>
      <c r="F10">
        <v>0</v>
      </c>
      <c r="G10" t="s">
        <v>28</v>
      </c>
      <c r="H10">
        <v>37725415030</v>
      </c>
      <c r="I10" t="s">
        <v>29</v>
      </c>
      <c r="K10">
        <v>17245125</v>
      </c>
      <c r="L10" t="s">
        <v>30</v>
      </c>
      <c r="N10" t="s">
        <v>31</v>
      </c>
      <c r="O10">
        <v>43805</v>
      </c>
      <c r="P10" t="s">
        <v>32</v>
      </c>
      <c r="Q10" t="s">
        <v>27</v>
      </c>
      <c r="R10" t="s">
        <v>33</v>
      </c>
      <c r="S10" t="s">
        <v>34</v>
      </c>
      <c r="T10" t="s">
        <v>35</v>
      </c>
      <c r="U10" t="s">
        <v>36</v>
      </c>
      <c r="V10" t="s">
        <v>37</v>
      </c>
      <c r="W10" t="s">
        <v>38</v>
      </c>
      <c r="X10" t="s">
        <v>39</v>
      </c>
      <c r="Y10" t="s">
        <v>40</v>
      </c>
      <c r="Z10" t="s">
        <v>41</v>
      </c>
    </row>
    <row r="11" spans="1:26" x14ac:dyDescent="0.3">
      <c r="A11" t="s">
        <v>26</v>
      </c>
      <c r="B11">
        <v>1608915035690</v>
      </c>
      <c r="C11">
        <v>6243796529</v>
      </c>
      <c r="D11">
        <v>2</v>
      </c>
      <c r="E11" t="s">
        <v>27</v>
      </c>
      <c r="F11">
        <v>0</v>
      </c>
      <c r="G11" t="s">
        <v>42</v>
      </c>
      <c r="H11">
        <v>6221487475</v>
      </c>
      <c r="I11" t="s">
        <v>29</v>
      </c>
      <c r="K11">
        <v>22309054</v>
      </c>
      <c r="L11" t="s">
        <v>30</v>
      </c>
      <c r="N11" t="s">
        <v>31</v>
      </c>
      <c r="O11">
        <v>43805</v>
      </c>
      <c r="P11" t="s">
        <v>32</v>
      </c>
      <c r="Q11" t="s">
        <v>27</v>
      </c>
      <c r="R11" t="s">
        <v>33</v>
      </c>
      <c r="S11" t="s">
        <v>34</v>
      </c>
      <c r="T11" t="s">
        <v>35</v>
      </c>
      <c r="U11" t="s">
        <v>36</v>
      </c>
      <c r="V11" t="s">
        <v>37</v>
      </c>
      <c r="W11" t="s">
        <v>38</v>
      </c>
      <c r="X11" t="s">
        <v>39</v>
      </c>
      <c r="Y11" t="s">
        <v>40</v>
      </c>
      <c r="Z11" t="s">
        <v>41</v>
      </c>
    </row>
    <row r="12" spans="1:26" x14ac:dyDescent="0.3">
      <c r="A12" t="s">
        <v>26</v>
      </c>
      <c r="B12">
        <v>1608915072032</v>
      </c>
      <c r="C12">
        <v>648693331</v>
      </c>
      <c r="D12">
        <v>2</v>
      </c>
      <c r="E12" t="s">
        <v>27</v>
      </c>
      <c r="F12">
        <v>0</v>
      </c>
      <c r="G12" t="s">
        <v>28</v>
      </c>
      <c r="H12">
        <v>427472503</v>
      </c>
      <c r="I12" t="s">
        <v>29</v>
      </c>
      <c r="K12">
        <v>221220828</v>
      </c>
      <c r="L12" t="s">
        <v>43</v>
      </c>
      <c r="N12" t="s">
        <v>31</v>
      </c>
      <c r="O12">
        <v>43805</v>
      </c>
      <c r="P12" t="s">
        <v>32</v>
      </c>
      <c r="Q12" t="s">
        <v>27</v>
      </c>
      <c r="R12" t="s">
        <v>33</v>
      </c>
      <c r="S12" t="s">
        <v>34</v>
      </c>
      <c r="T12" t="s">
        <v>35</v>
      </c>
      <c r="U12" t="s">
        <v>36</v>
      </c>
      <c r="V12" t="s">
        <v>37</v>
      </c>
      <c r="W12" t="s">
        <v>38</v>
      </c>
      <c r="X12" t="s">
        <v>39</v>
      </c>
      <c r="Y12" t="s">
        <v>40</v>
      </c>
      <c r="Z12" t="s">
        <v>41</v>
      </c>
    </row>
    <row r="13" spans="1:26" x14ac:dyDescent="0.3">
      <c r="A13" t="s">
        <v>26</v>
      </c>
      <c r="B13">
        <v>1608915072996</v>
      </c>
      <c r="C13">
        <v>455578195</v>
      </c>
      <c r="D13">
        <v>2</v>
      </c>
      <c r="E13" t="s">
        <v>27</v>
      </c>
      <c r="F13">
        <v>0</v>
      </c>
      <c r="G13" t="s">
        <v>42</v>
      </c>
      <c r="H13">
        <v>311342552</v>
      </c>
      <c r="I13" t="s">
        <v>29</v>
      </c>
      <c r="K13">
        <v>144235643</v>
      </c>
      <c r="L13" t="s">
        <v>43</v>
      </c>
      <c r="N13" t="s">
        <v>31</v>
      </c>
      <c r="O13">
        <v>43805</v>
      </c>
      <c r="P13" t="s">
        <v>32</v>
      </c>
      <c r="Q13" t="s">
        <v>27</v>
      </c>
      <c r="R13" t="s">
        <v>33</v>
      </c>
      <c r="S13" t="s">
        <v>34</v>
      </c>
      <c r="T13" t="s">
        <v>35</v>
      </c>
      <c r="U13" t="s">
        <v>36</v>
      </c>
      <c r="V13" t="s">
        <v>37</v>
      </c>
      <c r="W13" t="s">
        <v>38</v>
      </c>
      <c r="X13" t="s">
        <v>39</v>
      </c>
      <c r="Y13" t="s">
        <v>40</v>
      </c>
      <c r="Z13" t="s">
        <v>41</v>
      </c>
    </row>
    <row r="14" spans="1:26" x14ac:dyDescent="0.3">
      <c r="A14" t="s">
        <v>26</v>
      </c>
      <c r="B14">
        <v>1608915082204</v>
      </c>
      <c r="C14">
        <v>37319522565</v>
      </c>
      <c r="D14">
        <v>3</v>
      </c>
      <c r="E14" t="s">
        <v>27</v>
      </c>
      <c r="F14">
        <v>0</v>
      </c>
      <c r="G14" t="s">
        <v>28</v>
      </c>
      <c r="H14">
        <v>37301224971</v>
      </c>
      <c r="I14" t="s">
        <v>29</v>
      </c>
      <c r="K14">
        <v>18297594</v>
      </c>
      <c r="L14" t="s">
        <v>30</v>
      </c>
      <c r="N14" t="s">
        <v>31</v>
      </c>
      <c r="O14">
        <v>43805</v>
      </c>
      <c r="P14" t="s">
        <v>32</v>
      </c>
      <c r="Q14" t="s">
        <v>27</v>
      </c>
      <c r="R14" t="s">
        <v>33</v>
      </c>
      <c r="S14" t="s">
        <v>34</v>
      </c>
      <c r="T14" t="s">
        <v>35</v>
      </c>
      <c r="U14" t="s">
        <v>36</v>
      </c>
      <c r="V14" t="s">
        <v>37</v>
      </c>
      <c r="W14" t="s">
        <v>38</v>
      </c>
      <c r="X14" t="s">
        <v>39</v>
      </c>
      <c r="Y14" t="s">
        <v>40</v>
      </c>
      <c r="Z14" t="s">
        <v>41</v>
      </c>
    </row>
    <row r="15" spans="1:26" x14ac:dyDescent="0.3">
      <c r="A15" t="s">
        <v>26</v>
      </c>
      <c r="B15">
        <v>1608915157777</v>
      </c>
      <c r="C15">
        <v>39397608312</v>
      </c>
      <c r="D15">
        <v>3</v>
      </c>
      <c r="E15" t="s">
        <v>27</v>
      </c>
      <c r="F15">
        <v>0</v>
      </c>
      <c r="G15" t="s">
        <v>42</v>
      </c>
      <c r="H15">
        <v>39306918786</v>
      </c>
      <c r="I15" t="s">
        <v>29</v>
      </c>
      <c r="K15">
        <v>90689526</v>
      </c>
      <c r="L15" t="s">
        <v>30</v>
      </c>
      <c r="N15" t="s">
        <v>31</v>
      </c>
      <c r="O15">
        <v>43805</v>
      </c>
      <c r="P15" t="s">
        <v>32</v>
      </c>
      <c r="Q15" t="s">
        <v>27</v>
      </c>
      <c r="R15" t="s">
        <v>33</v>
      </c>
      <c r="S15" t="s">
        <v>34</v>
      </c>
      <c r="T15" t="s">
        <v>35</v>
      </c>
      <c r="U15" t="s">
        <v>36</v>
      </c>
      <c r="V15" t="s">
        <v>37</v>
      </c>
      <c r="W15" t="s">
        <v>38</v>
      </c>
      <c r="X15" t="s">
        <v>39</v>
      </c>
      <c r="Y15" t="s">
        <v>40</v>
      </c>
      <c r="Z15" t="s">
        <v>41</v>
      </c>
    </row>
    <row r="16" spans="1:26" x14ac:dyDescent="0.3">
      <c r="A16" t="s">
        <v>26</v>
      </c>
      <c r="B16">
        <v>1608915224810</v>
      </c>
      <c r="C16">
        <v>4262935569</v>
      </c>
      <c r="D16">
        <v>3</v>
      </c>
      <c r="E16" t="s">
        <v>27</v>
      </c>
      <c r="F16">
        <v>0</v>
      </c>
      <c r="G16" t="s">
        <v>28</v>
      </c>
      <c r="H16">
        <v>4142494497</v>
      </c>
      <c r="I16" t="s">
        <v>29</v>
      </c>
      <c r="K16">
        <v>120441072</v>
      </c>
      <c r="L16" t="s">
        <v>43</v>
      </c>
      <c r="N16" t="s">
        <v>31</v>
      </c>
      <c r="O16">
        <v>43805</v>
      </c>
      <c r="P16" t="s">
        <v>32</v>
      </c>
      <c r="Q16" t="s">
        <v>27</v>
      </c>
      <c r="R16" t="s">
        <v>33</v>
      </c>
      <c r="S16" t="s">
        <v>34</v>
      </c>
      <c r="T16" t="s">
        <v>35</v>
      </c>
      <c r="U16" t="s">
        <v>36</v>
      </c>
      <c r="V16" t="s">
        <v>37</v>
      </c>
      <c r="W16" t="s">
        <v>38</v>
      </c>
      <c r="X16" t="s">
        <v>39</v>
      </c>
      <c r="Y16" t="s">
        <v>40</v>
      </c>
      <c r="Z16" t="s">
        <v>41</v>
      </c>
    </row>
    <row r="17" spans="1:26" x14ac:dyDescent="0.3">
      <c r="A17" t="s">
        <v>26</v>
      </c>
      <c r="B17">
        <v>1608915229292</v>
      </c>
      <c r="C17">
        <v>361135011</v>
      </c>
      <c r="D17">
        <v>3</v>
      </c>
      <c r="E17" t="s">
        <v>27</v>
      </c>
      <c r="F17">
        <v>0</v>
      </c>
      <c r="G17" t="s">
        <v>42</v>
      </c>
      <c r="H17">
        <v>217127780</v>
      </c>
      <c r="I17" t="s">
        <v>29</v>
      </c>
      <c r="K17">
        <v>144007231</v>
      </c>
      <c r="L17" t="s">
        <v>43</v>
      </c>
      <c r="N17" t="s">
        <v>31</v>
      </c>
      <c r="O17">
        <v>43805</v>
      </c>
      <c r="P17" t="s">
        <v>32</v>
      </c>
      <c r="Q17" t="s">
        <v>27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  <c r="Z17" t="s">
        <v>41</v>
      </c>
    </row>
    <row r="18" spans="1:26" x14ac:dyDescent="0.3">
      <c r="A18" t="s">
        <v>26</v>
      </c>
      <c r="B18">
        <v>1608915266572</v>
      </c>
      <c r="C18">
        <v>39071517793</v>
      </c>
      <c r="D18">
        <v>4</v>
      </c>
      <c r="E18" t="s">
        <v>27</v>
      </c>
      <c r="F18">
        <v>0</v>
      </c>
      <c r="G18" t="s">
        <v>28</v>
      </c>
      <c r="H18">
        <v>39057373994</v>
      </c>
      <c r="I18" t="s">
        <v>29</v>
      </c>
      <c r="K18">
        <v>14143799</v>
      </c>
      <c r="L18" t="s">
        <v>30</v>
      </c>
      <c r="N18" t="s">
        <v>31</v>
      </c>
      <c r="O18">
        <v>43805</v>
      </c>
      <c r="P18" t="s">
        <v>32</v>
      </c>
      <c r="Q18" t="s">
        <v>27</v>
      </c>
      <c r="R18" t="s">
        <v>33</v>
      </c>
      <c r="S18" t="s">
        <v>34</v>
      </c>
      <c r="T18" t="s">
        <v>35</v>
      </c>
      <c r="U18" t="s">
        <v>36</v>
      </c>
      <c r="V18" t="s">
        <v>37</v>
      </c>
      <c r="W18" t="s">
        <v>38</v>
      </c>
      <c r="X18" t="s">
        <v>39</v>
      </c>
      <c r="Y18" t="s">
        <v>40</v>
      </c>
      <c r="Z18" t="s">
        <v>41</v>
      </c>
    </row>
    <row r="19" spans="1:26" x14ac:dyDescent="0.3">
      <c r="A19" t="s">
        <v>26</v>
      </c>
      <c r="B19">
        <v>1608915345365</v>
      </c>
      <c r="C19">
        <v>6932981112</v>
      </c>
      <c r="D19">
        <v>4</v>
      </c>
      <c r="E19" t="s">
        <v>27</v>
      </c>
      <c r="F19">
        <v>0</v>
      </c>
      <c r="G19" t="s">
        <v>42</v>
      </c>
      <c r="H19">
        <v>6836322387</v>
      </c>
      <c r="I19" t="s">
        <v>29</v>
      </c>
      <c r="K19">
        <v>96658725</v>
      </c>
      <c r="L19" t="s">
        <v>30</v>
      </c>
      <c r="N19" t="s">
        <v>31</v>
      </c>
      <c r="O19">
        <v>43805</v>
      </c>
      <c r="P19" t="s">
        <v>32</v>
      </c>
      <c r="Q19" t="s">
        <v>27</v>
      </c>
      <c r="R19" t="s">
        <v>33</v>
      </c>
      <c r="S19" t="s">
        <v>34</v>
      </c>
      <c r="T19" t="s">
        <v>35</v>
      </c>
      <c r="U19" t="s">
        <v>36</v>
      </c>
      <c r="V19" t="s">
        <v>37</v>
      </c>
      <c r="W19" t="s">
        <v>38</v>
      </c>
      <c r="X19" t="s">
        <v>39</v>
      </c>
      <c r="Y19" t="s">
        <v>40</v>
      </c>
      <c r="Z19" t="s">
        <v>41</v>
      </c>
    </row>
    <row r="20" spans="1:26" x14ac:dyDescent="0.3">
      <c r="A20" t="s">
        <v>26</v>
      </c>
      <c r="B20">
        <v>1608915380317</v>
      </c>
      <c r="C20">
        <v>5326607609</v>
      </c>
      <c r="D20">
        <v>4</v>
      </c>
      <c r="E20" t="s">
        <v>27</v>
      </c>
      <c r="F20">
        <v>0</v>
      </c>
      <c r="G20" t="s">
        <v>28</v>
      </c>
      <c r="H20">
        <v>5142525841</v>
      </c>
      <c r="I20" t="s">
        <v>29</v>
      </c>
      <c r="K20">
        <v>184081768</v>
      </c>
      <c r="L20" t="s">
        <v>43</v>
      </c>
      <c r="N20" t="s">
        <v>31</v>
      </c>
      <c r="O20">
        <v>43805</v>
      </c>
      <c r="P20" t="s">
        <v>32</v>
      </c>
      <c r="Q20" t="s">
        <v>27</v>
      </c>
      <c r="R20" t="s">
        <v>33</v>
      </c>
      <c r="S20" t="s">
        <v>34</v>
      </c>
      <c r="T20" t="s">
        <v>35</v>
      </c>
      <c r="U20" t="s">
        <v>36</v>
      </c>
      <c r="V20" t="s">
        <v>37</v>
      </c>
      <c r="W20" t="s">
        <v>38</v>
      </c>
      <c r="X20" t="s">
        <v>39</v>
      </c>
      <c r="Y20" t="s">
        <v>40</v>
      </c>
      <c r="Z20" t="s">
        <v>41</v>
      </c>
    </row>
    <row r="21" spans="1:26" x14ac:dyDescent="0.3">
      <c r="A21" t="s">
        <v>26</v>
      </c>
      <c r="B21">
        <v>1608915416454</v>
      </c>
      <c r="C21">
        <v>4164137770</v>
      </c>
      <c r="D21">
        <v>4</v>
      </c>
      <c r="E21" t="s">
        <v>27</v>
      </c>
      <c r="F21">
        <v>0</v>
      </c>
      <c r="G21" t="s">
        <v>42</v>
      </c>
      <c r="H21">
        <v>4034774046</v>
      </c>
      <c r="I21" t="s">
        <v>29</v>
      </c>
      <c r="K21">
        <v>129363724</v>
      </c>
      <c r="L21" t="s">
        <v>43</v>
      </c>
      <c r="N21" t="s">
        <v>31</v>
      </c>
      <c r="O21">
        <v>43805</v>
      </c>
      <c r="P21" t="s">
        <v>32</v>
      </c>
      <c r="Q21" t="s">
        <v>27</v>
      </c>
      <c r="R21" t="s">
        <v>33</v>
      </c>
      <c r="S21" t="s">
        <v>34</v>
      </c>
      <c r="T21" t="s">
        <v>35</v>
      </c>
      <c r="U21" t="s">
        <v>36</v>
      </c>
      <c r="V21" t="s">
        <v>37</v>
      </c>
      <c r="W21" t="s">
        <v>38</v>
      </c>
      <c r="X21" t="s">
        <v>39</v>
      </c>
      <c r="Y21" t="s">
        <v>40</v>
      </c>
      <c r="Z21" t="s">
        <v>41</v>
      </c>
    </row>
    <row r="22" spans="1:26" x14ac:dyDescent="0.3">
      <c r="A22" t="s">
        <v>26</v>
      </c>
      <c r="B22">
        <v>1608915426697</v>
      </c>
      <c r="C22">
        <v>36982911804</v>
      </c>
      <c r="D22">
        <v>5</v>
      </c>
      <c r="E22" t="s">
        <v>27</v>
      </c>
      <c r="F22">
        <v>0</v>
      </c>
      <c r="G22" t="s">
        <v>28</v>
      </c>
      <c r="H22">
        <v>36962179090</v>
      </c>
      <c r="I22" t="s">
        <v>29</v>
      </c>
      <c r="K22">
        <v>20732714</v>
      </c>
      <c r="L22" t="s">
        <v>30</v>
      </c>
      <c r="N22" t="s">
        <v>31</v>
      </c>
      <c r="O22">
        <v>43805</v>
      </c>
      <c r="P22" t="s">
        <v>32</v>
      </c>
      <c r="Q22" t="s">
        <v>27</v>
      </c>
      <c r="R22" t="s">
        <v>33</v>
      </c>
      <c r="S22" t="s">
        <v>34</v>
      </c>
      <c r="T22" t="s">
        <v>35</v>
      </c>
      <c r="U22" t="s">
        <v>36</v>
      </c>
      <c r="V22" t="s">
        <v>37</v>
      </c>
      <c r="W22" t="s">
        <v>38</v>
      </c>
      <c r="X22" t="s">
        <v>39</v>
      </c>
      <c r="Y22" t="s">
        <v>40</v>
      </c>
      <c r="Z22" t="s">
        <v>41</v>
      </c>
    </row>
    <row r="23" spans="1:26" x14ac:dyDescent="0.3">
      <c r="A23" t="s">
        <v>26</v>
      </c>
      <c r="B23">
        <v>1608915501313</v>
      </c>
      <c r="C23">
        <v>40018197879</v>
      </c>
      <c r="D23">
        <v>5</v>
      </c>
      <c r="E23" t="s">
        <v>27</v>
      </c>
      <c r="F23">
        <v>0</v>
      </c>
      <c r="G23" t="s">
        <v>42</v>
      </c>
      <c r="H23">
        <v>39918005056</v>
      </c>
      <c r="I23" t="s">
        <v>29</v>
      </c>
      <c r="K23">
        <v>100192823</v>
      </c>
      <c r="L23" t="s">
        <v>30</v>
      </c>
      <c r="N23" t="s">
        <v>31</v>
      </c>
      <c r="O23">
        <v>43805</v>
      </c>
      <c r="P23" t="s">
        <v>32</v>
      </c>
      <c r="Q23" t="s">
        <v>27</v>
      </c>
      <c r="R23" t="s">
        <v>33</v>
      </c>
      <c r="S23" t="s">
        <v>34</v>
      </c>
      <c r="T23" t="s">
        <v>35</v>
      </c>
      <c r="U23" t="s">
        <v>36</v>
      </c>
      <c r="V23" t="s">
        <v>37</v>
      </c>
      <c r="W23" t="s">
        <v>38</v>
      </c>
      <c r="X23" t="s">
        <v>39</v>
      </c>
      <c r="Y23" t="s">
        <v>40</v>
      </c>
      <c r="Z23" t="s">
        <v>41</v>
      </c>
    </row>
    <row r="24" spans="1:26" x14ac:dyDescent="0.3">
      <c r="A24" t="s">
        <v>26</v>
      </c>
      <c r="B24">
        <v>1608915572960</v>
      </c>
      <c r="C24">
        <v>348274670</v>
      </c>
      <c r="D24">
        <v>5</v>
      </c>
      <c r="E24" t="s">
        <v>27</v>
      </c>
      <c r="F24">
        <v>0</v>
      </c>
      <c r="G24" t="s">
        <v>28</v>
      </c>
      <c r="H24">
        <v>229553166</v>
      </c>
      <c r="I24" t="s">
        <v>29</v>
      </c>
      <c r="K24">
        <v>118721504</v>
      </c>
      <c r="L24" t="s">
        <v>43</v>
      </c>
      <c r="N24" t="s">
        <v>31</v>
      </c>
      <c r="O24">
        <v>43805</v>
      </c>
      <c r="P24" t="s">
        <v>32</v>
      </c>
      <c r="Q24" t="s">
        <v>27</v>
      </c>
      <c r="R24" t="s">
        <v>33</v>
      </c>
      <c r="S24" t="s">
        <v>34</v>
      </c>
      <c r="T24" t="s">
        <v>35</v>
      </c>
      <c r="U24" t="s">
        <v>36</v>
      </c>
      <c r="V24" t="s">
        <v>37</v>
      </c>
      <c r="W24" t="s">
        <v>38</v>
      </c>
      <c r="X24" t="s">
        <v>39</v>
      </c>
      <c r="Y24" t="s">
        <v>40</v>
      </c>
      <c r="Z24" t="s">
        <v>41</v>
      </c>
    </row>
    <row r="25" spans="1:26" x14ac:dyDescent="0.3">
      <c r="A25" t="s">
        <v>26</v>
      </c>
      <c r="B25">
        <v>1608915602736</v>
      </c>
      <c r="C25">
        <v>3247274382</v>
      </c>
      <c r="D25">
        <v>5</v>
      </c>
      <c r="E25" t="s">
        <v>27</v>
      </c>
      <c r="F25">
        <v>0</v>
      </c>
      <c r="G25" t="s">
        <v>42</v>
      </c>
      <c r="H25">
        <v>3163683824</v>
      </c>
      <c r="I25" t="s">
        <v>29</v>
      </c>
      <c r="K25">
        <v>83590558</v>
      </c>
      <c r="L25" t="s">
        <v>43</v>
      </c>
      <c r="N25" t="s">
        <v>31</v>
      </c>
      <c r="O25">
        <v>43805</v>
      </c>
      <c r="P25" t="s">
        <v>32</v>
      </c>
      <c r="Q25" t="s">
        <v>27</v>
      </c>
      <c r="R25" t="s">
        <v>33</v>
      </c>
      <c r="S25" t="s">
        <v>34</v>
      </c>
      <c r="T25" t="s">
        <v>35</v>
      </c>
      <c r="U25" t="s">
        <v>36</v>
      </c>
      <c r="V25" t="s">
        <v>37</v>
      </c>
      <c r="W25" t="s">
        <v>38</v>
      </c>
      <c r="X25" t="s">
        <v>39</v>
      </c>
      <c r="Y25" t="s">
        <v>40</v>
      </c>
      <c r="Z25" t="s">
        <v>41</v>
      </c>
    </row>
    <row r="26" spans="1:26" x14ac:dyDescent="0.3">
      <c r="A26" t="s">
        <v>26</v>
      </c>
      <c r="B26">
        <v>1608915643221</v>
      </c>
      <c r="C26">
        <v>6997797291</v>
      </c>
      <c r="D26">
        <v>6</v>
      </c>
      <c r="E26" t="s">
        <v>27</v>
      </c>
      <c r="F26">
        <v>0</v>
      </c>
      <c r="G26" t="s">
        <v>28</v>
      </c>
      <c r="H26">
        <v>6898046863</v>
      </c>
      <c r="I26" t="s">
        <v>29</v>
      </c>
      <c r="K26">
        <v>99750428</v>
      </c>
      <c r="L26" t="s">
        <v>30</v>
      </c>
      <c r="N26" t="s">
        <v>31</v>
      </c>
      <c r="O26">
        <v>43805</v>
      </c>
      <c r="P26" t="s">
        <v>32</v>
      </c>
      <c r="Q26" t="s">
        <v>27</v>
      </c>
      <c r="R26" t="s">
        <v>33</v>
      </c>
      <c r="S26" t="s">
        <v>34</v>
      </c>
      <c r="T26" t="s">
        <v>35</v>
      </c>
      <c r="U26" t="s">
        <v>36</v>
      </c>
      <c r="V26" t="s">
        <v>37</v>
      </c>
      <c r="W26" t="s">
        <v>38</v>
      </c>
      <c r="X26" t="s">
        <v>39</v>
      </c>
      <c r="Y26" t="s">
        <v>40</v>
      </c>
      <c r="Z26" t="s">
        <v>41</v>
      </c>
    </row>
    <row r="27" spans="1:26" x14ac:dyDescent="0.3">
      <c r="A27" t="s">
        <v>26</v>
      </c>
      <c r="B27">
        <v>1608915689374</v>
      </c>
      <c r="C27">
        <v>38689290193</v>
      </c>
      <c r="D27">
        <v>6</v>
      </c>
      <c r="E27" t="s">
        <v>27</v>
      </c>
      <c r="F27">
        <v>0</v>
      </c>
      <c r="G27" t="s">
        <v>42</v>
      </c>
      <c r="H27">
        <v>38670794840</v>
      </c>
      <c r="I27" t="s">
        <v>29</v>
      </c>
      <c r="K27">
        <v>18495353</v>
      </c>
      <c r="L27" t="s">
        <v>30</v>
      </c>
      <c r="N27" t="s">
        <v>31</v>
      </c>
      <c r="O27">
        <v>43805</v>
      </c>
      <c r="P27" t="s">
        <v>32</v>
      </c>
      <c r="Q27" t="s">
        <v>27</v>
      </c>
      <c r="R27" t="s">
        <v>33</v>
      </c>
      <c r="S27" t="s">
        <v>34</v>
      </c>
      <c r="T27" t="s">
        <v>35</v>
      </c>
      <c r="U27" t="s">
        <v>36</v>
      </c>
      <c r="V27" t="s">
        <v>37</v>
      </c>
      <c r="W27" t="s">
        <v>38</v>
      </c>
      <c r="X27" t="s">
        <v>39</v>
      </c>
      <c r="Y27" t="s">
        <v>40</v>
      </c>
      <c r="Z27" t="s">
        <v>41</v>
      </c>
    </row>
    <row r="28" spans="1:26" x14ac:dyDescent="0.3">
      <c r="A28" t="s">
        <v>26</v>
      </c>
      <c r="B28">
        <v>1608915760667</v>
      </c>
      <c r="C28">
        <v>365062305</v>
      </c>
      <c r="D28">
        <v>6</v>
      </c>
      <c r="E28" t="s">
        <v>27</v>
      </c>
      <c r="F28">
        <v>0</v>
      </c>
      <c r="G28" t="s">
        <v>28</v>
      </c>
      <c r="H28">
        <v>243439998</v>
      </c>
      <c r="I28" t="s">
        <v>29</v>
      </c>
      <c r="K28">
        <v>121622307</v>
      </c>
      <c r="L28" t="s">
        <v>43</v>
      </c>
      <c r="N28" t="s">
        <v>31</v>
      </c>
      <c r="O28">
        <v>43805</v>
      </c>
      <c r="P28" t="s">
        <v>32</v>
      </c>
      <c r="Q28" t="s">
        <v>27</v>
      </c>
      <c r="R28" t="s">
        <v>33</v>
      </c>
      <c r="S28" t="s">
        <v>34</v>
      </c>
      <c r="T28" t="s">
        <v>35</v>
      </c>
      <c r="U28" t="s">
        <v>36</v>
      </c>
      <c r="V28" t="s">
        <v>37</v>
      </c>
      <c r="W28" t="s">
        <v>38</v>
      </c>
      <c r="X28" t="s">
        <v>39</v>
      </c>
      <c r="Y28" t="s">
        <v>40</v>
      </c>
      <c r="Z28" t="s">
        <v>41</v>
      </c>
    </row>
    <row r="29" spans="1:26" x14ac:dyDescent="0.3">
      <c r="A29" t="s">
        <v>26</v>
      </c>
      <c r="B29">
        <v>1608915761267</v>
      </c>
      <c r="C29">
        <v>339886880</v>
      </c>
      <c r="D29">
        <v>6</v>
      </c>
      <c r="E29" t="s">
        <v>27</v>
      </c>
      <c r="F29">
        <v>0</v>
      </c>
      <c r="G29" t="s">
        <v>42</v>
      </c>
      <c r="H29">
        <v>208154153</v>
      </c>
      <c r="I29" t="s">
        <v>29</v>
      </c>
      <c r="K29">
        <v>131732727</v>
      </c>
      <c r="L29" t="s">
        <v>43</v>
      </c>
      <c r="N29" t="s">
        <v>31</v>
      </c>
      <c r="O29">
        <v>43805</v>
      </c>
      <c r="P29" t="s">
        <v>32</v>
      </c>
      <c r="Q29" t="s">
        <v>27</v>
      </c>
      <c r="R29" t="s">
        <v>33</v>
      </c>
      <c r="S29" t="s">
        <v>34</v>
      </c>
      <c r="T29" t="s">
        <v>35</v>
      </c>
      <c r="U29" t="s">
        <v>36</v>
      </c>
      <c r="V29" t="s">
        <v>37</v>
      </c>
      <c r="W29" t="s">
        <v>38</v>
      </c>
      <c r="X29" t="s">
        <v>39</v>
      </c>
      <c r="Y29" t="s">
        <v>40</v>
      </c>
      <c r="Z29" t="s">
        <v>41</v>
      </c>
    </row>
    <row r="30" spans="1:26" x14ac:dyDescent="0.3">
      <c r="A30" t="s">
        <v>26</v>
      </c>
      <c r="B30">
        <v>1608915798892</v>
      </c>
      <c r="C30">
        <v>6412669252</v>
      </c>
      <c r="D30">
        <v>7</v>
      </c>
      <c r="E30" t="s">
        <v>27</v>
      </c>
      <c r="F30">
        <v>0</v>
      </c>
      <c r="G30" t="s">
        <v>28</v>
      </c>
      <c r="H30">
        <v>6317240014</v>
      </c>
      <c r="I30" t="s">
        <v>29</v>
      </c>
      <c r="K30">
        <v>95429238</v>
      </c>
      <c r="L30" t="s">
        <v>30</v>
      </c>
      <c r="N30" t="s">
        <v>31</v>
      </c>
      <c r="O30">
        <v>43805</v>
      </c>
      <c r="P30" t="s">
        <v>32</v>
      </c>
      <c r="Q30" t="s">
        <v>27</v>
      </c>
      <c r="R30" t="s">
        <v>33</v>
      </c>
      <c r="S30" t="s">
        <v>34</v>
      </c>
      <c r="T30" t="s">
        <v>35</v>
      </c>
      <c r="U30" t="s">
        <v>36</v>
      </c>
      <c r="V30" t="s">
        <v>37</v>
      </c>
      <c r="W30" t="s">
        <v>38</v>
      </c>
      <c r="X30" t="s">
        <v>39</v>
      </c>
      <c r="Y30" t="s">
        <v>40</v>
      </c>
      <c r="Z30" t="s">
        <v>41</v>
      </c>
    </row>
    <row r="31" spans="1:26" x14ac:dyDescent="0.3">
      <c r="A31" t="s">
        <v>26</v>
      </c>
      <c r="B31">
        <v>1608915840460</v>
      </c>
      <c r="C31">
        <v>36279531194</v>
      </c>
      <c r="D31">
        <v>7</v>
      </c>
      <c r="E31" t="s">
        <v>27</v>
      </c>
      <c r="F31">
        <v>0</v>
      </c>
      <c r="G31" t="s">
        <v>42</v>
      </c>
      <c r="H31">
        <v>36260199067</v>
      </c>
      <c r="I31" t="s">
        <v>29</v>
      </c>
      <c r="K31">
        <v>19332127</v>
      </c>
      <c r="L31" t="s">
        <v>30</v>
      </c>
      <c r="N31" t="s">
        <v>31</v>
      </c>
      <c r="O31">
        <v>43805</v>
      </c>
      <c r="P31" t="s">
        <v>32</v>
      </c>
      <c r="Q31" t="s">
        <v>27</v>
      </c>
      <c r="R31" t="s">
        <v>33</v>
      </c>
      <c r="S31" t="s">
        <v>34</v>
      </c>
      <c r="T31" t="s">
        <v>35</v>
      </c>
      <c r="U31" t="s">
        <v>36</v>
      </c>
      <c r="V31" t="s">
        <v>37</v>
      </c>
      <c r="W31" t="s">
        <v>38</v>
      </c>
      <c r="X31" t="s">
        <v>39</v>
      </c>
      <c r="Y31" t="s">
        <v>40</v>
      </c>
      <c r="Z31" t="s">
        <v>41</v>
      </c>
    </row>
    <row r="32" spans="1:26" x14ac:dyDescent="0.3">
      <c r="A32" t="s">
        <v>26</v>
      </c>
      <c r="B32">
        <v>1608915877512</v>
      </c>
      <c r="C32">
        <v>30059924055</v>
      </c>
      <c r="D32">
        <v>7</v>
      </c>
      <c r="E32" t="s">
        <v>27</v>
      </c>
      <c r="F32">
        <v>0</v>
      </c>
      <c r="G32" t="s">
        <v>28</v>
      </c>
      <c r="H32">
        <v>29948882272</v>
      </c>
      <c r="I32" t="s">
        <v>29</v>
      </c>
      <c r="K32">
        <v>111041783</v>
      </c>
      <c r="L32" t="s">
        <v>43</v>
      </c>
      <c r="N32" t="s">
        <v>31</v>
      </c>
      <c r="O32">
        <v>43805</v>
      </c>
      <c r="P32" t="s">
        <v>32</v>
      </c>
      <c r="Q32" t="s">
        <v>27</v>
      </c>
      <c r="R32" t="s">
        <v>33</v>
      </c>
      <c r="S32" t="s">
        <v>34</v>
      </c>
      <c r="T32" t="s">
        <v>35</v>
      </c>
      <c r="U32" t="s">
        <v>36</v>
      </c>
      <c r="V32" t="s">
        <v>37</v>
      </c>
      <c r="W32" t="s">
        <v>38</v>
      </c>
      <c r="X32" t="s">
        <v>39</v>
      </c>
      <c r="Y32" t="s">
        <v>40</v>
      </c>
      <c r="Z32" t="s">
        <v>41</v>
      </c>
    </row>
    <row r="33" spans="1:26" x14ac:dyDescent="0.3">
      <c r="A33" t="s">
        <v>26</v>
      </c>
      <c r="B33">
        <v>1608915911913</v>
      </c>
      <c r="C33">
        <v>484347518</v>
      </c>
      <c r="D33">
        <v>7</v>
      </c>
      <c r="E33" t="s">
        <v>27</v>
      </c>
      <c r="F33">
        <v>0</v>
      </c>
      <c r="G33" t="s">
        <v>42</v>
      </c>
      <c r="H33">
        <v>186603740</v>
      </c>
      <c r="I33" t="s">
        <v>29</v>
      </c>
      <c r="K33">
        <v>297743778</v>
      </c>
      <c r="L33" t="s">
        <v>43</v>
      </c>
      <c r="N33" t="s">
        <v>31</v>
      </c>
      <c r="O33">
        <v>43805</v>
      </c>
      <c r="P33" t="s">
        <v>32</v>
      </c>
      <c r="Q33" t="s">
        <v>27</v>
      </c>
      <c r="R33" t="s">
        <v>33</v>
      </c>
      <c r="S33" t="s">
        <v>34</v>
      </c>
      <c r="T33" t="s">
        <v>35</v>
      </c>
      <c r="U33" t="s">
        <v>36</v>
      </c>
      <c r="V33" t="s">
        <v>37</v>
      </c>
      <c r="W33" t="s">
        <v>38</v>
      </c>
      <c r="X33" t="s">
        <v>39</v>
      </c>
      <c r="Y33" t="s">
        <v>40</v>
      </c>
      <c r="Z33" t="s">
        <v>41</v>
      </c>
    </row>
    <row r="34" spans="1:26" x14ac:dyDescent="0.3">
      <c r="A34" t="s">
        <v>26</v>
      </c>
      <c r="B34">
        <v>1608915917992</v>
      </c>
      <c r="C34">
        <v>37775542708</v>
      </c>
      <c r="D34">
        <v>8</v>
      </c>
      <c r="E34" t="s">
        <v>27</v>
      </c>
      <c r="F34">
        <v>0</v>
      </c>
      <c r="G34" t="s">
        <v>28</v>
      </c>
      <c r="H34">
        <v>37681292784</v>
      </c>
      <c r="I34" t="s">
        <v>29</v>
      </c>
      <c r="K34">
        <v>94249924</v>
      </c>
      <c r="L34" t="s">
        <v>30</v>
      </c>
      <c r="N34" t="s">
        <v>31</v>
      </c>
      <c r="O34">
        <v>43805</v>
      </c>
      <c r="P34" t="s">
        <v>32</v>
      </c>
      <c r="Q34" t="s">
        <v>27</v>
      </c>
      <c r="R34" t="s">
        <v>33</v>
      </c>
      <c r="S34" t="s">
        <v>34</v>
      </c>
      <c r="T34" t="s">
        <v>35</v>
      </c>
      <c r="U34" t="s">
        <v>36</v>
      </c>
      <c r="V34" t="s">
        <v>37</v>
      </c>
      <c r="W34" t="s">
        <v>38</v>
      </c>
      <c r="X34" t="s">
        <v>39</v>
      </c>
      <c r="Y34" t="s">
        <v>40</v>
      </c>
      <c r="Z34" t="s">
        <v>41</v>
      </c>
    </row>
    <row r="35" spans="1:26" x14ac:dyDescent="0.3">
      <c r="A35" t="s">
        <v>26</v>
      </c>
      <c r="B35">
        <v>1608915993571</v>
      </c>
      <c r="C35">
        <v>37598268986</v>
      </c>
      <c r="D35">
        <v>8</v>
      </c>
      <c r="E35" t="s">
        <v>27</v>
      </c>
      <c r="F35">
        <v>0</v>
      </c>
      <c r="G35" t="s">
        <v>42</v>
      </c>
      <c r="H35">
        <v>37579093536</v>
      </c>
      <c r="I35" t="s">
        <v>29</v>
      </c>
      <c r="K35">
        <v>19175450</v>
      </c>
      <c r="L35" t="s">
        <v>30</v>
      </c>
      <c r="N35" t="s">
        <v>31</v>
      </c>
      <c r="O35">
        <v>43805</v>
      </c>
      <c r="P35" t="s">
        <v>32</v>
      </c>
      <c r="Q35" t="s">
        <v>27</v>
      </c>
      <c r="R35" t="s">
        <v>33</v>
      </c>
      <c r="S35" t="s">
        <v>34</v>
      </c>
      <c r="T35" t="s">
        <v>35</v>
      </c>
      <c r="U35" t="s">
        <v>36</v>
      </c>
      <c r="V35" t="s">
        <v>37</v>
      </c>
      <c r="W35" t="s">
        <v>38</v>
      </c>
      <c r="X35" t="s">
        <v>39</v>
      </c>
      <c r="Y35" t="s">
        <v>40</v>
      </c>
      <c r="Z35" t="s">
        <v>41</v>
      </c>
    </row>
    <row r="36" spans="1:26" x14ac:dyDescent="0.3">
      <c r="A36" t="s">
        <v>26</v>
      </c>
      <c r="B36">
        <v>1608916063438</v>
      </c>
      <c r="C36">
        <v>369899346</v>
      </c>
      <c r="D36">
        <v>8</v>
      </c>
      <c r="E36" t="s">
        <v>27</v>
      </c>
      <c r="F36">
        <v>0</v>
      </c>
      <c r="G36" t="s">
        <v>28</v>
      </c>
      <c r="H36">
        <v>247413291</v>
      </c>
      <c r="I36" t="s">
        <v>29</v>
      </c>
      <c r="K36">
        <v>122486055</v>
      </c>
      <c r="L36" t="s">
        <v>43</v>
      </c>
      <c r="N36" t="s">
        <v>31</v>
      </c>
      <c r="O36">
        <v>43805</v>
      </c>
      <c r="P36" t="s">
        <v>32</v>
      </c>
      <c r="Q36" t="s">
        <v>27</v>
      </c>
      <c r="R36" t="s">
        <v>33</v>
      </c>
      <c r="S36" t="s">
        <v>34</v>
      </c>
      <c r="T36" t="s">
        <v>35</v>
      </c>
      <c r="U36" t="s">
        <v>36</v>
      </c>
      <c r="V36" t="s">
        <v>37</v>
      </c>
      <c r="W36" t="s">
        <v>38</v>
      </c>
      <c r="X36" t="s">
        <v>39</v>
      </c>
      <c r="Y36" t="s">
        <v>40</v>
      </c>
      <c r="Z36" t="s">
        <v>41</v>
      </c>
    </row>
    <row r="37" spans="1:26" x14ac:dyDescent="0.3">
      <c r="A37" t="s">
        <v>26</v>
      </c>
      <c r="B37">
        <v>1608916094702</v>
      </c>
      <c r="C37">
        <v>4559682833</v>
      </c>
      <c r="D37">
        <v>8</v>
      </c>
      <c r="E37" t="s">
        <v>27</v>
      </c>
      <c r="F37">
        <v>0</v>
      </c>
      <c r="G37" t="s">
        <v>42</v>
      </c>
      <c r="H37">
        <v>4461666245</v>
      </c>
      <c r="I37" t="s">
        <v>29</v>
      </c>
      <c r="K37">
        <v>98016588</v>
      </c>
      <c r="L37" t="s">
        <v>43</v>
      </c>
      <c r="N37" t="s">
        <v>31</v>
      </c>
      <c r="O37">
        <v>43805</v>
      </c>
      <c r="P37" t="s">
        <v>32</v>
      </c>
      <c r="Q37" t="s">
        <v>27</v>
      </c>
      <c r="R37" t="s">
        <v>33</v>
      </c>
      <c r="S37" t="s">
        <v>34</v>
      </c>
      <c r="T37" t="s">
        <v>35</v>
      </c>
      <c r="U37" t="s">
        <v>36</v>
      </c>
      <c r="V37" t="s">
        <v>37</v>
      </c>
      <c r="W37" t="s">
        <v>38</v>
      </c>
      <c r="X37" t="s">
        <v>39</v>
      </c>
      <c r="Y37" t="s">
        <v>40</v>
      </c>
      <c r="Z37" t="s">
        <v>41</v>
      </c>
    </row>
    <row r="38" spans="1:26" x14ac:dyDescent="0.3">
      <c r="A38" t="s">
        <v>26</v>
      </c>
      <c r="B38">
        <v>1608916105892</v>
      </c>
      <c r="C38">
        <v>34345629614</v>
      </c>
      <c r="D38">
        <v>9</v>
      </c>
      <c r="E38" t="s">
        <v>27</v>
      </c>
      <c r="F38">
        <v>0</v>
      </c>
      <c r="G38" t="s">
        <v>28</v>
      </c>
      <c r="H38">
        <v>34267546928</v>
      </c>
      <c r="I38" t="s">
        <v>29</v>
      </c>
      <c r="K38">
        <v>78082686</v>
      </c>
      <c r="L38" t="s">
        <v>30</v>
      </c>
      <c r="N38" t="s">
        <v>31</v>
      </c>
      <c r="O38">
        <v>43805</v>
      </c>
      <c r="P38" t="s">
        <v>32</v>
      </c>
      <c r="Q38" t="s">
        <v>27</v>
      </c>
      <c r="R38" t="s">
        <v>33</v>
      </c>
      <c r="S38" t="s">
        <v>34</v>
      </c>
      <c r="T38" t="s">
        <v>35</v>
      </c>
      <c r="U38" t="s">
        <v>36</v>
      </c>
      <c r="V38" t="s">
        <v>37</v>
      </c>
      <c r="W38" t="s">
        <v>38</v>
      </c>
      <c r="X38" t="s">
        <v>39</v>
      </c>
      <c r="Y38" t="s">
        <v>40</v>
      </c>
      <c r="Z38" t="s">
        <v>41</v>
      </c>
    </row>
    <row r="39" spans="1:26" x14ac:dyDescent="0.3">
      <c r="A39" t="s">
        <v>26</v>
      </c>
      <c r="B39">
        <v>1608916174962</v>
      </c>
      <c r="C39">
        <v>33604423781</v>
      </c>
      <c r="D39">
        <v>9</v>
      </c>
      <c r="E39" t="s">
        <v>27</v>
      </c>
      <c r="F39">
        <v>0</v>
      </c>
      <c r="G39" t="s">
        <v>42</v>
      </c>
      <c r="H39">
        <v>33587418668</v>
      </c>
      <c r="I39" t="s">
        <v>29</v>
      </c>
      <c r="K39">
        <v>17005113</v>
      </c>
      <c r="L39" t="s">
        <v>30</v>
      </c>
      <c r="N39" t="s">
        <v>31</v>
      </c>
      <c r="O39">
        <v>43805</v>
      </c>
      <c r="P39" t="s">
        <v>32</v>
      </c>
      <c r="Q39" t="s">
        <v>27</v>
      </c>
      <c r="R39" t="s">
        <v>33</v>
      </c>
      <c r="S39" t="s">
        <v>34</v>
      </c>
      <c r="T39" t="s">
        <v>35</v>
      </c>
      <c r="U39" t="s">
        <v>36</v>
      </c>
      <c r="V39" t="s">
        <v>37</v>
      </c>
      <c r="W39" t="s">
        <v>38</v>
      </c>
      <c r="X39" t="s">
        <v>39</v>
      </c>
      <c r="Y39" t="s">
        <v>40</v>
      </c>
      <c r="Z39" t="s">
        <v>41</v>
      </c>
    </row>
    <row r="40" spans="1:26" x14ac:dyDescent="0.3">
      <c r="A40" t="s">
        <v>26</v>
      </c>
      <c r="B40">
        <v>1608916236533</v>
      </c>
      <c r="C40">
        <v>366316239</v>
      </c>
      <c r="D40">
        <v>9</v>
      </c>
      <c r="E40" t="s">
        <v>27</v>
      </c>
      <c r="F40">
        <v>0</v>
      </c>
      <c r="G40" t="s">
        <v>28</v>
      </c>
      <c r="H40">
        <v>235244774</v>
      </c>
      <c r="I40" t="s">
        <v>29</v>
      </c>
      <c r="K40">
        <v>131071465</v>
      </c>
      <c r="L40" t="s">
        <v>43</v>
      </c>
      <c r="N40" t="s">
        <v>31</v>
      </c>
      <c r="O40">
        <v>43805</v>
      </c>
      <c r="P40" t="s">
        <v>32</v>
      </c>
      <c r="Q40" t="s">
        <v>27</v>
      </c>
      <c r="R40" t="s">
        <v>33</v>
      </c>
      <c r="S40" t="s">
        <v>34</v>
      </c>
      <c r="T40" t="s">
        <v>35</v>
      </c>
      <c r="U40" t="s">
        <v>36</v>
      </c>
      <c r="V40" t="s">
        <v>37</v>
      </c>
      <c r="W40" t="s">
        <v>38</v>
      </c>
      <c r="X40" t="s">
        <v>39</v>
      </c>
      <c r="Y40" t="s">
        <v>40</v>
      </c>
      <c r="Z40" t="s">
        <v>41</v>
      </c>
    </row>
    <row r="41" spans="1:26" x14ac:dyDescent="0.3">
      <c r="A41" t="s">
        <v>26</v>
      </c>
      <c r="B41">
        <v>1608916237130</v>
      </c>
      <c r="C41">
        <v>361931262</v>
      </c>
      <c r="D41">
        <v>9</v>
      </c>
      <c r="E41" t="s">
        <v>27</v>
      </c>
      <c r="F41">
        <v>0</v>
      </c>
      <c r="G41" t="s">
        <v>42</v>
      </c>
      <c r="H41">
        <v>235073107</v>
      </c>
      <c r="I41" t="s">
        <v>29</v>
      </c>
      <c r="K41">
        <v>126858155</v>
      </c>
      <c r="L41" t="s">
        <v>43</v>
      </c>
      <c r="N41" t="s">
        <v>31</v>
      </c>
      <c r="O41">
        <v>43805</v>
      </c>
      <c r="P41" t="s">
        <v>32</v>
      </c>
      <c r="Q41" t="s">
        <v>27</v>
      </c>
      <c r="R41" t="s">
        <v>33</v>
      </c>
      <c r="S41" t="s">
        <v>34</v>
      </c>
      <c r="T41" t="s">
        <v>35</v>
      </c>
      <c r="U41" t="s">
        <v>36</v>
      </c>
      <c r="V41" t="s">
        <v>37</v>
      </c>
      <c r="W41" t="s">
        <v>38</v>
      </c>
      <c r="X41" t="s">
        <v>39</v>
      </c>
      <c r="Y41" t="s">
        <v>40</v>
      </c>
      <c r="Z41" t="s">
        <v>41</v>
      </c>
    </row>
    <row r="42" spans="1:26" x14ac:dyDescent="0.3">
      <c r="A42" t="s">
        <v>44</v>
      </c>
      <c r="C42" s="1">
        <f>PERCENTILE((C41,C40,C37,C36,C33,C32,C29,C28,C25,C24,C21,C20,C17,C16,C13,C12,C5,C4),0.95)</f>
        <v>9036605075.8999653</v>
      </c>
      <c r="D42" s="1"/>
      <c r="E42" s="1"/>
      <c r="H42">
        <f>AVERAGE(H41,H40,H37,H36,H33,H32,H29,H28,H25,H24,H21,H20,H17,H16,H13,H12,H9,H8,H5,H4)</f>
        <v>2919703096.3000002</v>
      </c>
      <c r="K42">
        <f>AVERAGE(K41,K40,K37,K36,K33,K32,K29,K28,K25,K24,K21,K20,K17,K16,K13,K12,K9,K8,K5,K4)</f>
        <v>145989084.69999999</v>
      </c>
    </row>
    <row r="43" spans="1:26" x14ac:dyDescent="0.3">
      <c r="A43" t="s">
        <v>45</v>
      </c>
      <c r="C43" s="1">
        <f>AVEDEV(C41,C40,C37,C36,C33,C32,C29,C28,C25,C24,C21,C20,C17,C16,C13,C12,C9,C8,C5,C4)</f>
        <v>3394626160.9000001</v>
      </c>
      <c r="D43" s="1"/>
      <c r="H43">
        <f>AVEDEV(H41,H40,H37,H36,H33,H32,H29,H28,H25,H24,H21,H20,H17,H16,H13,H12,H9,H8,H5,H4)</f>
        <v>3411681509.5900011</v>
      </c>
      <c r="K43">
        <f>AVEDEV(K41,K40,K37,K36,K33,K32,K29,K28,K25,K24,K21,K20,K17,K16,K13,K12,K9,K8,K5,K4)</f>
        <v>34445037.850000001</v>
      </c>
    </row>
    <row r="44" spans="1:26" x14ac:dyDescent="0.3">
      <c r="A44" t="s">
        <v>46</v>
      </c>
      <c r="C44" s="1">
        <f>PERCENTILE((C39,C38,C35,C34,C31,C30,C27,C26,C23,C22,C19,C18,C15,C14,C11,C10,C7,C6),0.95)</f>
        <v>39490696747.049995</v>
      </c>
      <c r="D44" s="1"/>
      <c r="E44" s="1"/>
      <c r="H44">
        <f>AVERAGE(H39,H38,H35,H34,H31,H30,H27,H26,H23,H22,H19,H18,H15,H14,H11,H10,H7,H6,H3,H2)</f>
        <v>30151452267.200001</v>
      </c>
      <c r="K44">
        <f>AVERAGE(K39,K38,K35,K34,K31,K30,K27,K26,K23,K22,K19,K18,K15,K14,K11,K10,K7,K6,K3,K2)</f>
        <v>56977385.899999999</v>
      </c>
    </row>
    <row r="45" spans="1:26" x14ac:dyDescent="0.3">
      <c r="A45" t="s">
        <v>47</v>
      </c>
      <c r="C45" s="1">
        <f>AVEDEV(C39,C38,C35,C34,C31,C30,C27,C26,C23,C22,C19,C18,C15,C14,C11,C10,C7,C6,C3,C2)</f>
        <v>11783658237.149998</v>
      </c>
      <c r="D45" s="1"/>
      <c r="H45">
        <f>AVEDEV(H39,H38,H35,H34,H31,H30,H27,H26,H23,H22,H19,H18,H15,H14,H11,H10,H7,H6,H3,H2)</f>
        <v>11802671874.799999</v>
      </c>
      <c r="K45">
        <f>AVEDEV(K39,K38,K35,K34,K31,K30,K27,K26,K23,K22,K19,K18,K15,K14,K11,K10,K7,K6,K3,K2)</f>
        <v>38140121.989999995</v>
      </c>
    </row>
    <row r="46" spans="1:26" x14ac:dyDescent="0.3">
      <c r="A46" t="s">
        <v>48</v>
      </c>
      <c r="B46">
        <f>B41-B2</f>
        <v>1531832</v>
      </c>
      <c r="C46" s="1">
        <f>SUM(C2:C40)/1000000</f>
        <v>665120.50541999994</v>
      </c>
      <c r="E46" s="1"/>
      <c r="H46">
        <f>SUM(H2:H41)</f>
        <v>661423107270</v>
      </c>
      <c r="K46">
        <f>SUM(K2:K41)</f>
        <v>4059329412</v>
      </c>
    </row>
    <row r="47" spans="1:26" x14ac:dyDescent="0.3">
      <c r="A47" t="s">
        <v>49</v>
      </c>
      <c r="B47">
        <f>B46/1000/60</f>
        <v>25.530533333333334</v>
      </c>
      <c r="C47">
        <f>C46/1000/60</f>
        <v>11.085341757</v>
      </c>
      <c r="E47" s="2"/>
      <c r="H47">
        <f>H46/1000/60</f>
        <v>11023718.454499999</v>
      </c>
      <c r="K47">
        <f>K46/1000/60</f>
        <v>67655.4902</v>
      </c>
    </row>
    <row r="48" spans="1:26" x14ac:dyDescent="0.3">
      <c r="A48" t="s">
        <v>50</v>
      </c>
      <c r="B48">
        <f>B47*60</f>
        <v>1531.8320000000001</v>
      </c>
      <c r="C48">
        <f>C47*60</f>
        <v>665.12050541999997</v>
      </c>
      <c r="E48" s="2"/>
    </row>
    <row r="49" spans="1:4" x14ac:dyDescent="0.3">
      <c r="A49" t="s">
        <v>51</v>
      </c>
      <c r="C49">
        <f>C42/1000/1000/1000</f>
        <v>9.036605075899967</v>
      </c>
    </row>
    <row r="50" spans="1:4" x14ac:dyDescent="0.3">
      <c r="A50" t="s">
        <v>52</v>
      </c>
      <c r="C50">
        <f>C44/1000/1000/1000</f>
        <v>39.490696747049995</v>
      </c>
      <c r="D50" t="s">
        <v>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part-00000-52bbcd7a-d268-4b39-9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Truyen</dc:creator>
  <cp:lastModifiedBy>eddy</cp:lastModifiedBy>
  <dcterms:created xsi:type="dcterms:W3CDTF">2020-12-26T17:11:03Z</dcterms:created>
  <dcterms:modified xsi:type="dcterms:W3CDTF">2021-01-04T13:59:18Z</dcterms:modified>
</cp:coreProperties>
</file>