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2.csv\"/>
    </mc:Choice>
  </mc:AlternateContent>
  <bookViews>
    <workbookView xWindow="-120" yWindow="-120" windowWidth="29040" windowHeight="15840"/>
  </bookViews>
  <sheets>
    <sheet name="part-00000-a21cd559-3f8c-44d8-b" sheetId="1" r:id="rId1"/>
  </sheets>
  <calcPr calcId="152511"/>
</workbook>
</file>

<file path=xl/calcChain.xml><?xml version="1.0" encoding="utf-8"?>
<calcChain xmlns="http://schemas.openxmlformats.org/spreadsheetml/2006/main">
  <c r="K46" i="1" l="1"/>
  <c r="K47" i="1" s="1"/>
  <c r="H46" i="1"/>
  <c r="H47" i="1" s="1"/>
  <c r="C46" i="1"/>
  <c r="C47" i="1" s="1"/>
  <c r="B46" i="1"/>
  <c r="B47" i="1" s="1"/>
  <c r="B48" i="1" s="1"/>
  <c r="K45" i="1"/>
  <c r="H45" i="1"/>
  <c r="C45" i="1"/>
  <c r="K44" i="1"/>
  <c r="H44" i="1"/>
  <c r="C44" i="1"/>
  <c r="C51" i="1" s="1"/>
  <c r="K43" i="1"/>
  <c r="H43" i="1"/>
  <c r="C43" i="1"/>
  <c r="K42" i="1"/>
  <c r="H42" i="1"/>
  <c r="C42" i="1"/>
  <c r="C50" i="1" s="1"/>
  <c r="E42" i="1" l="1"/>
  <c r="C48" i="1"/>
  <c r="E48" i="1" s="1"/>
  <c r="E47" i="1"/>
  <c r="E44" i="1"/>
  <c r="E46" i="1"/>
</calcChain>
</file>

<file path=xl/sharedStrings.xml><?xml version="1.0" encoding="utf-8"?>
<sst xmlns="http://schemas.openxmlformats.org/spreadsheetml/2006/main" count="717" uniqueCount="55">
  <si>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</si>
  <si>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</si>
  <si>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</si>
  <si>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</si>
  <si>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</si>
  <si>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</si>
  <si>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</si>
  <si>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</si>
  <si>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</si>
  <si>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</si>
  <si>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</si>
  <si>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</si>
  <si>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</si>
  <si>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</si>
  <si>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</si>
  <si>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</si>
  <si>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</si>
  <si>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</si>
  <si>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</si>
  <si>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</si>
  <si>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</si>
  <si>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</si>
  <si>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</si>
  <si>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</si>
  <si>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</si>
  <si>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</si>
  <si>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</si>
  <si>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true</t>
  </si>
  <si>
    <t>select * from input</t>
  </si>
  <si>
    <t>error</t>
  </si>
  <si>
    <t>file:///opt/bitnami/spark/spark_data/spark-bench-test/kmeans-data2.csv</t>
  </si>
  <si>
    <t>my-release-spark-worker-1.my-release-spark-headless.default.svc.cluster.local</t>
  </si>
  <si>
    <t>file:/opt/bitnami/spark/spark_data/spark-bench/lib/spark-bench-2.3.0_0.4.0-RELEASE.jar</t>
  </si>
  <si>
    <t>false</t>
  </si>
  <si>
    <t>com.ibm.sparktc.sparkbench.cli.CLIKickoff</t>
  </si>
  <si>
    <t>10s</t>
  </si>
  <si>
    <t>6G</t>
  </si>
  <si>
    <t>driver</t>
  </si>
  <si>
    <t>cluster</t>
  </si>
  <si>
    <t>spark://172.17.13.105:31934</t>
  </si>
  <si>
    <t>12G</t>
  </si>
  <si>
    <t>app-20201223164427-0000</t>
  </si>
  <si>
    <t>Run two different SQL queries over the dataset in two different formats</t>
  </si>
  <si>
    <t>select c0, c6 from input where c0 &lt; -0.9</t>
  </si>
  <si>
    <t>file:///opt/bitnami/spark/spark_data/spark-bench-test/kmeans-data-g2-2.parquet</t>
  </si>
  <si>
    <t>percentile 95 (ns)</t>
  </si>
  <si>
    <t>deviation-exp (ns)</t>
  </si>
  <si>
    <t>percentile-warmup  (ns)</t>
  </si>
  <si>
    <t>deviation-run (ns)</t>
  </si>
  <si>
    <t>Total time (ms)</t>
  </si>
  <si>
    <t>Totaltime (minutes)</t>
  </si>
  <si>
    <t>Total time (seconds)</t>
  </si>
  <si>
    <t>percentile 95 (sec)</t>
  </si>
  <si>
    <t>percentile95-warmup (s)</t>
  </si>
  <si>
    <t>too high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</si>
</sst>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'part-00000-a21cd559-3f8c-44d8-b'!$C$2:$C$41</c:f>
              <c:numCache>
                <c:formatCode>General</c:formatCode>
                <c:ptCount val="40"/>
                <c:pt idx="0">
                  <c:v>100935443182</c:v>
                </c:pt>
                <c:pt idx="1">
                  <c:v>98081043981</c:v>
                </c:pt>
                <c:pt idx="2">
                  <c:v>2724747079</c:v>
                </c:pt>
                <c:pt idx="3">
                  <c:v>2713555775</c:v>
                </c:pt>
                <c:pt idx="4">
                  <c:v>66758269411</c:v>
                </c:pt>
                <c:pt idx="5">
                  <c:v>95679553970</c:v>
                </c:pt>
                <c:pt idx="6">
                  <c:v>35089484776</c:v>
                </c:pt>
                <c:pt idx="7">
                  <c:v>1557745806</c:v>
                </c:pt>
                <c:pt idx="8">
                  <c:v>64016144547</c:v>
                </c:pt>
                <c:pt idx="9">
                  <c:v>97106542086</c:v>
                </c:pt>
                <c:pt idx="10">
                  <c:v>2564259035</c:v>
                </c:pt>
                <c:pt idx="11">
                  <c:v>1987675982</c:v>
                </c:pt>
                <c:pt idx="12">
                  <c:v>97712282620</c:v>
                </c:pt>
                <c:pt idx="13">
                  <c:v>65012415471</c:v>
                </c:pt>
                <c:pt idx="14">
                  <c:v>34058526248</c:v>
                </c:pt>
                <c:pt idx="15">
                  <c:v>1738523391</c:v>
                </c:pt>
                <c:pt idx="16">
                  <c:v>94907336927</c:v>
                </c:pt>
                <c:pt idx="17">
                  <c:v>65040704701</c:v>
                </c:pt>
                <c:pt idx="18">
                  <c:v>36005805892</c:v>
                </c:pt>
                <c:pt idx="19">
                  <c:v>1601333744</c:v>
                </c:pt>
                <c:pt idx="20">
                  <c:v>97940155048</c:v>
                </c:pt>
                <c:pt idx="21">
                  <c:v>64274299817</c:v>
                </c:pt>
                <c:pt idx="22">
                  <c:v>34388902819</c:v>
                </c:pt>
                <c:pt idx="23">
                  <c:v>1563687018</c:v>
                </c:pt>
                <c:pt idx="24">
                  <c:v>98305838017</c:v>
                </c:pt>
                <c:pt idx="25">
                  <c:v>98056365825</c:v>
                </c:pt>
                <c:pt idx="26">
                  <c:v>1610284737</c:v>
                </c:pt>
                <c:pt idx="27">
                  <c:v>1678265942</c:v>
                </c:pt>
                <c:pt idx="28">
                  <c:v>96894306320</c:v>
                </c:pt>
                <c:pt idx="29">
                  <c:v>98141006079</c:v>
                </c:pt>
                <c:pt idx="30">
                  <c:v>1754136127</c:v>
                </c:pt>
                <c:pt idx="31">
                  <c:v>1879937444</c:v>
                </c:pt>
                <c:pt idx="32">
                  <c:v>96436126254</c:v>
                </c:pt>
                <c:pt idx="33">
                  <c:v>67361719928</c:v>
                </c:pt>
                <c:pt idx="34">
                  <c:v>1326363740</c:v>
                </c:pt>
                <c:pt idx="35">
                  <c:v>31097057765</c:v>
                </c:pt>
                <c:pt idx="36">
                  <c:v>98520754730</c:v>
                </c:pt>
                <c:pt idx="37">
                  <c:v>66076166793</c:v>
                </c:pt>
                <c:pt idx="38">
                  <c:v>2006200243</c:v>
                </c:pt>
                <c:pt idx="39">
                  <c:v>836772798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B6-4794-9338-0F2C34397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8772480"/>
        <c:axId val="-1008762688"/>
      </c:scatterChart>
      <c:valAx>
        <c:axId val="-100877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762688"/>
        <c:crosses val="autoZero"/>
        <c:crossBetween val="midCat"/>
      </c:valAx>
      <c:valAx>
        <c:axId val="-10087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77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</xdr:row>
      <xdr:rowOff>185737</xdr:rowOff>
    </xdr:from>
    <xdr:to>
      <xdr:col>18</xdr:col>
      <xdr:colOff>228600</xdr:colOff>
      <xdr:row>29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91AFAB1A-818F-401B-ACCC-FCD9992A0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A25" workbookViewId="0">
      <selection activeCell="E51" sqref="E51"/>
    </sheetView>
  </sheetViews>
  <sheetFormatPr defaultRowHeight="14.4" x14ac:dyDescent="0.3"/>
  <cols>
    <col min="1" max="1" width="20.88671875" customWidth="1"/>
    <col min="2" max="2" width="9.109375" customWidth="1"/>
    <col min="3" max="3" width="24.109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1608741961605</v>
      </c>
      <c r="C2">
        <v>100935443182</v>
      </c>
      <c r="D2">
        <v>0</v>
      </c>
      <c r="E2" t="s">
        <v>27</v>
      </c>
      <c r="F2">
        <v>0</v>
      </c>
      <c r="G2" t="s">
        <v>28</v>
      </c>
      <c r="H2">
        <v>100858762616</v>
      </c>
      <c r="I2" t="s">
        <v>29</v>
      </c>
      <c r="K2">
        <v>76680566</v>
      </c>
      <c r="L2" t="s">
        <v>30</v>
      </c>
      <c r="N2" t="s">
        <v>31</v>
      </c>
      <c r="O2">
        <v>43023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26</v>
      </c>
      <c r="B3">
        <v>1608742163064</v>
      </c>
      <c r="C3">
        <v>98081043981</v>
      </c>
      <c r="D3">
        <v>0</v>
      </c>
      <c r="E3" t="s">
        <v>27</v>
      </c>
      <c r="F3">
        <v>0</v>
      </c>
      <c r="G3" t="s">
        <v>43</v>
      </c>
      <c r="H3">
        <v>97896037169</v>
      </c>
      <c r="I3" t="s">
        <v>29</v>
      </c>
      <c r="K3">
        <v>185006812</v>
      </c>
      <c r="L3" t="s">
        <v>30</v>
      </c>
      <c r="N3" t="s">
        <v>31</v>
      </c>
      <c r="O3">
        <v>43023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 x14ac:dyDescent="0.3">
      <c r="A4" t="s">
        <v>26</v>
      </c>
      <c r="B4">
        <v>1608742293659</v>
      </c>
      <c r="C4">
        <v>2724747079</v>
      </c>
      <c r="D4">
        <v>0</v>
      </c>
      <c r="E4" t="s">
        <v>27</v>
      </c>
      <c r="F4">
        <v>0</v>
      </c>
      <c r="G4" t="s">
        <v>28</v>
      </c>
      <c r="H4">
        <v>2203518736</v>
      </c>
      <c r="I4" t="s">
        <v>29</v>
      </c>
      <c r="K4">
        <v>521228343</v>
      </c>
      <c r="L4" t="s">
        <v>44</v>
      </c>
      <c r="N4" t="s">
        <v>31</v>
      </c>
      <c r="O4">
        <v>43023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26" x14ac:dyDescent="0.3">
      <c r="A5" t="s">
        <v>26</v>
      </c>
      <c r="B5">
        <v>1608742297034</v>
      </c>
      <c r="C5">
        <v>2713555775</v>
      </c>
      <c r="D5">
        <v>0</v>
      </c>
      <c r="E5" t="s">
        <v>27</v>
      </c>
      <c r="F5">
        <v>0</v>
      </c>
      <c r="G5" t="s">
        <v>43</v>
      </c>
      <c r="H5">
        <v>2276123122</v>
      </c>
      <c r="I5" t="s">
        <v>29</v>
      </c>
      <c r="K5">
        <v>437432653</v>
      </c>
      <c r="L5" t="s">
        <v>44</v>
      </c>
      <c r="N5" t="s">
        <v>31</v>
      </c>
      <c r="O5">
        <v>43023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 x14ac:dyDescent="0.3">
      <c r="A6" t="s">
        <v>26</v>
      </c>
      <c r="B6">
        <v>1608742334415</v>
      </c>
      <c r="C6">
        <v>66758269411</v>
      </c>
      <c r="D6">
        <v>1</v>
      </c>
      <c r="E6" t="s">
        <v>27</v>
      </c>
      <c r="F6">
        <v>0</v>
      </c>
      <c r="G6" t="s">
        <v>28</v>
      </c>
      <c r="H6">
        <v>66650082797</v>
      </c>
      <c r="I6" t="s">
        <v>29</v>
      </c>
      <c r="K6">
        <v>108186614</v>
      </c>
      <c r="L6" t="s">
        <v>30</v>
      </c>
      <c r="N6" t="s">
        <v>31</v>
      </c>
      <c r="O6">
        <v>43023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3">
      <c r="A7" t="s">
        <v>26</v>
      </c>
      <c r="B7">
        <v>1608742498179</v>
      </c>
      <c r="C7">
        <v>95679553970</v>
      </c>
      <c r="D7">
        <v>1</v>
      </c>
      <c r="E7" t="s">
        <v>27</v>
      </c>
      <c r="F7">
        <v>0</v>
      </c>
      <c r="G7" t="s">
        <v>43</v>
      </c>
      <c r="H7">
        <v>95651079306</v>
      </c>
      <c r="I7" t="s">
        <v>29</v>
      </c>
      <c r="K7">
        <v>28474664</v>
      </c>
      <c r="L7" t="s">
        <v>30</v>
      </c>
      <c r="N7" t="s">
        <v>31</v>
      </c>
      <c r="O7">
        <v>43023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 x14ac:dyDescent="0.3">
      <c r="A8" t="s">
        <v>26</v>
      </c>
      <c r="B8">
        <v>1608742624073</v>
      </c>
      <c r="C8">
        <v>35089484776</v>
      </c>
      <c r="D8">
        <v>1</v>
      </c>
      <c r="E8" t="s">
        <v>27</v>
      </c>
      <c r="F8">
        <v>0</v>
      </c>
      <c r="G8" t="s">
        <v>28</v>
      </c>
      <c r="H8">
        <v>33367045335</v>
      </c>
      <c r="I8" t="s">
        <v>29</v>
      </c>
      <c r="K8">
        <v>1722439441</v>
      </c>
      <c r="L8" t="s">
        <v>44</v>
      </c>
      <c r="N8" t="s">
        <v>31</v>
      </c>
      <c r="O8">
        <v>43023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3">
      <c r="A9" t="s">
        <v>26</v>
      </c>
      <c r="B9">
        <v>1608742690602</v>
      </c>
      <c r="C9">
        <v>1557745806</v>
      </c>
      <c r="D9">
        <v>1</v>
      </c>
      <c r="E9" t="s">
        <v>27</v>
      </c>
      <c r="F9">
        <v>0</v>
      </c>
      <c r="G9" t="s">
        <v>43</v>
      </c>
      <c r="H9">
        <v>1383868865</v>
      </c>
      <c r="I9" t="s">
        <v>29</v>
      </c>
      <c r="K9">
        <v>173876941</v>
      </c>
      <c r="L9" t="s">
        <v>44</v>
      </c>
      <c r="N9" t="s">
        <v>31</v>
      </c>
      <c r="O9">
        <v>43023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 x14ac:dyDescent="0.3">
      <c r="A10" t="s">
        <v>26</v>
      </c>
      <c r="B10">
        <v>1608742729401</v>
      </c>
      <c r="C10">
        <v>64016144547</v>
      </c>
      <c r="D10">
        <v>2</v>
      </c>
      <c r="E10" t="s">
        <v>27</v>
      </c>
      <c r="F10">
        <v>0</v>
      </c>
      <c r="G10" t="s">
        <v>28</v>
      </c>
      <c r="H10">
        <v>63904235305</v>
      </c>
      <c r="I10" t="s">
        <v>29</v>
      </c>
      <c r="K10">
        <v>111909242</v>
      </c>
      <c r="L10" t="s">
        <v>30</v>
      </c>
      <c r="N10" t="s">
        <v>31</v>
      </c>
      <c r="O10">
        <v>43023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 x14ac:dyDescent="0.3">
      <c r="A11" t="s">
        <v>26</v>
      </c>
      <c r="B11">
        <v>1608742858185</v>
      </c>
      <c r="C11">
        <v>97106542086</v>
      </c>
      <c r="D11">
        <v>2</v>
      </c>
      <c r="E11" t="s">
        <v>27</v>
      </c>
      <c r="F11">
        <v>0</v>
      </c>
      <c r="G11" t="s">
        <v>43</v>
      </c>
      <c r="H11">
        <v>96982909928</v>
      </c>
      <c r="I11" t="s">
        <v>29</v>
      </c>
      <c r="K11">
        <v>123632158</v>
      </c>
      <c r="L11" t="s">
        <v>30</v>
      </c>
      <c r="N11" t="s">
        <v>31</v>
      </c>
      <c r="O11">
        <v>43023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 x14ac:dyDescent="0.3">
      <c r="A12" t="s">
        <v>26</v>
      </c>
      <c r="B12">
        <v>1608743016789</v>
      </c>
      <c r="C12">
        <v>2564259035</v>
      </c>
      <c r="D12">
        <v>2</v>
      </c>
      <c r="E12" t="s">
        <v>27</v>
      </c>
      <c r="F12">
        <v>0</v>
      </c>
      <c r="G12" t="s">
        <v>28</v>
      </c>
      <c r="H12">
        <v>2365324199</v>
      </c>
      <c r="I12" t="s">
        <v>29</v>
      </c>
      <c r="K12">
        <v>198934836</v>
      </c>
      <c r="L12" t="s">
        <v>44</v>
      </c>
      <c r="N12" t="s">
        <v>31</v>
      </c>
      <c r="O12">
        <v>43023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 x14ac:dyDescent="0.3">
      <c r="A13" t="s">
        <v>26</v>
      </c>
      <c r="B13">
        <v>1608743019751</v>
      </c>
      <c r="C13">
        <v>1987675982</v>
      </c>
      <c r="D13">
        <v>2</v>
      </c>
      <c r="E13" t="s">
        <v>27</v>
      </c>
      <c r="F13">
        <v>0</v>
      </c>
      <c r="G13" t="s">
        <v>43</v>
      </c>
      <c r="H13">
        <v>851453130</v>
      </c>
      <c r="I13" t="s">
        <v>29</v>
      </c>
      <c r="K13">
        <v>1136222852</v>
      </c>
      <c r="L13" t="s">
        <v>44</v>
      </c>
      <c r="N13" t="s">
        <v>31</v>
      </c>
      <c r="O13">
        <v>43023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 x14ac:dyDescent="0.3">
      <c r="A14" t="s">
        <v>26</v>
      </c>
      <c r="B14">
        <v>1608743089324</v>
      </c>
      <c r="C14">
        <v>97712282620</v>
      </c>
      <c r="D14">
        <v>3</v>
      </c>
      <c r="E14" t="s">
        <v>27</v>
      </c>
      <c r="F14">
        <v>0</v>
      </c>
      <c r="G14" t="s">
        <v>28</v>
      </c>
      <c r="H14">
        <v>97689832110</v>
      </c>
      <c r="I14" t="s">
        <v>29</v>
      </c>
      <c r="K14">
        <v>22450510</v>
      </c>
      <c r="L14" t="s">
        <v>30</v>
      </c>
      <c r="N14" t="s">
        <v>31</v>
      </c>
      <c r="O14">
        <v>43023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 x14ac:dyDescent="0.3">
      <c r="A15" t="s">
        <v>26</v>
      </c>
      <c r="B15">
        <v>1608743251737</v>
      </c>
      <c r="C15">
        <v>65012415471</v>
      </c>
      <c r="D15">
        <v>3</v>
      </c>
      <c r="E15" t="s">
        <v>27</v>
      </c>
      <c r="F15">
        <v>0</v>
      </c>
      <c r="G15" t="s">
        <v>43</v>
      </c>
      <c r="H15">
        <v>64891490643</v>
      </c>
      <c r="I15" t="s">
        <v>29</v>
      </c>
      <c r="K15">
        <v>120924828</v>
      </c>
      <c r="L15" t="s">
        <v>30</v>
      </c>
      <c r="N15" t="s">
        <v>31</v>
      </c>
      <c r="O15">
        <v>43023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 x14ac:dyDescent="0.3">
      <c r="A16" t="s">
        <v>26</v>
      </c>
      <c r="B16">
        <v>1608743379235</v>
      </c>
      <c r="C16">
        <v>34058526248</v>
      </c>
      <c r="D16">
        <v>3</v>
      </c>
      <c r="E16" t="s">
        <v>27</v>
      </c>
      <c r="F16">
        <v>0</v>
      </c>
      <c r="G16" t="s">
        <v>28</v>
      </c>
      <c r="H16">
        <v>32778164808</v>
      </c>
      <c r="I16" t="s">
        <v>29</v>
      </c>
      <c r="K16">
        <v>1280361440</v>
      </c>
      <c r="L16" t="s">
        <v>44</v>
      </c>
      <c r="N16" t="s">
        <v>31</v>
      </c>
      <c r="O16">
        <v>43023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 x14ac:dyDescent="0.3">
      <c r="A17" t="s">
        <v>26</v>
      </c>
      <c r="B17">
        <v>1608743413646</v>
      </c>
      <c r="C17">
        <v>1738523391</v>
      </c>
      <c r="D17">
        <v>3</v>
      </c>
      <c r="E17" t="s">
        <v>27</v>
      </c>
      <c r="F17">
        <v>0</v>
      </c>
      <c r="G17" t="s">
        <v>43</v>
      </c>
      <c r="H17">
        <v>1163019264</v>
      </c>
      <c r="I17" t="s">
        <v>29</v>
      </c>
      <c r="K17">
        <v>575504127</v>
      </c>
      <c r="L17" t="s">
        <v>44</v>
      </c>
      <c r="N17" t="s">
        <v>31</v>
      </c>
      <c r="O17">
        <v>43023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 x14ac:dyDescent="0.3">
      <c r="A18" t="s">
        <v>26</v>
      </c>
      <c r="B18">
        <v>1608743482327</v>
      </c>
      <c r="C18">
        <v>94907336927</v>
      </c>
      <c r="D18">
        <v>4</v>
      </c>
      <c r="E18" t="s">
        <v>27</v>
      </c>
      <c r="F18">
        <v>0</v>
      </c>
      <c r="G18" t="s">
        <v>28</v>
      </c>
      <c r="H18">
        <v>94884734748</v>
      </c>
      <c r="I18" t="s">
        <v>29</v>
      </c>
      <c r="K18">
        <v>22602179</v>
      </c>
      <c r="L18" t="s">
        <v>30</v>
      </c>
      <c r="N18" t="s">
        <v>31</v>
      </c>
      <c r="O18">
        <v>43023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 x14ac:dyDescent="0.3">
      <c r="A19" t="s">
        <v>26</v>
      </c>
      <c r="B19">
        <v>1608743642949</v>
      </c>
      <c r="C19">
        <v>65040704701</v>
      </c>
      <c r="D19">
        <v>4</v>
      </c>
      <c r="E19" t="s">
        <v>27</v>
      </c>
      <c r="F19">
        <v>0</v>
      </c>
      <c r="G19" t="s">
        <v>43</v>
      </c>
      <c r="H19">
        <v>64935228943</v>
      </c>
      <c r="I19" t="s">
        <v>29</v>
      </c>
      <c r="K19">
        <v>105475758</v>
      </c>
      <c r="L19" t="s">
        <v>30</v>
      </c>
      <c r="N19" t="s">
        <v>31</v>
      </c>
      <c r="O19">
        <v>43023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 x14ac:dyDescent="0.3">
      <c r="A20" t="s">
        <v>26</v>
      </c>
      <c r="B20">
        <v>1608743769473</v>
      </c>
      <c r="C20">
        <v>36005805892</v>
      </c>
      <c r="D20">
        <v>4</v>
      </c>
      <c r="E20" t="s">
        <v>27</v>
      </c>
      <c r="F20">
        <v>0</v>
      </c>
      <c r="G20" t="s">
        <v>28</v>
      </c>
      <c r="H20">
        <v>34663204115</v>
      </c>
      <c r="I20" t="s">
        <v>29</v>
      </c>
      <c r="K20">
        <v>1342601777</v>
      </c>
      <c r="L20" t="s">
        <v>44</v>
      </c>
      <c r="N20" t="s">
        <v>31</v>
      </c>
      <c r="O20">
        <v>43023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 x14ac:dyDescent="0.3">
      <c r="A21" t="s">
        <v>26</v>
      </c>
      <c r="B21">
        <v>1608743805837</v>
      </c>
      <c r="C21">
        <v>1601333744</v>
      </c>
      <c r="D21">
        <v>4</v>
      </c>
      <c r="E21" t="s">
        <v>27</v>
      </c>
      <c r="F21">
        <v>0</v>
      </c>
      <c r="G21" t="s">
        <v>43</v>
      </c>
      <c r="H21">
        <v>1245081927</v>
      </c>
      <c r="I21" t="s">
        <v>29</v>
      </c>
      <c r="K21">
        <v>356251817</v>
      </c>
      <c r="L21" t="s">
        <v>44</v>
      </c>
      <c r="N21" t="s">
        <v>31</v>
      </c>
      <c r="O21">
        <v>43023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 x14ac:dyDescent="0.3">
      <c r="A22" t="s">
        <v>26</v>
      </c>
      <c r="B22">
        <v>1608743874248</v>
      </c>
      <c r="C22">
        <v>97940155048</v>
      </c>
      <c r="D22">
        <v>5</v>
      </c>
      <c r="E22" t="s">
        <v>27</v>
      </c>
      <c r="F22">
        <v>0</v>
      </c>
      <c r="G22" t="s">
        <v>28</v>
      </c>
      <c r="H22">
        <v>97918635126</v>
      </c>
      <c r="I22" t="s">
        <v>29</v>
      </c>
      <c r="K22">
        <v>21519922</v>
      </c>
      <c r="L22" t="s">
        <v>30</v>
      </c>
      <c r="N22" t="s">
        <v>31</v>
      </c>
      <c r="O22">
        <v>43023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 x14ac:dyDescent="0.3">
      <c r="A23" t="s">
        <v>26</v>
      </c>
      <c r="B23">
        <v>1608744036787</v>
      </c>
      <c r="C23">
        <v>64274299817</v>
      </c>
      <c r="D23">
        <v>5</v>
      </c>
      <c r="E23" t="s">
        <v>27</v>
      </c>
      <c r="F23">
        <v>0</v>
      </c>
      <c r="G23" t="s">
        <v>43</v>
      </c>
      <c r="H23">
        <v>64162403778</v>
      </c>
      <c r="I23" t="s">
        <v>29</v>
      </c>
      <c r="K23">
        <v>111896039</v>
      </c>
      <c r="L23" t="s">
        <v>30</v>
      </c>
      <c r="N23" t="s">
        <v>31</v>
      </c>
      <c r="O23">
        <v>43023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 x14ac:dyDescent="0.3">
      <c r="A24" t="s">
        <v>26</v>
      </c>
      <c r="B24">
        <v>1608744163667</v>
      </c>
      <c r="C24">
        <v>34388902819</v>
      </c>
      <c r="D24">
        <v>5</v>
      </c>
      <c r="E24" t="s">
        <v>27</v>
      </c>
      <c r="F24">
        <v>0</v>
      </c>
      <c r="G24" t="s">
        <v>28</v>
      </c>
      <c r="H24">
        <v>33102286447</v>
      </c>
      <c r="I24" t="s">
        <v>29</v>
      </c>
      <c r="K24">
        <v>1286616372</v>
      </c>
      <c r="L24" t="s">
        <v>44</v>
      </c>
      <c r="N24" t="s">
        <v>31</v>
      </c>
      <c r="O24">
        <v>43023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 x14ac:dyDescent="0.3">
      <c r="A25" t="s">
        <v>26</v>
      </c>
      <c r="B25">
        <v>1608744198469</v>
      </c>
      <c r="C25">
        <v>1563687018</v>
      </c>
      <c r="D25">
        <v>5</v>
      </c>
      <c r="E25" t="s">
        <v>27</v>
      </c>
      <c r="F25">
        <v>0</v>
      </c>
      <c r="G25" t="s">
        <v>43</v>
      </c>
      <c r="H25">
        <v>810807202</v>
      </c>
      <c r="I25" t="s">
        <v>29</v>
      </c>
      <c r="K25">
        <v>752879816</v>
      </c>
      <c r="L25" t="s">
        <v>44</v>
      </c>
      <c r="N25" t="s">
        <v>31</v>
      </c>
      <c r="O25">
        <v>43023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 x14ac:dyDescent="0.3">
      <c r="A26" t="s">
        <v>26</v>
      </c>
      <c r="B26">
        <v>1608744299856</v>
      </c>
      <c r="C26">
        <v>98305838017</v>
      </c>
      <c r="D26">
        <v>6</v>
      </c>
      <c r="E26" t="s">
        <v>27</v>
      </c>
      <c r="F26">
        <v>0</v>
      </c>
      <c r="G26" t="s">
        <v>28</v>
      </c>
      <c r="H26">
        <v>98185927148</v>
      </c>
      <c r="I26" t="s">
        <v>29</v>
      </c>
      <c r="K26">
        <v>119910869</v>
      </c>
      <c r="L26" t="s">
        <v>30</v>
      </c>
      <c r="N26" t="s">
        <v>31</v>
      </c>
      <c r="O26">
        <v>43023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 x14ac:dyDescent="0.3">
      <c r="A27" t="s">
        <v>26</v>
      </c>
      <c r="B27">
        <v>1608744463121</v>
      </c>
      <c r="C27">
        <v>98056365825</v>
      </c>
      <c r="D27">
        <v>6</v>
      </c>
      <c r="E27" t="s">
        <v>27</v>
      </c>
      <c r="F27">
        <v>0</v>
      </c>
      <c r="G27" t="s">
        <v>43</v>
      </c>
      <c r="H27">
        <v>98030326179</v>
      </c>
      <c r="I27" t="s">
        <v>29</v>
      </c>
      <c r="K27">
        <v>26039646</v>
      </c>
      <c r="L27" t="s">
        <v>30</v>
      </c>
      <c r="N27" t="s">
        <v>31</v>
      </c>
      <c r="O27">
        <v>43023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 x14ac:dyDescent="0.3">
      <c r="A28" t="s">
        <v>26</v>
      </c>
      <c r="B28">
        <v>1608744591284</v>
      </c>
      <c r="C28">
        <v>1610284737</v>
      </c>
      <c r="D28">
        <v>6</v>
      </c>
      <c r="E28" t="s">
        <v>27</v>
      </c>
      <c r="F28">
        <v>0</v>
      </c>
      <c r="G28" t="s">
        <v>28</v>
      </c>
      <c r="H28">
        <v>1450020640</v>
      </c>
      <c r="I28" t="s">
        <v>29</v>
      </c>
      <c r="K28">
        <v>160264097</v>
      </c>
      <c r="L28" t="s">
        <v>44</v>
      </c>
      <c r="N28" t="s">
        <v>31</v>
      </c>
      <c r="O28">
        <v>43023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 x14ac:dyDescent="0.3">
      <c r="A29" t="s">
        <v>26</v>
      </c>
      <c r="B29">
        <v>1608744593396</v>
      </c>
      <c r="C29">
        <v>1678265942</v>
      </c>
      <c r="D29">
        <v>6</v>
      </c>
      <c r="E29" t="s">
        <v>27</v>
      </c>
      <c r="F29">
        <v>0</v>
      </c>
      <c r="G29" t="s">
        <v>43</v>
      </c>
      <c r="H29">
        <v>961227404</v>
      </c>
      <c r="I29" t="s">
        <v>29</v>
      </c>
      <c r="K29">
        <v>717038538</v>
      </c>
      <c r="L29" t="s">
        <v>44</v>
      </c>
      <c r="N29" t="s">
        <v>31</v>
      </c>
      <c r="O29">
        <v>43023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 x14ac:dyDescent="0.3">
      <c r="A30" t="s">
        <v>26</v>
      </c>
      <c r="B30">
        <v>1608744692657</v>
      </c>
      <c r="C30">
        <v>96894306320</v>
      </c>
      <c r="D30">
        <v>7</v>
      </c>
      <c r="E30" t="s">
        <v>27</v>
      </c>
      <c r="F30">
        <v>0</v>
      </c>
      <c r="G30" t="s">
        <v>28</v>
      </c>
      <c r="H30">
        <v>96764101043</v>
      </c>
      <c r="I30" t="s">
        <v>29</v>
      </c>
      <c r="K30">
        <v>130205277</v>
      </c>
      <c r="L30" t="s">
        <v>30</v>
      </c>
      <c r="N30" t="s">
        <v>31</v>
      </c>
      <c r="O30">
        <v>43023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 x14ac:dyDescent="0.3">
      <c r="A31" t="s">
        <v>26</v>
      </c>
      <c r="B31">
        <v>1608744853568</v>
      </c>
      <c r="C31">
        <v>98141006079</v>
      </c>
      <c r="D31">
        <v>7</v>
      </c>
      <c r="E31" t="s">
        <v>27</v>
      </c>
      <c r="F31">
        <v>0</v>
      </c>
      <c r="G31" t="s">
        <v>43</v>
      </c>
      <c r="H31">
        <v>98113519615</v>
      </c>
      <c r="I31" t="s">
        <v>29</v>
      </c>
      <c r="K31">
        <v>27486464</v>
      </c>
      <c r="L31" t="s">
        <v>30</v>
      </c>
      <c r="N31" t="s">
        <v>31</v>
      </c>
      <c r="O31">
        <v>43023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 x14ac:dyDescent="0.3">
      <c r="A32" t="s">
        <v>26</v>
      </c>
      <c r="B32">
        <v>1608744980661</v>
      </c>
      <c r="C32">
        <v>1754136127</v>
      </c>
      <c r="D32">
        <v>7</v>
      </c>
      <c r="E32" t="s">
        <v>27</v>
      </c>
      <c r="F32">
        <v>0</v>
      </c>
      <c r="G32" t="s">
        <v>28</v>
      </c>
      <c r="H32">
        <v>1606407731</v>
      </c>
      <c r="I32" t="s">
        <v>29</v>
      </c>
      <c r="K32">
        <v>147728396</v>
      </c>
      <c r="L32" t="s">
        <v>44</v>
      </c>
      <c r="N32" t="s">
        <v>31</v>
      </c>
      <c r="O32">
        <v>43023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 x14ac:dyDescent="0.3">
      <c r="A33" t="s">
        <v>26</v>
      </c>
      <c r="B33">
        <v>1608744983001</v>
      </c>
      <c r="C33">
        <v>1879937444</v>
      </c>
      <c r="D33">
        <v>7</v>
      </c>
      <c r="E33" t="s">
        <v>27</v>
      </c>
      <c r="F33">
        <v>0</v>
      </c>
      <c r="G33" t="s">
        <v>43</v>
      </c>
      <c r="H33">
        <v>966602127</v>
      </c>
      <c r="I33" t="s">
        <v>29</v>
      </c>
      <c r="K33">
        <v>913335317</v>
      </c>
      <c r="L33" t="s">
        <v>44</v>
      </c>
      <c r="N33" t="s">
        <v>31</v>
      </c>
      <c r="O33">
        <v>43023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  <row r="34" spans="1:26" x14ac:dyDescent="0.3">
      <c r="A34" t="s">
        <v>26</v>
      </c>
      <c r="B34">
        <v>1608745084406</v>
      </c>
      <c r="C34">
        <v>96436126254</v>
      </c>
      <c r="D34">
        <v>8</v>
      </c>
      <c r="E34" t="s">
        <v>27</v>
      </c>
      <c r="F34">
        <v>0</v>
      </c>
      <c r="G34" t="s">
        <v>28</v>
      </c>
      <c r="H34">
        <v>96414732240</v>
      </c>
      <c r="I34" t="s">
        <v>29</v>
      </c>
      <c r="K34">
        <v>21394014</v>
      </c>
      <c r="L34" t="s">
        <v>30</v>
      </c>
      <c r="N34" t="s">
        <v>31</v>
      </c>
      <c r="O34">
        <v>43023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 x14ac:dyDescent="0.3">
      <c r="A35" t="s">
        <v>26</v>
      </c>
      <c r="B35">
        <v>1608745246372</v>
      </c>
      <c r="C35">
        <v>67361719928</v>
      </c>
      <c r="D35">
        <v>8</v>
      </c>
      <c r="E35" t="s">
        <v>27</v>
      </c>
      <c r="F35">
        <v>0</v>
      </c>
      <c r="G35" t="s">
        <v>43</v>
      </c>
      <c r="H35">
        <v>67260756136</v>
      </c>
      <c r="I35" t="s">
        <v>29</v>
      </c>
      <c r="K35">
        <v>100963792</v>
      </c>
      <c r="L35" t="s">
        <v>30</v>
      </c>
      <c r="N35" t="s">
        <v>31</v>
      </c>
      <c r="O35">
        <v>43023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 x14ac:dyDescent="0.3">
      <c r="A36" t="s">
        <v>26</v>
      </c>
      <c r="B36">
        <v>1608745344101</v>
      </c>
      <c r="C36">
        <v>1326363740</v>
      </c>
      <c r="D36">
        <v>8</v>
      </c>
      <c r="E36" t="s">
        <v>27</v>
      </c>
      <c r="F36">
        <v>0</v>
      </c>
      <c r="G36" t="s">
        <v>28</v>
      </c>
      <c r="H36">
        <v>1217872155</v>
      </c>
      <c r="I36" t="s">
        <v>29</v>
      </c>
      <c r="K36">
        <v>108491585</v>
      </c>
      <c r="L36" t="s">
        <v>44</v>
      </c>
      <c r="N36" t="s">
        <v>31</v>
      </c>
      <c r="O36">
        <v>43023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 x14ac:dyDescent="0.3">
      <c r="A37" t="s">
        <v>26</v>
      </c>
      <c r="B37">
        <v>1608745345820</v>
      </c>
      <c r="C37">
        <v>31097057765</v>
      </c>
      <c r="D37">
        <v>8</v>
      </c>
      <c r="E37" t="s">
        <v>27</v>
      </c>
      <c r="F37">
        <v>0</v>
      </c>
      <c r="G37" t="s">
        <v>43</v>
      </c>
      <c r="H37">
        <v>30772042620</v>
      </c>
      <c r="I37" t="s">
        <v>29</v>
      </c>
      <c r="K37">
        <v>325015145</v>
      </c>
      <c r="L37" t="s">
        <v>44</v>
      </c>
      <c r="N37" t="s">
        <v>31</v>
      </c>
      <c r="O37">
        <v>43023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</row>
    <row r="38" spans="1:26" x14ac:dyDescent="0.3">
      <c r="A38" t="s">
        <v>26</v>
      </c>
      <c r="B38">
        <v>1608745447281</v>
      </c>
      <c r="C38">
        <v>98520754730</v>
      </c>
      <c r="D38">
        <v>9</v>
      </c>
      <c r="E38" t="s">
        <v>27</v>
      </c>
      <c r="F38">
        <v>0</v>
      </c>
      <c r="G38" t="s">
        <v>28</v>
      </c>
      <c r="H38">
        <v>98500207990</v>
      </c>
      <c r="I38" t="s">
        <v>29</v>
      </c>
      <c r="K38">
        <v>20546740</v>
      </c>
      <c r="L38" t="s">
        <v>30</v>
      </c>
      <c r="N38" t="s">
        <v>31</v>
      </c>
      <c r="O38">
        <v>43023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</row>
    <row r="39" spans="1:26" x14ac:dyDescent="0.3">
      <c r="A39" t="s">
        <v>26</v>
      </c>
      <c r="B39">
        <v>1608745640370</v>
      </c>
      <c r="C39">
        <v>66076166793</v>
      </c>
      <c r="D39">
        <v>9</v>
      </c>
      <c r="E39" t="s">
        <v>27</v>
      </c>
      <c r="F39">
        <v>0</v>
      </c>
      <c r="G39" t="s">
        <v>43</v>
      </c>
      <c r="H39">
        <v>65964778834</v>
      </c>
      <c r="I39" t="s">
        <v>29</v>
      </c>
      <c r="K39">
        <v>111387959</v>
      </c>
      <c r="L39" t="s">
        <v>30</v>
      </c>
      <c r="N39" t="s">
        <v>31</v>
      </c>
      <c r="O39">
        <v>43023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 x14ac:dyDescent="0.3">
      <c r="A40" t="s">
        <v>26</v>
      </c>
      <c r="B40">
        <v>1608745737202</v>
      </c>
      <c r="C40">
        <v>2006200243</v>
      </c>
      <c r="D40">
        <v>9</v>
      </c>
      <c r="E40" t="s">
        <v>27</v>
      </c>
      <c r="F40">
        <v>0</v>
      </c>
      <c r="G40" t="s">
        <v>28</v>
      </c>
      <c r="H40">
        <v>1797078811</v>
      </c>
      <c r="I40" t="s">
        <v>29</v>
      </c>
      <c r="K40">
        <v>209121432</v>
      </c>
      <c r="L40" t="s">
        <v>44</v>
      </c>
      <c r="N40" t="s">
        <v>31</v>
      </c>
      <c r="O40">
        <v>43023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 x14ac:dyDescent="0.3">
      <c r="A41" t="s">
        <v>26</v>
      </c>
      <c r="B41">
        <v>1608745739498</v>
      </c>
      <c r="C41">
        <v>836772798</v>
      </c>
      <c r="D41">
        <v>9</v>
      </c>
      <c r="E41" t="s">
        <v>27</v>
      </c>
      <c r="F41">
        <v>0</v>
      </c>
      <c r="G41" t="s">
        <v>43</v>
      </c>
      <c r="H41">
        <v>722566276</v>
      </c>
      <c r="I41" t="s">
        <v>29</v>
      </c>
      <c r="K41">
        <v>114206522</v>
      </c>
      <c r="L41" t="s">
        <v>44</v>
      </c>
      <c r="N41" t="s">
        <v>31</v>
      </c>
      <c r="O41">
        <v>43023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</row>
    <row r="42" spans="1:26" x14ac:dyDescent="0.3">
      <c r="A42" t="s">
        <v>45</v>
      </c>
      <c r="C42" s="1">
        <f>PERCENTILE((C41,C40,C37,C36,C33,C32,C29,C28,C25,C24,C21,C20,C17,C16,C13,C12,C9,C8),0.95)</f>
        <v>35226932943.400002</v>
      </c>
      <c r="D42" s="1">
        <v>1554416717.2999997</v>
      </c>
      <c r="E42" s="2">
        <f>C42-D42</f>
        <v>33672516226.100002</v>
      </c>
      <c r="H42">
        <f>AVERAGE(H41,H40,H37,H36,H33,H32,H29,H28,H25,H24,H21,H20,H17,H16,H13,H12,H9,H8,H5,H4)</f>
        <v>9285185745.7000008</v>
      </c>
      <c r="K42">
        <f>AVERAGE(K41,K40,K37,K36,K33,K32,K29,K28,K25,K24,K21,K20,K17,K16,K13,K12,K9,K8,K5,K4)</f>
        <v>623977572.35000002</v>
      </c>
    </row>
    <row r="43" spans="1:26" x14ac:dyDescent="0.3">
      <c r="A43" t="s">
        <v>46</v>
      </c>
      <c r="C43" s="1">
        <f>AVEDEV(C41,C40,C37,C36,C33,C32,C29,C28,C25,C24,C21,C20,C17,C16,C13,C12,C9,C8,C5,C4)</f>
        <v>12109396090.974998</v>
      </c>
      <c r="D43" s="1">
        <v>4468614027.1599989</v>
      </c>
      <c r="E43" s="2"/>
      <c r="H43">
        <f>AVEDEV(H41,H40,H37,H36,H33,H32,H29,H28,H25,H24,H21,H20,H17,H16,H13,H12,H9,H8,H5,H4)</f>
        <v>11825681459.650002</v>
      </c>
      <c r="K43">
        <f>AVEDEV(K41,K40,K37,K36,K33,K32,K29,K28,K25,K24,K21,K20,K17,K16,K13,K12,K9,K8,K5,K4)</f>
        <v>415967497.42000008</v>
      </c>
    </row>
    <row r="44" spans="1:26" x14ac:dyDescent="0.3">
      <c r="A44" t="s">
        <v>47</v>
      </c>
      <c r="C44" s="1">
        <f>PERCENTILE((C39,C38,C35,C34,C31,C30,C27,C26,C23,C22,C19,C18,C15,C14,C11,C10,C7,C6),0.95)</f>
        <v>98338075523.949997</v>
      </c>
      <c r="D44" s="1">
        <v>99357644473.649994</v>
      </c>
      <c r="E44" s="2">
        <f>C44-D44</f>
        <v>-1019568949.6999969</v>
      </c>
      <c r="H44">
        <f>AVERAGE(H39,H38,H35,H34,H31,H30,H27,H26,H23,H22,H19,H18,H15,H14,H11,H10,H7,H6,H3,H2)</f>
        <v>86282989082.699997</v>
      </c>
      <c r="K44">
        <f>AVERAGE(K39,K38,K35,K34,K31,K30,K27,K26,K23,K22,K19,K18,K15,K14,K11,K10,K7,K6,K3,K2)</f>
        <v>79834702.650000006</v>
      </c>
    </row>
    <row r="45" spans="1:26" x14ac:dyDescent="0.3">
      <c r="A45" t="s">
        <v>48</v>
      </c>
      <c r="C45" s="1">
        <f>AVEDEV(C39,C38,C35,C34,C31,C30,C27,C26,C23,C22,C19,C18,C15,C14,C11,C10,C7,C6,C3,C2)</f>
        <v>14600004582.945002</v>
      </c>
      <c r="D45" s="1">
        <v>8665613761.1000004</v>
      </c>
      <c r="H45">
        <f>AVEDEV(H39,H38,H35,H34,H31,H30,H27,H26,H23,H22,H19,H18,H15,H14,H11,H10,H7,H6,H3,H2)</f>
        <v>14621194714.289999</v>
      </c>
      <c r="K45">
        <f>AVEDEV(K39,K38,K35,K34,K31,K30,K27,K26,K23,K22,K19,K18,K15,K14,K11,K10,K7,K6,K3,K2)</f>
        <v>45131761.885000005</v>
      </c>
    </row>
    <row r="46" spans="1:26" x14ac:dyDescent="0.3">
      <c r="A46" t="s">
        <v>49</v>
      </c>
      <c r="B46">
        <f>B41-B2</f>
        <v>3777893</v>
      </c>
      <c r="C46" s="1">
        <f>SUM(C2:C40)/1000000</f>
        <v>1924602.96927</v>
      </c>
      <c r="D46">
        <v>1917072.2767340001</v>
      </c>
      <c r="E46" s="1">
        <f>C46-D46</f>
        <v>7530.6925359999295</v>
      </c>
      <c r="H46">
        <f>SUM(H2:H41)</f>
        <v>1911363496568</v>
      </c>
      <c r="K46">
        <f>SUM(K2:K41)</f>
        <v>14076245500</v>
      </c>
    </row>
    <row r="47" spans="1:26" x14ac:dyDescent="0.3">
      <c r="A47" t="s">
        <v>50</v>
      </c>
      <c r="B47">
        <f>B46/1000/60</f>
        <v>62.964883333333333</v>
      </c>
      <c r="C47">
        <f>C46/1000/60</f>
        <v>32.076716154499998</v>
      </c>
      <c r="D47">
        <v>31.951204612233333</v>
      </c>
      <c r="E47" s="3">
        <f>C47-D47</f>
        <v>0.12551154226666483</v>
      </c>
      <c r="H47">
        <f>H46/1000/60</f>
        <v>31856058.276133336</v>
      </c>
      <c r="K47">
        <f>K46/1000/60</f>
        <v>234604.09166666667</v>
      </c>
    </row>
    <row r="48" spans="1:26" x14ac:dyDescent="0.3">
      <c r="A48" t="s">
        <v>51</v>
      </c>
      <c r="B48">
        <f>B47*60</f>
        <v>3777.893</v>
      </c>
      <c r="C48">
        <f>C47*60</f>
        <v>1924.6029692699999</v>
      </c>
      <c r="D48">
        <v>1917.0722767340001</v>
      </c>
      <c r="E48" s="3">
        <f>C48-D48</f>
        <v>7.5306925359998331</v>
      </c>
    </row>
    <row r="50" spans="1:5" x14ac:dyDescent="0.3">
      <c r="A50" t="s">
        <v>52</v>
      </c>
      <c r="C50">
        <f>C42/1000/1000/1000</f>
        <v>35.226932943400001</v>
      </c>
      <c r="D50">
        <v>1.5544167172999996</v>
      </c>
      <c r="E50" t="s">
        <v>54</v>
      </c>
    </row>
    <row r="51" spans="1:5" x14ac:dyDescent="0.3">
      <c r="A51" t="s">
        <v>53</v>
      </c>
      <c r="C51">
        <f>C44/1000/1000/1000</f>
        <v>98.338075523949996</v>
      </c>
      <c r="D51">
        <v>99.357644473649998</v>
      </c>
      <c r="E51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part-00000-a21cd559-3f8c-44d8-b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2020-12-23T19:01:56Z</dcterms:created>
  <dcterms:modified xsi:type="dcterms:W3CDTF">2020-12-24T08:30:42Z</dcterms:modified>
</cp:coreProperties>
</file>