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a\OneDrive\Documents\heterogenous-scaling-in-k8s\spark\experiments\results-sql-g2.1.csv\"/>
    </mc:Choice>
  </mc:AlternateContent>
  <xr:revisionPtr revIDLastSave="1" documentId="8_{E070AFB3-59AA-4FA4-8831-DA429870A500}" xr6:coauthVersionLast="45" xr6:coauthVersionMax="45" xr10:uidLastSave="{4524D155-4F41-4C14-BBF3-5E19F65A1CE6}"/>
  <bookViews>
    <workbookView xWindow="1770" yWindow="1770" windowWidth="24000" windowHeight="11460" xr2:uid="{00000000-000D-0000-FFFF-FFFF00000000}"/>
  </bookViews>
  <sheets>
    <sheet name="part-00000-5a52508d-d7d9-43bc-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6" i="1" l="1"/>
  <c r="K47" i="1" s="1"/>
  <c r="H46" i="1"/>
  <c r="H47" i="1" s="1"/>
  <c r="C46" i="1"/>
  <c r="C47" i="1" s="1"/>
  <c r="C48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<sst xmlns="http://schemas.openxmlformats.org/spreadsheetml/2006/main" count="715" uniqueCount="53">
  <si>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</si>
  <si>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</si>
  <si>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</si>
  <si>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</si>
  <si>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</si>
  <si>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</si>
  <si>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</si>
  <si>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</si>
  <si>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</si>
  <si>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</si>
  <si>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</si>
  <si>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</si>
  <si>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</si>
  <si>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</si>
  <si>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</si>
  <si>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</si>
  <si>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</si>
  <si>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</si>
  <si>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</si>
  <si>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</si>
  <si>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</si>
  <si>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</si>
  <si>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</si>
  <si>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</si>
  <si>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</si>
  <si>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</si>
  <si>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</si>
  <si>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</si>
  <si>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</si>
  <si>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</si>
  <si>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</si>
  <si>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</si>
  <si>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</si>
  <si>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</si>
  <si>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</si>
  <si>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19G</t>
  </si>
  <si>
    <t>driver</t>
  </si>
  <si>
    <t>cluster</t>
  </si>
  <si>
    <t>spark://172.17.13.105:31934</t>
  </si>
  <si>
    <t>29G</t>
  </si>
  <si>
    <t>app-20201226165315-0002</t>
  </si>
  <si>
    <t>Run two different SQL queries over the dataset in two different formats</t>
  </si>
  <si>
    <t>select c0, c6 from input where c0 &lt; -0.9</t>
  </si>
  <si>
    <t>file:///opt/bitnami/spark/spark_data/spark-bench-test/kmeans-data-g2-1.parquet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</si>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</sst>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'part-00000-5a52508d-d7d9-43bc-b'!$C$2:$C$41</c:f>
              <c:numCache>
                <c:formatCode>General</c:formatCode>
                <c:ptCount val="40"/>
                <c:pt idx="0">
                  <c:v>39875881670</c:v>
                </c:pt>
                <c:pt idx="1">
                  <c:v>40008524494</c:v>
                </c:pt>
                <c:pt idx="2">
                  <c:v>3478135295</c:v>
                </c:pt>
                <c:pt idx="3">
                  <c:v>3524224361</c:v>
                </c:pt>
                <c:pt idx="4">
                  <c:v>38413256978</c:v>
                </c:pt>
                <c:pt idx="5">
                  <c:v>40006498587</c:v>
                </c:pt>
                <c:pt idx="6">
                  <c:v>3840177333</c:v>
                </c:pt>
                <c:pt idx="7">
                  <c:v>501340338</c:v>
                </c:pt>
                <c:pt idx="8">
                  <c:v>38450373487</c:v>
                </c:pt>
                <c:pt idx="9">
                  <c:v>38452652302</c:v>
                </c:pt>
                <c:pt idx="10">
                  <c:v>471403439</c:v>
                </c:pt>
                <c:pt idx="11">
                  <c:v>403774036</c:v>
                </c:pt>
                <c:pt idx="12">
                  <c:v>35573031389</c:v>
                </c:pt>
                <c:pt idx="13">
                  <c:v>37875973065</c:v>
                </c:pt>
                <c:pt idx="14">
                  <c:v>366308729</c:v>
                </c:pt>
                <c:pt idx="15">
                  <c:v>495385668</c:v>
                </c:pt>
                <c:pt idx="16">
                  <c:v>38223097125</c:v>
                </c:pt>
                <c:pt idx="17">
                  <c:v>35100815738</c:v>
                </c:pt>
                <c:pt idx="18">
                  <c:v>3722990723</c:v>
                </c:pt>
                <c:pt idx="19">
                  <c:v>435424541</c:v>
                </c:pt>
                <c:pt idx="20">
                  <c:v>38907502209</c:v>
                </c:pt>
                <c:pt idx="21">
                  <c:v>34893871488</c:v>
                </c:pt>
                <c:pt idx="22">
                  <c:v>730466909</c:v>
                </c:pt>
                <c:pt idx="23">
                  <c:v>328466090</c:v>
                </c:pt>
                <c:pt idx="24">
                  <c:v>37119531844</c:v>
                </c:pt>
                <c:pt idx="25">
                  <c:v>38159314610</c:v>
                </c:pt>
                <c:pt idx="26">
                  <c:v>444479111</c:v>
                </c:pt>
                <c:pt idx="27">
                  <c:v>591614570</c:v>
                </c:pt>
                <c:pt idx="28">
                  <c:v>38441548462</c:v>
                </c:pt>
                <c:pt idx="29">
                  <c:v>39063106908</c:v>
                </c:pt>
                <c:pt idx="30">
                  <c:v>395761363</c:v>
                </c:pt>
                <c:pt idx="31">
                  <c:v>492925924</c:v>
                </c:pt>
                <c:pt idx="32">
                  <c:v>38970946965</c:v>
                </c:pt>
                <c:pt idx="33">
                  <c:v>41691046233</c:v>
                </c:pt>
                <c:pt idx="34">
                  <c:v>391272113</c:v>
                </c:pt>
                <c:pt idx="35">
                  <c:v>372871605</c:v>
                </c:pt>
                <c:pt idx="36">
                  <c:v>35918605352</c:v>
                </c:pt>
                <c:pt idx="37">
                  <c:v>34988000067</c:v>
                </c:pt>
                <c:pt idx="38">
                  <c:v>281221431</c:v>
                </c:pt>
                <c:pt idx="39">
                  <c:v>348493404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8BC-804E-9B76AD9A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752271"/>
        <c:axId val="1090534655"/>
      </c:scatterChart>
      <c:valAx>
        <c:axId val="91675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34655"/>
        <c:crosses val="autoZero"/>
        <c:crossBetween val="midCat"/>
      </c:valAx>
      <c:valAx>
        <c:axId val="10905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5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36</xdr:row>
      <xdr:rowOff>57150</xdr:rowOff>
    </xdr:from>
    <xdr:to>
      <xdr:col>19</xdr:col>
      <xdr:colOff>390525</xdr:colOff>
      <xdr:row>50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B585A80-8092-494A-8F05-08BA870C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"/>
  <sheetViews>
    <sheetView tabSelected="1" topLeftCell="A32" workbookViewId="0">
      <selection activeCell="D46" sqref="D4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1609001650273</v>
      </c>
      <c r="C2">
        <v>39875881670</v>
      </c>
      <c r="D2">
        <v>0</v>
      </c>
      <c r="E2" t="s">
        <v>27</v>
      </c>
      <c r="F2">
        <v>0</v>
      </c>
      <c r="G2" t="s">
        <v>28</v>
      </c>
      <c r="H2">
        <v>39820725433</v>
      </c>
      <c r="I2" t="s">
        <v>29</v>
      </c>
      <c r="K2">
        <v>55156237</v>
      </c>
      <c r="L2" t="s">
        <v>30</v>
      </c>
      <c r="N2" t="s">
        <v>31</v>
      </c>
      <c r="O2">
        <v>40751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1609001730090</v>
      </c>
      <c r="C3">
        <v>40008524494</v>
      </c>
      <c r="D3">
        <v>0</v>
      </c>
      <c r="E3" t="s">
        <v>27</v>
      </c>
      <c r="F3">
        <v>0</v>
      </c>
      <c r="G3" t="s">
        <v>42</v>
      </c>
      <c r="H3">
        <v>39926710986</v>
      </c>
      <c r="I3" t="s">
        <v>29</v>
      </c>
      <c r="K3">
        <v>81813508</v>
      </c>
      <c r="L3" t="s">
        <v>30</v>
      </c>
      <c r="N3" t="s">
        <v>31</v>
      </c>
      <c r="O3">
        <v>40751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1609001773653</v>
      </c>
      <c r="C4">
        <v>3478135295</v>
      </c>
      <c r="D4">
        <v>0</v>
      </c>
      <c r="E4" t="s">
        <v>27</v>
      </c>
      <c r="F4">
        <v>0</v>
      </c>
      <c r="G4" t="s">
        <v>28</v>
      </c>
      <c r="H4">
        <v>3298908250</v>
      </c>
      <c r="I4" t="s">
        <v>29</v>
      </c>
      <c r="K4">
        <v>179227045</v>
      </c>
      <c r="L4" t="s">
        <v>43</v>
      </c>
      <c r="N4" t="s">
        <v>31</v>
      </c>
      <c r="O4">
        <v>40751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1609001780473</v>
      </c>
      <c r="C5">
        <v>3524224361</v>
      </c>
      <c r="D5">
        <v>0</v>
      </c>
      <c r="E5" t="s">
        <v>27</v>
      </c>
      <c r="F5">
        <v>0</v>
      </c>
      <c r="G5" t="s">
        <v>42</v>
      </c>
      <c r="H5">
        <v>3430389214</v>
      </c>
      <c r="I5" t="s">
        <v>29</v>
      </c>
      <c r="K5">
        <v>93835147</v>
      </c>
      <c r="L5" t="s">
        <v>43</v>
      </c>
      <c r="N5" t="s">
        <v>31</v>
      </c>
      <c r="O5">
        <v>40751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1609001821329</v>
      </c>
      <c r="C6">
        <v>38413256978</v>
      </c>
      <c r="D6">
        <v>1</v>
      </c>
      <c r="E6" t="s">
        <v>27</v>
      </c>
      <c r="F6">
        <v>0</v>
      </c>
      <c r="G6" t="s">
        <v>28</v>
      </c>
      <c r="H6">
        <v>38336674270</v>
      </c>
      <c r="I6" t="s">
        <v>29</v>
      </c>
      <c r="K6">
        <v>76582708</v>
      </c>
      <c r="L6" t="s">
        <v>30</v>
      </c>
      <c r="N6" t="s">
        <v>31</v>
      </c>
      <c r="O6">
        <v>40751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1609001898785</v>
      </c>
      <c r="C7">
        <v>40006498587</v>
      </c>
      <c r="D7">
        <v>1</v>
      </c>
      <c r="E7" t="s">
        <v>27</v>
      </c>
      <c r="F7">
        <v>0</v>
      </c>
      <c r="G7" t="s">
        <v>42</v>
      </c>
      <c r="H7">
        <v>39983780971</v>
      </c>
      <c r="I7" t="s">
        <v>29</v>
      </c>
      <c r="K7">
        <v>22717616</v>
      </c>
      <c r="L7" t="s">
        <v>30</v>
      </c>
      <c r="N7" t="s">
        <v>31</v>
      </c>
      <c r="O7">
        <v>40751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1609001940551</v>
      </c>
      <c r="C8">
        <v>3840177333</v>
      </c>
      <c r="D8">
        <v>1</v>
      </c>
      <c r="E8" t="s">
        <v>27</v>
      </c>
      <c r="F8">
        <v>0</v>
      </c>
      <c r="G8" t="s">
        <v>28</v>
      </c>
      <c r="H8">
        <v>3704747274</v>
      </c>
      <c r="I8" t="s">
        <v>29</v>
      </c>
      <c r="K8">
        <v>135430059</v>
      </c>
      <c r="L8" t="s">
        <v>43</v>
      </c>
      <c r="N8" t="s">
        <v>31</v>
      </c>
      <c r="O8">
        <v>40751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1609001947516</v>
      </c>
      <c r="C9">
        <v>501340338</v>
      </c>
      <c r="D9">
        <v>1</v>
      </c>
      <c r="E9" t="s">
        <v>27</v>
      </c>
      <c r="F9">
        <v>0</v>
      </c>
      <c r="G9" t="s">
        <v>42</v>
      </c>
      <c r="H9">
        <v>388636160</v>
      </c>
      <c r="I9" t="s">
        <v>29</v>
      </c>
      <c r="K9">
        <v>112704178</v>
      </c>
      <c r="L9" t="s">
        <v>43</v>
      </c>
      <c r="N9" t="s">
        <v>31</v>
      </c>
      <c r="O9">
        <v>40751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1609001983769</v>
      </c>
      <c r="C10">
        <v>38450373487</v>
      </c>
      <c r="D10">
        <v>2</v>
      </c>
      <c r="E10" t="s">
        <v>27</v>
      </c>
      <c r="F10">
        <v>0</v>
      </c>
      <c r="G10" t="s">
        <v>28</v>
      </c>
      <c r="H10">
        <v>38224198141</v>
      </c>
      <c r="I10" t="s">
        <v>29</v>
      </c>
      <c r="K10">
        <v>226175346</v>
      </c>
      <c r="L10" t="s">
        <v>30</v>
      </c>
      <c r="N10" t="s">
        <v>31</v>
      </c>
      <c r="O10">
        <v>40751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1609002060537</v>
      </c>
      <c r="C11">
        <v>38452652302</v>
      </c>
      <c r="D11">
        <v>2</v>
      </c>
      <c r="E11" t="s">
        <v>27</v>
      </c>
      <c r="F11">
        <v>0</v>
      </c>
      <c r="G11" t="s">
        <v>42</v>
      </c>
      <c r="H11">
        <v>38426470243</v>
      </c>
      <c r="I11" t="s">
        <v>29</v>
      </c>
      <c r="K11">
        <v>26182059</v>
      </c>
      <c r="L11" t="s">
        <v>30</v>
      </c>
      <c r="N11" t="s">
        <v>31</v>
      </c>
      <c r="O11">
        <v>40751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1609002102374</v>
      </c>
      <c r="C12">
        <v>471403439</v>
      </c>
      <c r="D12">
        <v>2</v>
      </c>
      <c r="E12" t="s">
        <v>27</v>
      </c>
      <c r="F12">
        <v>0</v>
      </c>
      <c r="G12" t="s">
        <v>28</v>
      </c>
      <c r="H12">
        <v>296176922</v>
      </c>
      <c r="I12" t="s">
        <v>29</v>
      </c>
      <c r="K12">
        <v>175226517</v>
      </c>
      <c r="L12" t="s">
        <v>43</v>
      </c>
      <c r="N12" t="s">
        <v>31</v>
      </c>
      <c r="O12">
        <v>40751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1609002103135</v>
      </c>
      <c r="C13">
        <v>403774036</v>
      </c>
      <c r="D13">
        <v>2</v>
      </c>
      <c r="E13" t="s">
        <v>27</v>
      </c>
      <c r="F13">
        <v>0</v>
      </c>
      <c r="G13" t="s">
        <v>42</v>
      </c>
      <c r="H13">
        <v>247343438</v>
      </c>
      <c r="I13" t="s">
        <v>29</v>
      </c>
      <c r="K13">
        <v>156430598</v>
      </c>
      <c r="L13" t="s">
        <v>43</v>
      </c>
      <c r="N13" t="s">
        <v>31</v>
      </c>
      <c r="O13">
        <v>40751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1609002138129</v>
      </c>
      <c r="C14">
        <v>35573031389</v>
      </c>
      <c r="D14">
        <v>3</v>
      </c>
      <c r="E14" t="s">
        <v>27</v>
      </c>
      <c r="F14">
        <v>0</v>
      </c>
      <c r="G14" t="s">
        <v>28</v>
      </c>
      <c r="H14">
        <v>35480045385</v>
      </c>
      <c r="I14" t="s">
        <v>29</v>
      </c>
      <c r="K14">
        <v>92986004</v>
      </c>
      <c r="L14" t="s">
        <v>30</v>
      </c>
      <c r="N14" t="s">
        <v>31</v>
      </c>
      <c r="O14">
        <v>40751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1609002211429</v>
      </c>
      <c r="C15">
        <v>37875973065</v>
      </c>
      <c r="D15">
        <v>3</v>
      </c>
      <c r="E15" t="s">
        <v>27</v>
      </c>
      <c r="F15">
        <v>0</v>
      </c>
      <c r="G15" t="s">
        <v>42</v>
      </c>
      <c r="H15">
        <v>37850693478</v>
      </c>
      <c r="I15" t="s">
        <v>29</v>
      </c>
      <c r="K15">
        <v>25279587</v>
      </c>
      <c r="L15" t="s">
        <v>30</v>
      </c>
      <c r="N15" t="s">
        <v>31</v>
      </c>
      <c r="O15">
        <v>40751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1609002252018</v>
      </c>
      <c r="C16">
        <v>366308729</v>
      </c>
      <c r="D16">
        <v>3</v>
      </c>
      <c r="E16" t="s">
        <v>27</v>
      </c>
      <c r="F16">
        <v>0</v>
      </c>
      <c r="G16" t="s">
        <v>28</v>
      </c>
      <c r="H16">
        <v>223899073</v>
      </c>
      <c r="I16" t="s">
        <v>29</v>
      </c>
      <c r="K16">
        <v>142409656</v>
      </c>
      <c r="L16" t="s">
        <v>43</v>
      </c>
      <c r="N16" t="s">
        <v>31</v>
      </c>
      <c r="O16">
        <v>40751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1609002252763</v>
      </c>
      <c r="C17">
        <v>495385668</v>
      </c>
      <c r="D17">
        <v>3</v>
      </c>
      <c r="E17" t="s">
        <v>27</v>
      </c>
      <c r="F17">
        <v>0</v>
      </c>
      <c r="G17" t="s">
        <v>42</v>
      </c>
      <c r="H17">
        <v>334844932</v>
      </c>
      <c r="I17" t="s">
        <v>29</v>
      </c>
      <c r="K17">
        <v>160540736</v>
      </c>
      <c r="L17" t="s">
        <v>43</v>
      </c>
      <c r="N17" t="s">
        <v>31</v>
      </c>
      <c r="O17">
        <v>40751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1609002285322</v>
      </c>
      <c r="C18">
        <v>38223097125</v>
      </c>
      <c r="D18">
        <v>4</v>
      </c>
      <c r="E18" t="s">
        <v>27</v>
      </c>
      <c r="F18">
        <v>0</v>
      </c>
      <c r="G18" t="s">
        <v>28</v>
      </c>
      <c r="H18">
        <v>38199866844</v>
      </c>
      <c r="I18" t="s">
        <v>29</v>
      </c>
      <c r="K18">
        <v>23230281</v>
      </c>
      <c r="L18" t="s">
        <v>30</v>
      </c>
      <c r="N18" t="s">
        <v>31</v>
      </c>
      <c r="O18">
        <v>40751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1609002358899</v>
      </c>
      <c r="C19">
        <v>35100815738</v>
      </c>
      <c r="D19">
        <v>4</v>
      </c>
      <c r="E19" t="s">
        <v>27</v>
      </c>
      <c r="F19">
        <v>0</v>
      </c>
      <c r="G19" t="s">
        <v>42</v>
      </c>
      <c r="H19">
        <v>35010719927</v>
      </c>
      <c r="I19" t="s">
        <v>29</v>
      </c>
      <c r="K19">
        <v>90095811</v>
      </c>
      <c r="L19" t="s">
        <v>30</v>
      </c>
      <c r="N19" t="s">
        <v>31</v>
      </c>
      <c r="O19">
        <v>40751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1609002397397</v>
      </c>
      <c r="C20">
        <v>3722990723</v>
      </c>
      <c r="D20">
        <v>4</v>
      </c>
      <c r="E20" t="s">
        <v>27</v>
      </c>
      <c r="F20">
        <v>0</v>
      </c>
      <c r="G20" t="s">
        <v>28</v>
      </c>
      <c r="H20">
        <v>3580246684</v>
      </c>
      <c r="I20" t="s">
        <v>29</v>
      </c>
      <c r="K20">
        <v>142744039</v>
      </c>
      <c r="L20" t="s">
        <v>43</v>
      </c>
      <c r="N20" t="s">
        <v>31</v>
      </c>
      <c r="O20">
        <v>40751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1609002401410</v>
      </c>
      <c r="C21">
        <v>435424541</v>
      </c>
      <c r="D21">
        <v>4</v>
      </c>
      <c r="E21" t="s">
        <v>27</v>
      </c>
      <c r="F21">
        <v>0</v>
      </c>
      <c r="G21" t="s">
        <v>42</v>
      </c>
      <c r="H21">
        <v>280284261</v>
      </c>
      <c r="I21" t="s">
        <v>29</v>
      </c>
      <c r="K21">
        <v>155140280</v>
      </c>
      <c r="L21" t="s">
        <v>43</v>
      </c>
      <c r="N21" t="s">
        <v>31</v>
      </c>
      <c r="O21">
        <v>40751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1609002434199</v>
      </c>
      <c r="C22">
        <v>38907502209</v>
      </c>
      <c r="D22">
        <v>5</v>
      </c>
      <c r="E22" t="s">
        <v>27</v>
      </c>
      <c r="F22">
        <v>0</v>
      </c>
      <c r="G22" t="s">
        <v>28</v>
      </c>
      <c r="H22">
        <v>38873937985</v>
      </c>
      <c r="I22" t="s">
        <v>29</v>
      </c>
      <c r="K22">
        <v>33564224</v>
      </c>
      <c r="L22" t="s">
        <v>30</v>
      </c>
      <c r="N22" t="s">
        <v>31</v>
      </c>
      <c r="O22">
        <v>40751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1609002510996</v>
      </c>
      <c r="C23">
        <v>34893871488</v>
      </c>
      <c r="D23">
        <v>5</v>
      </c>
      <c r="E23" t="s">
        <v>27</v>
      </c>
      <c r="F23">
        <v>0</v>
      </c>
      <c r="G23" t="s">
        <v>42</v>
      </c>
      <c r="H23">
        <v>34771763013</v>
      </c>
      <c r="I23" t="s">
        <v>29</v>
      </c>
      <c r="K23">
        <v>122108475</v>
      </c>
      <c r="L23" t="s">
        <v>30</v>
      </c>
      <c r="N23" t="s">
        <v>31</v>
      </c>
      <c r="O23">
        <v>40751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1609002549658</v>
      </c>
      <c r="C24">
        <v>730466909</v>
      </c>
      <c r="D24">
        <v>5</v>
      </c>
      <c r="E24" t="s">
        <v>27</v>
      </c>
      <c r="F24">
        <v>0</v>
      </c>
      <c r="G24" t="s">
        <v>28</v>
      </c>
      <c r="H24">
        <v>266816784</v>
      </c>
      <c r="I24" t="s">
        <v>29</v>
      </c>
      <c r="K24">
        <v>463650125</v>
      </c>
      <c r="L24" t="s">
        <v>43</v>
      </c>
      <c r="N24" t="s">
        <v>31</v>
      </c>
      <c r="O24">
        <v>40751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1609002550635</v>
      </c>
      <c r="C25">
        <v>328466090</v>
      </c>
      <c r="D25">
        <v>5</v>
      </c>
      <c r="E25" t="s">
        <v>27</v>
      </c>
      <c r="F25">
        <v>0</v>
      </c>
      <c r="G25" t="s">
        <v>42</v>
      </c>
      <c r="H25">
        <v>188814697</v>
      </c>
      <c r="I25" t="s">
        <v>29</v>
      </c>
      <c r="K25">
        <v>139651393</v>
      </c>
      <c r="L25" t="s">
        <v>43</v>
      </c>
      <c r="N25" t="s">
        <v>31</v>
      </c>
      <c r="O25">
        <v>40751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1609002585543</v>
      </c>
      <c r="C26">
        <v>37119531844</v>
      </c>
      <c r="D26">
        <v>6</v>
      </c>
      <c r="E26" t="s">
        <v>27</v>
      </c>
      <c r="F26">
        <v>0</v>
      </c>
      <c r="G26" t="s">
        <v>28</v>
      </c>
      <c r="H26">
        <v>37097937712</v>
      </c>
      <c r="I26" t="s">
        <v>29</v>
      </c>
      <c r="K26">
        <v>21594132</v>
      </c>
      <c r="L26" t="s">
        <v>30</v>
      </c>
      <c r="N26" t="s">
        <v>31</v>
      </c>
      <c r="O26">
        <v>40751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1609002658555</v>
      </c>
      <c r="C27">
        <v>38159314610</v>
      </c>
      <c r="D27">
        <v>6</v>
      </c>
      <c r="E27" t="s">
        <v>27</v>
      </c>
      <c r="F27">
        <v>0</v>
      </c>
      <c r="G27" t="s">
        <v>42</v>
      </c>
      <c r="H27">
        <v>38134152007</v>
      </c>
      <c r="I27" t="s">
        <v>29</v>
      </c>
      <c r="K27">
        <v>25162603</v>
      </c>
      <c r="L27" t="s">
        <v>30</v>
      </c>
      <c r="N27" t="s">
        <v>31</v>
      </c>
      <c r="O27">
        <v>40751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1609002697448</v>
      </c>
      <c r="C28">
        <v>444479111</v>
      </c>
      <c r="D28">
        <v>6</v>
      </c>
      <c r="E28" t="s">
        <v>27</v>
      </c>
      <c r="F28">
        <v>0</v>
      </c>
      <c r="G28" t="s">
        <v>28</v>
      </c>
      <c r="H28">
        <v>253907332</v>
      </c>
      <c r="I28" t="s">
        <v>29</v>
      </c>
      <c r="K28">
        <v>190571779</v>
      </c>
      <c r="L28" t="s">
        <v>43</v>
      </c>
      <c r="N28" t="s">
        <v>31</v>
      </c>
      <c r="O28">
        <v>40751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1609002700946</v>
      </c>
      <c r="C29">
        <v>591614570</v>
      </c>
      <c r="D29">
        <v>6</v>
      </c>
      <c r="E29" t="s">
        <v>27</v>
      </c>
      <c r="F29">
        <v>0</v>
      </c>
      <c r="G29" t="s">
        <v>42</v>
      </c>
      <c r="H29">
        <v>275071978</v>
      </c>
      <c r="I29" t="s">
        <v>29</v>
      </c>
      <c r="K29">
        <v>316542592</v>
      </c>
      <c r="L29" t="s">
        <v>43</v>
      </c>
      <c r="N29" t="s">
        <v>31</v>
      </c>
      <c r="O29">
        <v>40751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1609002735571</v>
      </c>
      <c r="C30">
        <v>38441548462</v>
      </c>
      <c r="D30">
        <v>7</v>
      </c>
      <c r="E30" t="s">
        <v>27</v>
      </c>
      <c r="F30">
        <v>0</v>
      </c>
      <c r="G30" t="s">
        <v>28</v>
      </c>
      <c r="H30">
        <v>38421453157</v>
      </c>
      <c r="I30" t="s">
        <v>29</v>
      </c>
      <c r="K30">
        <v>20095305</v>
      </c>
      <c r="L30" t="s">
        <v>30</v>
      </c>
      <c r="N30" t="s">
        <v>31</v>
      </c>
      <c r="O30">
        <v>40751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1609002812586</v>
      </c>
      <c r="C31">
        <v>39063106908</v>
      </c>
      <c r="D31">
        <v>7</v>
      </c>
      <c r="E31" t="s">
        <v>27</v>
      </c>
      <c r="F31">
        <v>0</v>
      </c>
      <c r="G31" t="s">
        <v>42</v>
      </c>
      <c r="H31">
        <v>38954639999</v>
      </c>
      <c r="I31" t="s">
        <v>29</v>
      </c>
      <c r="K31">
        <v>108466909</v>
      </c>
      <c r="L31" t="s">
        <v>30</v>
      </c>
      <c r="N31" t="s">
        <v>31</v>
      </c>
      <c r="O31">
        <v>40751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1609002855411</v>
      </c>
      <c r="C32">
        <v>395761363</v>
      </c>
      <c r="D32">
        <v>7</v>
      </c>
      <c r="E32" t="s">
        <v>27</v>
      </c>
      <c r="F32">
        <v>0</v>
      </c>
      <c r="G32" t="s">
        <v>28</v>
      </c>
      <c r="H32">
        <v>223773151</v>
      </c>
      <c r="I32" t="s">
        <v>29</v>
      </c>
      <c r="K32">
        <v>171988212</v>
      </c>
      <c r="L32" t="s">
        <v>43</v>
      </c>
      <c r="N32" t="s">
        <v>31</v>
      </c>
      <c r="O32">
        <v>40751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1609002856138</v>
      </c>
      <c r="C33">
        <v>492925924</v>
      </c>
      <c r="D33">
        <v>7</v>
      </c>
      <c r="E33" t="s">
        <v>27</v>
      </c>
      <c r="F33">
        <v>0</v>
      </c>
      <c r="G33" t="s">
        <v>42</v>
      </c>
      <c r="H33">
        <v>239009582</v>
      </c>
      <c r="I33" t="s">
        <v>29</v>
      </c>
      <c r="K33">
        <v>253916342</v>
      </c>
      <c r="L33" t="s">
        <v>43</v>
      </c>
      <c r="N33" t="s">
        <v>31</v>
      </c>
      <c r="O33">
        <v>40751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1609002891668</v>
      </c>
      <c r="C34">
        <v>38970946965</v>
      </c>
      <c r="D34">
        <v>8</v>
      </c>
      <c r="E34" t="s">
        <v>27</v>
      </c>
      <c r="F34">
        <v>0</v>
      </c>
      <c r="G34" t="s">
        <v>28</v>
      </c>
      <c r="H34">
        <v>38951040585</v>
      </c>
      <c r="I34" t="s">
        <v>29</v>
      </c>
      <c r="K34">
        <v>19906380</v>
      </c>
      <c r="L34" t="s">
        <v>30</v>
      </c>
      <c r="N34" t="s">
        <v>31</v>
      </c>
      <c r="O34">
        <v>40751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1609002969171</v>
      </c>
      <c r="C35">
        <v>41691046233</v>
      </c>
      <c r="D35">
        <v>8</v>
      </c>
      <c r="E35" t="s">
        <v>27</v>
      </c>
      <c r="F35">
        <v>0</v>
      </c>
      <c r="G35" t="s">
        <v>42</v>
      </c>
      <c r="H35">
        <v>41580388994</v>
      </c>
      <c r="I35" t="s">
        <v>29</v>
      </c>
      <c r="K35">
        <v>110657239</v>
      </c>
      <c r="L35" t="s">
        <v>30</v>
      </c>
      <c r="N35" t="s">
        <v>31</v>
      </c>
      <c r="O35">
        <v>40751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1609003014629</v>
      </c>
      <c r="C36">
        <v>391272113</v>
      </c>
      <c r="D36">
        <v>8</v>
      </c>
      <c r="E36" t="s">
        <v>27</v>
      </c>
      <c r="F36">
        <v>0</v>
      </c>
      <c r="G36" t="s">
        <v>28</v>
      </c>
      <c r="H36">
        <v>261479799</v>
      </c>
      <c r="I36" t="s">
        <v>29</v>
      </c>
      <c r="K36">
        <v>129792314</v>
      </c>
      <c r="L36" t="s">
        <v>43</v>
      </c>
      <c r="N36" t="s">
        <v>31</v>
      </c>
      <c r="O36">
        <v>40751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1609003015219</v>
      </c>
      <c r="C37">
        <v>372871605</v>
      </c>
      <c r="D37">
        <v>8</v>
      </c>
      <c r="E37" t="s">
        <v>27</v>
      </c>
      <c r="F37">
        <v>0</v>
      </c>
      <c r="G37" t="s">
        <v>42</v>
      </c>
      <c r="H37">
        <v>242542500</v>
      </c>
      <c r="I37" t="s">
        <v>29</v>
      </c>
      <c r="K37">
        <v>130329105</v>
      </c>
      <c r="L37" t="s">
        <v>43</v>
      </c>
      <c r="N37" t="s">
        <v>31</v>
      </c>
      <c r="O37">
        <v>40751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1609003051891</v>
      </c>
      <c r="C38">
        <v>35918605352</v>
      </c>
      <c r="D38">
        <v>9</v>
      </c>
      <c r="E38" t="s">
        <v>27</v>
      </c>
      <c r="F38">
        <v>0</v>
      </c>
      <c r="G38" t="s">
        <v>28</v>
      </c>
      <c r="H38">
        <v>35902887307</v>
      </c>
      <c r="I38" t="s">
        <v>29</v>
      </c>
      <c r="K38">
        <v>15718045</v>
      </c>
      <c r="L38" t="s">
        <v>30</v>
      </c>
      <c r="N38" t="s">
        <v>31</v>
      </c>
      <c r="O38">
        <v>40751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1609003123759</v>
      </c>
      <c r="C39">
        <v>34988000067</v>
      </c>
      <c r="D39">
        <v>9</v>
      </c>
      <c r="E39" t="s">
        <v>27</v>
      </c>
      <c r="F39">
        <v>0</v>
      </c>
      <c r="G39" t="s">
        <v>42</v>
      </c>
      <c r="H39">
        <v>34891370746</v>
      </c>
      <c r="I39" t="s">
        <v>29</v>
      </c>
      <c r="K39">
        <v>96629321</v>
      </c>
      <c r="L39" t="s">
        <v>30</v>
      </c>
      <c r="N39" t="s">
        <v>31</v>
      </c>
      <c r="O39">
        <v>40751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1609003159366</v>
      </c>
      <c r="C40">
        <v>281221431</v>
      </c>
      <c r="D40">
        <v>9</v>
      </c>
      <c r="E40" t="s">
        <v>27</v>
      </c>
      <c r="F40">
        <v>0</v>
      </c>
      <c r="G40" t="s">
        <v>28</v>
      </c>
      <c r="H40">
        <v>173928879</v>
      </c>
      <c r="I40" t="s">
        <v>29</v>
      </c>
      <c r="K40">
        <v>107292552</v>
      </c>
      <c r="L40" t="s">
        <v>43</v>
      </c>
      <c r="N40" t="s">
        <v>31</v>
      </c>
      <c r="O40">
        <v>40751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1609003159815</v>
      </c>
      <c r="C41">
        <v>348493404</v>
      </c>
      <c r="D41">
        <v>9</v>
      </c>
      <c r="E41" t="s">
        <v>27</v>
      </c>
      <c r="F41">
        <v>0</v>
      </c>
      <c r="G41" t="s">
        <v>42</v>
      </c>
      <c r="H41">
        <v>219434826</v>
      </c>
      <c r="I41" t="s">
        <v>29</v>
      </c>
      <c r="K41">
        <v>129058578</v>
      </c>
      <c r="L41" t="s">
        <v>43</v>
      </c>
      <c r="N41" t="s">
        <v>31</v>
      </c>
      <c r="O41">
        <v>40751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25">
      <c r="A42" t="s">
        <v>44</v>
      </c>
      <c r="C42" s="1">
        <f>PERCENTILE((C41,C40,C37,C36,C33,C32,C29,C28,C25,C24,C21,C20,C17,C16,C13,C12,C5,C4),0.95)</f>
        <v>3554039315.2999997</v>
      </c>
      <c r="D42" s="1"/>
      <c r="E42" s="1"/>
      <c r="H42">
        <f>AVERAGE(H41,H40,H37,H36,H33,H32,H29,H28,H25,H24,H21,H20,H17,H16,H13,H12,H9,H8,H5,H4)</f>
        <v>906512786.79999995</v>
      </c>
      <c r="K42">
        <f>AVERAGE(K41,K40,K37,K36,K33,K32,K29,K28,K25,K24,K21,K20,K17,K16,K13,K12,K9,K8,K5,K4)</f>
        <v>174324062.34999999</v>
      </c>
    </row>
    <row r="43" spans="1:26" x14ac:dyDescent="0.25">
      <c r="A43" t="s">
        <v>45</v>
      </c>
      <c r="C43" s="1">
        <f>AVEDEV(C41,C40,C37,C36,C33,C32,C29,C28,C25,C24,C21,C20,C17,C16,C13,C12,C9,C8,C5,C4)</f>
        <v>1024218031.5399997</v>
      </c>
      <c r="D43" s="1"/>
      <c r="H43">
        <f>AVEDEV(H41,H40,H37,H36,H33,H32,H29,H28,H25,H24,H21,H20,H17,H16,H13,H12,H9,H8,H5,H4)</f>
        <v>1038824027.4799999</v>
      </c>
      <c r="K43">
        <f>AVEDEV(K41,K40,K37,K36,K33,K32,K29,K28,K25,K24,K21,K20,K17,K16,K13,K12,K9,K8,K5,K4)</f>
        <v>53319002.590000004</v>
      </c>
    </row>
    <row r="44" spans="1:26" x14ac:dyDescent="0.25">
      <c r="A44" t="s">
        <v>46</v>
      </c>
      <c r="C44" s="1">
        <f>PERCENTILE((C39,C38,C35,C34,C31,C30,C27,C26,C23,C22,C19,C18,C15,C14,C11,C10,C7,C6),0.95)</f>
        <v>40259180733.899994</v>
      </c>
      <c r="D44" s="1"/>
      <c r="E44" s="1"/>
      <c r="H44">
        <f>AVERAGE(H39,H38,H35,H34,H31,H30,H27,H26,H23,H22,H19,H18,H15,H14,H11,H10,H7,H6,H3,H2)</f>
        <v>37941972859.150002</v>
      </c>
      <c r="K44">
        <f>AVERAGE(K39,K38,K35,K34,K31,K30,K27,K26,K23,K22,K19,K18,K15,K14,K11,K10,K7,K6,K3,K2)</f>
        <v>64706089.5</v>
      </c>
    </row>
    <row r="45" spans="1:26" x14ac:dyDescent="0.25">
      <c r="A45" t="s">
        <v>47</v>
      </c>
      <c r="C45" s="1">
        <f>AVEDEV(C39,C38,C35,C34,C31,C30,C27,C26,C23,C22,C19,C18,C15,C14,C11,C10,C7,C6,C3,C2)</f>
        <v>1457692369.7549996</v>
      </c>
      <c r="D45" s="1"/>
      <c r="H45">
        <f>AVEDEV(H39,H38,H35,H34,H31,H30,H27,H26,H23,H22,H19,H18,H15,H14,H11,H10,H7,H6,H3,H2)</f>
        <v>1458839244.6049995</v>
      </c>
      <c r="K45">
        <f>AVEDEV(K39,K38,K35,K34,K31,K30,K27,K26,K23,K22,K19,K18,K15,K14,K11,K10,K7,K6,K3,K2)</f>
        <v>42316051.549999997</v>
      </c>
    </row>
    <row r="46" spans="1:26" x14ac:dyDescent="0.25">
      <c r="A46" t="s">
        <v>48</v>
      </c>
      <c r="B46">
        <f>B41-B2</f>
        <v>1509542</v>
      </c>
      <c r="C46" s="1">
        <f>SUM(C2:C40)/1000000</f>
        <v>781401.82255200006</v>
      </c>
      <c r="E46" s="1"/>
      <c r="H46">
        <f>SUM(H2:H41)</f>
        <v>776969712919</v>
      </c>
      <c r="K46">
        <f>SUM(K2:K41)</f>
        <v>4780603037</v>
      </c>
    </row>
    <row r="47" spans="1:26" x14ac:dyDescent="0.25">
      <c r="A47" t="s">
        <v>49</v>
      </c>
      <c r="B47">
        <f>B46/1000/60</f>
        <v>25.159033333333333</v>
      </c>
      <c r="C47">
        <f>C46/1000/60</f>
        <v>13.023363709200002</v>
      </c>
      <c r="E47" s="2"/>
      <c r="H47">
        <f>H46/1000/60</f>
        <v>12949495.215316666</v>
      </c>
      <c r="K47">
        <f>K46/1000/60</f>
        <v>79676.717283333332</v>
      </c>
    </row>
    <row r="48" spans="1:26" x14ac:dyDescent="0.25">
      <c r="A48" t="s">
        <v>50</v>
      </c>
      <c r="B48">
        <f>B47*60</f>
        <v>1509.5419999999999</v>
      </c>
      <c r="C48">
        <f>C47*60</f>
        <v>781.40182255200011</v>
      </c>
      <c r="E48" s="2"/>
    </row>
    <row r="49" spans="1:3" x14ac:dyDescent="0.25">
      <c r="A49" t="s">
        <v>51</v>
      </c>
      <c r="C49">
        <f>C42/1000/1000/1000</f>
        <v>3.5540393152999998</v>
      </c>
    </row>
    <row r="50" spans="1:3" x14ac:dyDescent="0.25">
      <c r="A50" t="s">
        <v>52</v>
      </c>
      <c r="C50">
        <f>C44/1000/1000/1000</f>
        <v>40.259180733899996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part-00000-5a52508d-d7d9-43bc-b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2020-12-26T17:28:55Z</dcterms:created>
  <dcterms:modified xsi:type="dcterms:W3CDTF">2020-12-26T17:35:43Z</dcterms:modified>
</cp:coreProperties>
</file>