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a\OneDrive\Documents\heterogenous-scaling-in-k8s\spark\experiments\results-sql-g2.1.csv\"/>
    </mc:Choice>
  </mc:AlternateContent>
  <xr:revisionPtr revIDLastSave="7" documentId="8_{7B5B5CF7-4C7B-4076-90AB-D8D4674E4B84}" xr6:coauthVersionLast="45" xr6:coauthVersionMax="45" xr10:uidLastSave="{D7B72C69-E35B-41F4-82CA-20D2F36E5221}"/>
  <bookViews>
    <workbookView xWindow="390" yWindow="390" windowWidth="24000" windowHeight="11460" xr2:uid="{00000000-000D-0000-FFFF-FFFF00000000}"/>
  </bookViews>
  <sheets>
    <sheet name="part-00000-7910ca95-e4b5-4360-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6" i="1" l="1"/>
  <c r="K47" i="1" s="1"/>
  <c r="H46" i="1"/>
  <c r="H47" i="1" s="1"/>
  <c r="C46" i="1"/>
  <c r="C47" i="1" s="1"/>
  <c r="B46" i="1"/>
  <c r="B47" i="1" s="1"/>
  <c r="B48" i="1" s="1"/>
  <c r="K45" i="1"/>
  <c r="H45" i="1"/>
  <c r="C45" i="1"/>
  <c r="K44" i="1"/>
  <c r="H44" i="1"/>
  <c r="C44" i="1"/>
  <c r="C50" i="1" s="1"/>
  <c r="K43" i="1"/>
  <c r="H43" i="1"/>
  <c r="C43" i="1"/>
  <c r="K42" i="1"/>
  <c r="H42" i="1"/>
  <c r="C42" i="1"/>
  <c r="C49" i="1" s="1"/>
  <c r="C48" i="1" l="1"/>
</calcChain>
</file>

<file path=xl/sharedStrings.xml><?xml version="1.0" encoding="utf-8"?>
<sst xmlns="http://schemas.openxmlformats.org/spreadsheetml/2006/main" count="715" uniqueCount="53">
  <si>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</si>
  <si>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</si>
  <si>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</si>
  <si>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</si>
  <si>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</si>
  <si>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</si>
  <si>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</si>
  <si>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</si>
  <si>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</si>
  <si>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</si>
  <si>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</si>
  <si>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</si>
  <si>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</si>
  <si>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</si>
  <si>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</si>
  <si>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</si>
  <si>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</si>
  <si>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</si>
  <si>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</si>
  <si>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</si>
  <si>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</si>
  <si>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</si>
  <si>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</si>
  <si>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</si>
  <si>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</si>
  <si>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</si>
  <si>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</si>
  <si>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</si>
  <si>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</si>
  <si>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</si>
  <si>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file:///opt/bitnami/spark/spark_data/spark-bench-test/kmeans-data.csv</t>
  </si>
  <si>
    <t>my-release-spark-worker-0.my-release-spark-headless.default.svc.cluster.local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</si>
  <si>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</si>
  <si>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</si>
  <si>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</si>
  <si>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19G</t>
  </si>
  <si>
    <t>driver</t>
  </si>
  <si>
    <t>cluster</t>
  </si>
  <si>
    <t>spark://172.17.13.105:31934</t>
  </si>
  <si>
    <t>29G</t>
  </si>
  <si>
    <t>app-20201225164445-0000</t>
  </si>
  <si>
    <t>Run two different SQL queries over the dataset in two different formats</t>
  </si>
  <si>
    <t>select c0, c6 from input where c0 &lt; -0.9</t>
  </si>
  <si>
    <t>file:///opt/bitnami/spark/spark_data/spark-bench-test/kmeans-data-g2-1.parquet</t>
  </si>
  <si>
    <t>deviation-exp (ns)</t>
  </si>
  <si>
    <t>deviation-run (ns)</t>
  </si>
  <si>
    <t>Total time (ms)</t>
  </si>
  <si>
    <t>Totaltime (minutes)</t>
  </si>
  <si>
    <t>Total time (seconds)</t>
  </si>
  <si>
    <t>percentile95-exp (ns)</t>
  </si>
  <si>
    <t>perc-warmup  (ns)</t>
  </si>
  <si>
    <t>percentile95-exp (s)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</si>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</sst>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'part-00000-7910ca95-e4b5-4360-9'!$C$2:$C$41</c:f>
              <c:numCache>
                <c:formatCode>General</c:formatCode>
                <c:ptCount val="40"/>
                <c:pt idx="0">
                  <c:v>43002415530</c:v>
                </c:pt>
                <c:pt idx="1">
                  <c:v>38859032242</c:v>
                </c:pt>
                <c:pt idx="2">
                  <c:v>3130784050</c:v>
                </c:pt>
                <c:pt idx="3">
                  <c:v>3346867791</c:v>
                </c:pt>
                <c:pt idx="4">
                  <c:v>39678513561</c:v>
                </c:pt>
                <c:pt idx="5">
                  <c:v>37129035660</c:v>
                </c:pt>
                <c:pt idx="6">
                  <c:v>3697578211</c:v>
                </c:pt>
                <c:pt idx="7">
                  <c:v>3643085249</c:v>
                </c:pt>
                <c:pt idx="8">
                  <c:v>37733535491</c:v>
                </c:pt>
                <c:pt idx="9">
                  <c:v>38567098518</c:v>
                </c:pt>
                <c:pt idx="10">
                  <c:v>444633075</c:v>
                </c:pt>
                <c:pt idx="11">
                  <c:v>375118549</c:v>
                </c:pt>
                <c:pt idx="12">
                  <c:v>34418826109</c:v>
                </c:pt>
                <c:pt idx="13">
                  <c:v>38269678527</c:v>
                </c:pt>
                <c:pt idx="14">
                  <c:v>4110291177</c:v>
                </c:pt>
                <c:pt idx="15">
                  <c:v>321493153</c:v>
                </c:pt>
                <c:pt idx="16">
                  <c:v>35280582993</c:v>
                </c:pt>
                <c:pt idx="17">
                  <c:v>38192791526</c:v>
                </c:pt>
                <c:pt idx="18">
                  <c:v>414628354</c:v>
                </c:pt>
                <c:pt idx="19">
                  <c:v>527370082</c:v>
                </c:pt>
                <c:pt idx="20">
                  <c:v>37417006704</c:v>
                </c:pt>
                <c:pt idx="21">
                  <c:v>36430135026</c:v>
                </c:pt>
                <c:pt idx="22">
                  <c:v>3678300150</c:v>
                </c:pt>
                <c:pt idx="23">
                  <c:v>383402460</c:v>
                </c:pt>
                <c:pt idx="24">
                  <c:v>39808841496</c:v>
                </c:pt>
                <c:pt idx="25">
                  <c:v>34818159437</c:v>
                </c:pt>
                <c:pt idx="26">
                  <c:v>3553360878</c:v>
                </c:pt>
                <c:pt idx="27">
                  <c:v>412316101</c:v>
                </c:pt>
                <c:pt idx="28">
                  <c:v>36707044510</c:v>
                </c:pt>
                <c:pt idx="29">
                  <c:v>36509362638</c:v>
                </c:pt>
                <c:pt idx="30">
                  <c:v>313563023</c:v>
                </c:pt>
                <c:pt idx="31">
                  <c:v>331682214</c:v>
                </c:pt>
                <c:pt idx="32">
                  <c:v>37499245593</c:v>
                </c:pt>
                <c:pt idx="33">
                  <c:v>35720147730</c:v>
                </c:pt>
                <c:pt idx="34">
                  <c:v>335998995</c:v>
                </c:pt>
                <c:pt idx="35">
                  <c:v>331662081</c:v>
                </c:pt>
                <c:pt idx="36">
                  <c:v>34934394203</c:v>
                </c:pt>
                <c:pt idx="37">
                  <c:v>36401638961</c:v>
                </c:pt>
                <c:pt idx="38">
                  <c:v>303193820</c:v>
                </c:pt>
                <c:pt idx="39">
                  <c:v>357648851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5B-4783-8530-22A96ADA8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378799"/>
        <c:axId val="1933234063"/>
      </c:scatterChart>
      <c:valAx>
        <c:axId val="193137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234063"/>
        <c:crosses val="autoZero"/>
        <c:crossBetween val="midCat"/>
      </c:valAx>
      <c:valAx>
        <c:axId val="193323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37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44</xdr:row>
      <xdr:rowOff>38100</xdr:rowOff>
    </xdr:from>
    <xdr:to>
      <xdr:col>15</xdr:col>
      <xdr:colOff>523875</xdr:colOff>
      <xdr:row>58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6EABA07-1A2E-4ADF-9B7C-CA7A49E9D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A35" workbookViewId="0">
      <selection activeCell="D42" sqref="D42:E50"/>
    </sheetView>
  </sheetViews>
  <sheetFormatPr defaultRowHeight="15" x14ac:dyDescent="0.25"/>
  <cols>
    <col min="3" max="3" width="17.42578125" customWidth="1"/>
    <col min="4" max="4" width="20" customWidth="1"/>
    <col min="5" max="5" width="23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1608914742890</v>
      </c>
      <c r="C2">
        <v>43002415530</v>
      </c>
      <c r="D2">
        <v>0</v>
      </c>
      <c r="E2" t="s">
        <v>27</v>
      </c>
      <c r="F2">
        <v>0</v>
      </c>
      <c r="G2" t="s">
        <v>28</v>
      </c>
      <c r="H2">
        <v>42969579218</v>
      </c>
      <c r="I2" t="s">
        <v>29</v>
      </c>
      <c r="K2">
        <v>32836312</v>
      </c>
      <c r="L2" t="s">
        <v>30</v>
      </c>
      <c r="N2" t="s">
        <v>31</v>
      </c>
      <c r="O2">
        <v>43805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 t="s">
        <v>26</v>
      </c>
      <c r="B3">
        <v>1608914825783</v>
      </c>
      <c r="C3">
        <v>38859032242</v>
      </c>
      <c r="D3">
        <v>0</v>
      </c>
      <c r="E3" t="s">
        <v>27</v>
      </c>
      <c r="F3">
        <v>0</v>
      </c>
      <c r="G3" t="s">
        <v>42</v>
      </c>
      <c r="H3">
        <v>38766043966</v>
      </c>
      <c r="I3" t="s">
        <v>29</v>
      </c>
      <c r="K3">
        <v>92988276</v>
      </c>
      <c r="L3" t="s">
        <v>30</v>
      </c>
      <c r="N3" t="s">
        <v>31</v>
      </c>
      <c r="O3">
        <v>43805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25">
      <c r="A4" t="s">
        <v>26</v>
      </c>
      <c r="B4">
        <v>1608914866068</v>
      </c>
      <c r="C4">
        <v>3130784050</v>
      </c>
      <c r="D4">
        <v>0</v>
      </c>
      <c r="E4" t="s">
        <v>27</v>
      </c>
      <c r="F4">
        <v>0</v>
      </c>
      <c r="G4" t="s">
        <v>28</v>
      </c>
      <c r="H4">
        <v>2987542355</v>
      </c>
      <c r="I4" t="s">
        <v>29</v>
      </c>
      <c r="K4">
        <v>143241695</v>
      </c>
      <c r="L4" t="s">
        <v>43</v>
      </c>
      <c r="N4" t="s">
        <v>31</v>
      </c>
      <c r="O4">
        <v>43805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25">
      <c r="A5" t="s">
        <v>26</v>
      </c>
      <c r="B5">
        <v>1608914872107</v>
      </c>
      <c r="C5">
        <v>3346867791</v>
      </c>
      <c r="D5">
        <v>0</v>
      </c>
      <c r="E5" t="s">
        <v>27</v>
      </c>
      <c r="F5">
        <v>0</v>
      </c>
      <c r="G5" t="s">
        <v>42</v>
      </c>
      <c r="H5">
        <v>3181343446</v>
      </c>
      <c r="I5" t="s">
        <v>29</v>
      </c>
      <c r="K5">
        <v>165524345</v>
      </c>
      <c r="L5" t="s">
        <v>43</v>
      </c>
      <c r="N5" t="s">
        <v>31</v>
      </c>
      <c r="O5">
        <v>43805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25">
      <c r="A6" t="s">
        <v>26</v>
      </c>
      <c r="B6">
        <v>1608914912754</v>
      </c>
      <c r="C6">
        <v>39678513561</v>
      </c>
      <c r="D6">
        <v>1</v>
      </c>
      <c r="E6" t="s">
        <v>27</v>
      </c>
      <c r="F6">
        <v>0</v>
      </c>
      <c r="G6" t="s">
        <v>28</v>
      </c>
      <c r="H6">
        <v>39589383854</v>
      </c>
      <c r="I6" t="s">
        <v>29</v>
      </c>
      <c r="K6">
        <v>89129707</v>
      </c>
      <c r="L6" t="s">
        <v>30</v>
      </c>
      <c r="N6" t="s">
        <v>31</v>
      </c>
      <c r="O6">
        <v>43805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25">
      <c r="A7" t="s">
        <v>26</v>
      </c>
      <c r="B7">
        <v>1608914987431</v>
      </c>
      <c r="C7">
        <v>37129035660</v>
      </c>
      <c r="D7">
        <v>1</v>
      </c>
      <c r="E7" t="s">
        <v>27</v>
      </c>
      <c r="F7">
        <v>0</v>
      </c>
      <c r="G7" t="s">
        <v>42</v>
      </c>
      <c r="H7">
        <v>37035065750</v>
      </c>
      <c r="I7" t="s">
        <v>29</v>
      </c>
      <c r="K7">
        <v>93969910</v>
      </c>
      <c r="L7" t="s">
        <v>30</v>
      </c>
      <c r="N7" t="s">
        <v>31</v>
      </c>
      <c r="O7">
        <v>43805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25">
      <c r="A8" t="s">
        <v>26</v>
      </c>
      <c r="B8">
        <v>1608915027780</v>
      </c>
      <c r="C8">
        <v>3697578211</v>
      </c>
      <c r="D8">
        <v>1</v>
      </c>
      <c r="E8" t="s">
        <v>27</v>
      </c>
      <c r="F8">
        <v>0</v>
      </c>
      <c r="G8" t="s">
        <v>28</v>
      </c>
      <c r="H8">
        <v>3582836739</v>
      </c>
      <c r="I8" t="s">
        <v>29</v>
      </c>
      <c r="K8">
        <v>114741472</v>
      </c>
      <c r="L8" t="s">
        <v>43</v>
      </c>
      <c r="N8" t="s">
        <v>31</v>
      </c>
      <c r="O8">
        <v>43805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25">
      <c r="A9" t="s">
        <v>26</v>
      </c>
      <c r="B9">
        <v>1608915034842</v>
      </c>
      <c r="C9">
        <v>3643085249</v>
      </c>
      <c r="D9">
        <v>1</v>
      </c>
      <c r="E9" t="s">
        <v>27</v>
      </c>
      <c r="F9">
        <v>0</v>
      </c>
      <c r="G9" t="s">
        <v>42</v>
      </c>
      <c r="H9">
        <v>3512808415</v>
      </c>
      <c r="I9" t="s">
        <v>29</v>
      </c>
      <c r="K9">
        <v>130276834</v>
      </c>
      <c r="L9" t="s">
        <v>43</v>
      </c>
      <c r="N9" t="s">
        <v>31</v>
      </c>
      <c r="O9">
        <v>43805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25">
      <c r="A10" t="s">
        <v>26</v>
      </c>
      <c r="B10">
        <v>1608915075767</v>
      </c>
      <c r="C10">
        <v>37733535491</v>
      </c>
      <c r="D10">
        <v>2</v>
      </c>
      <c r="E10" t="s">
        <v>27</v>
      </c>
      <c r="F10">
        <v>0</v>
      </c>
      <c r="G10" t="s">
        <v>28</v>
      </c>
      <c r="H10">
        <v>37666692213</v>
      </c>
      <c r="I10" t="s">
        <v>29</v>
      </c>
      <c r="K10">
        <v>66843278</v>
      </c>
      <c r="L10" t="s">
        <v>30</v>
      </c>
      <c r="N10" t="s">
        <v>31</v>
      </c>
      <c r="O10">
        <v>43805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25">
      <c r="A11" t="s">
        <v>26</v>
      </c>
      <c r="B11">
        <v>1608915151932</v>
      </c>
      <c r="C11">
        <v>38567098518</v>
      </c>
      <c r="D11">
        <v>2</v>
      </c>
      <c r="E11" t="s">
        <v>27</v>
      </c>
      <c r="F11">
        <v>0</v>
      </c>
      <c r="G11" t="s">
        <v>42</v>
      </c>
      <c r="H11">
        <v>38539720648</v>
      </c>
      <c r="I11" t="s">
        <v>29</v>
      </c>
      <c r="K11">
        <v>27377870</v>
      </c>
      <c r="L11" t="s">
        <v>30</v>
      </c>
      <c r="N11" t="s">
        <v>31</v>
      </c>
      <c r="O11">
        <v>43805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25">
      <c r="A12" t="s">
        <v>26</v>
      </c>
      <c r="B12">
        <v>1608915193605</v>
      </c>
      <c r="C12">
        <v>444633075</v>
      </c>
      <c r="D12">
        <v>2</v>
      </c>
      <c r="E12" t="s">
        <v>27</v>
      </c>
      <c r="F12">
        <v>0</v>
      </c>
      <c r="G12" t="s">
        <v>28</v>
      </c>
      <c r="H12">
        <v>255143235</v>
      </c>
      <c r="I12" t="s">
        <v>29</v>
      </c>
      <c r="K12">
        <v>189489840</v>
      </c>
      <c r="L12" t="s">
        <v>43</v>
      </c>
      <c r="N12" t="s">
        <v>31</v>
      </c>
      <c r="O12">
        <v>43805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25">
      <c r="A13" t="s">
        <v>26</v>
      </c>
      <c r="B13">
        <v>1608915194344</v>
      </c>
      <c r="C13">
        <v>375118549</v>
      </c>
      <c r="D13">
        <v>2</v>
      </c>
      <c r="E13" t="s">
        <v>27</v>
      </c>
      <c r="F13">
        <v>0</v>
      </c>
      <c r="G13" t="s">
        <v>42</v>
      </c>
      <c r="H13">
        <v>228963269</v>
      </c>
      <c r="I13" t="s">
        <v>29</v>
      </c>
      <c r="K13">
        <v>146155280</v>
      </c>
      <c r="L13" t="s">
        <v>43</v>
      </c>
      <c r="N13" t="s">
        <v>31</v>
      </c>
      <c r="O13">
        <v>43805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25">
      <c r="A14" t="s">
        <v>26</v>
      </c>
      <c r="B14">
        <v>1608915229341</v>
      </c>
      <c r="C14">
        <v>34418826109</v>
      </c>
      <c r="D14">
        <v>3</v>
      </c>
      <c r="E14" t="s">
        <v>27</v>
      </c>
      <c r="F14">
        <v>0</v>
      </c>
      <c r="G14" t="s">
        <v>28</v>
      </c>
      <c r="H14">
        <v>34126539924</v>
      </c>
      <c r="I14" t="s">
        <v>29</v>
      </c>
      <c r="K14">
        <v>292286185</v>
      </c>
      <c r="L14" t="s">
        <v>30</v>
      </c>
      <c r="N14" t="s">
        <v>31</v>
      </c>
      <c r="O14">
        <v>43805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25">
      <c r="A15" t="s">
        <v>26</v>
      </c>
      <c r="B15">
        <v>1608915303816</v>
      </c>
      <c r="C15">
        <v>38269678527</v>
      </c>
      <c r="D15">
        <v>3</v>
      </c>
      <c r="E15" t="s">
        <v>27</v>
      </c>
      <c r="F15">
        <v>0</v>
      </c>
      <c r="G15" t="s">
        <v>42</v>
      </c>
      <c r="H15">
        <v>38247663140</v>
      </c>
      <c r="I15" t="s">
        <v>29</v>
      </c>
      <c r="K15">
        <v>22015387</v>
      </c>
      <c r="L15" t="s">
        <v>30</v>
      </c>
      <c r="N15" t="s">
        <v>31</v>
      </c>
      <c r="O15">
        <v>43805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25">
      <c r="A16" t="s">
        <v>26</v>
      </c>
      <c r="B16">
        <v>1608915345551</v>
      </c>
      <c r="C16">
        <v>4110291177</v>
      </c>
      <c r="D16">
        <v>3</v>
      </c>
      <c r="E16" t="s">
        <v>27</v>
      </c>
      <c r="F16">
        <v>0</v>
      </c>
      <c r="G16" t="s">
        <v>28</v>
      </c>
      <c r="H16">
        <v>3980610575</v>
      </c>
      <c r="I16" t="s">
        <v>29</v>
      </c>
      <c r="K16">
        <v>129680602</v>
      </c>
      <c r="L16" t="s">
        <v>43</v>
      </c>
      <c r="N16" t="s">
        <v>31</v>
      </c>
      <c r="O16">
        <v>43805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25">
      <c r="A17" t="s">
        <v>26</v>
      </c>
      <c r="B17">
        <v>1608915349883</v>
      </c>
      <c r="C17">
        <v>321493153</v>
      </c>
      <c r="D17">
        <v>3</v>
      </c>
      <c r="E17" t="s">
        <v>27</v>
      </c>
      <c r="F17">
        <v>0</v>
      </c>
      <c r="G17" t="s">
        <v>42</v>
      </c>
      <c r="H17">
        <v>184363593</v>
      </c>
      <c r="I17" t="s">
        <v>29</v>
      </c>
      <c r="K17">
        <v>137129560</v>
      </c>
      <c r="L17" t="s">
        <v>43</v>
      </c>
      <c r="N17" t="s">
        <v>31</v>
      </c>
      <c r="O17">
        <v>43805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25">
      <c r="A18" t="s">
        <v>26</v>
      </c>
      <c r="B18">
        <v>1608915385454</v>
      </c>
      <c r="C18">
        <v>35280582993</v>
      </c>
      <c r="D18">
        <v>4</v>
      </c>
      <c r="E18" t="s">
        <v>27</v>
      </c>
      <c r="F18">
        <v>0</v>
      </c>
      <c r="G18" t="s">
        <v>28</v>
      </c>
      <c r="H18">
        <v>35189081006</v>
      </c>
      <c r="I18" t="s">
        <v>29</v>
      </c>
      <c r="K18">
        <v>91501987</v>
      </c>
      <c r="L18" t="s">
        <v>30</v>
      </c>
      <c r="N18" t="s">
        <v>31</v>
      </c>
      <c r="O18">
        <v>43805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25">
      <c r="A19" t="s">
        <v>26</v>
      </c>
      <c r="B19">
        <v>1608915458131</v>
      </c>
      <c r="C19">
        <v>38192791526</v>
      </c>
      <c r="D19">
        <v>4</v>
      </c>
      <c r="E19" t="s">
        <v>27</v>
      </c>
      <c r="F19">
        <v>0</v>
      </c>
      <c r="G19" t="s">
        <v>42</v>
      </c>
      <c r="H19">
        <v>38172396694</v>
      </c>
      <c r="I19" t="s">
        <v>29</v>
      </c>
      <c r="K19">
        <v>20394832</v>
      </c>
      <c r="L19" t="s">
        <v>30</v>
      </c>
      <c r="N19" t="s">
        <v>31</v>
      </c>
      <c r="O19">
        <v>43805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25">
      <c r="A20" t="s">
        <v>26</v>
      </c>
      <c r="B20">
        <v>1608915499131</v>
      </c>
      <c r="C20">
        <v>414628354</v>
      </c>
      <c r="D20">
        <v>4</v>
      </c>
      <c r="E20" t="s">
        <v>27</v>
      </c>
      <c r="F20">
        <v>0</v>
      </c>
      <c r="G20" t="s">
        <v>28</v>
      </c>
      <c r="H20">
        <v>274595484</v>
      </c>
      <c r="I20" t="s">
        <v>29</v>
      </c>
      <c r="K20">
        <v>140032870</v>
      </c>
      <c r="L20" t="s">
        <v>43</v>
      </c>
      <c r="N20" t="s">
        <v>31</v>
      </c>
      <c r="O20">
        <v>43805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25">
      <c r="A21" t="s">
        <v>26</v>
      </c>
      <c r="B21">
        <v>1608915499778</v>
      </c>
      <c r="C21">
        <v>527370082</v>
      </c>
      <c r="D21">
        <v>4</v>
      </c>
      <c r="E21" t="s">
        <v>27</v>
      </c>
      <c r="F21">
        <v>0</v>
      </c>
      <c r="G21" t="s">
        <v>42</v>
      </c>
      <c r="H21">
        <v>349592593</v>
      </c>
      <c r="I21" t="s">
        <v>29</v>
      </c>
      <c r="K21">
        <v>177777489</v>
      </c>
      <c r="L21" t="s">
        <v>43</v>
      </c>
      <c r="N21" t="s">
        <v>31</v>
      </c>
      <c r="O21">
        <v>43805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25">
      <c r="A22" t="s">
        <v>26</v>
      </c>
      <c r="B22">
        <v>1608915535476</v>
      </c>
      <c r="C22">
        <v>37417006704</v>
      </c>
      <c r="D22">
        <v>5</v>
      </c>
      <c r="E22" t="s">
        <v>27</v>
      </c>
      <c r="F22">
        <v>0</v>
      </c>
      <c r="G22" t="s">
        <v>28</v>
      </c>
      <c r="H22">
        <v>37400943719</v>
      </c>
      <c r="I22" t="s">
        <v>29</v>
      </c>
      <c r="K22">
        <v>16062985</v>
      </c>
      <c r="L22" t="s">
        <v>30</v>
      </c>
      <c r="N22" t="s">
        <v>31</v>
      </c>
      <c r="O22">
        <v>43805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25">
      <c r="A23" t="s">
        <v>26</v>
      </c>
      <c r="B23">
        <v>1608915605945</v>
      </c>
      <c r="C23">
        <v>36430135026</v>
      </c>
      <c r="D23">
        <v>5</v>
      </c>
      <c r="E23" t="s">
        <v>27</v>
      </c>
      <c r="F23">
        <v>0</v>
      </c>
      <c r="G23" t="s">
        <v>42</v>
      </c>
      <c r="H23">
        <v>36340904313</v>
      </c>
      <c r="I23" t="s">
        <v>29</v>
      </c>
      <c r="K23">
        <v>89230713</v>
      </c>
      <c r="L23" t="s">
        <v>30</v>
      </c>
      <c r="N23" t="s">
        <v>31</v>
      </c>
      <c r="O23">
        <v>43805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25">
      <c r="A24" t="s">
        <v>26</v>
      </c>
      <c r="B24">
        <v>1608915644570</v>
      </c>
      <c r="C24">
        <v>3678300150</v>
      </c>
      <c r="D24">
        <v>5</v>
      </c>
      <c r="E24" t="s">
        <v>27</v>
      </c>
      <c r="F24">
        <v>0</v>
      </c>
      <c r="G24" t="s">
        <v>28</v>
      </c>
      <c r="H24">
        <v>3526251298</v>
      </c>
      <c r="I24" t="s">
        <v>29</v>
      </c>
      <c r="K24">
        <v>152048852</v>
      </c>
      <c r="L24" t="s">
        <v>43</v>
      </c>
      <c r="N24" t="s">
        <v>31</v>
      </c>
      <c r="O24">
        <v>43805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25">
      <c r="A25" t="s">
        <v>26</v>
      </c>
      <c r="B25">
        <v>1608915648553</v>
      </c>
      <c r="C25">
        <v>383402460</v>
      </c>
      <c r="D25">
        <v>5</v>
      </c>
      <c r="E25" t="s">
        <v>27</v>
      </c>
      <c r="F25">
        <v>0</v>
      </c>
      <c r="G25" t="s">
        <v>42</v>
      </c>
      <c r="H25">
        <v>258922739</v>
      </c>
      <c r="I25" t="s">
        <v>29</v>
      </c>
      <c r="K25">
        <v>124479721</v>
      </c>
      <c r="L25" t="s">
        <v>43</v>
      </c>
      <c r="N25" t="s">
        <v>31</v>
      </c>
      <c r="O25">
        <v>43805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25">
      <c r="A26" t="s">
        <v>26</v>
      </c>
      <c r="B26">
        <v>1608915683469</v>
      </c>
      <c r="C26">
        <v>39808841496</v>
      </c>
      <c r="D26">
        <v>6</v>
      </c>
      <c r="E26" t="s">
        <v>27</v>
      </c>
      <c r="F26">
        <v>0</v>
      </c>
      <c r="G26" t="s">
        <v>28</v>
      </c>
      <c r="H26">
        <v>39792346450</v>
      </c>
      <c r="I26" t="s">
        <v>29</v>
      </c>
      <c r="K26">
        <v>16495046</v>
      </c>
      <c r="L26" t="s">
        <v>30</v>
      </c>
      <c r="N26" t="s">
        <v>31</v>
      </c>
      <c r="O26">
        <v>43805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25">
      <c r="A27" t="s">
        <v>26</v>
      </c>
      <c r="B27">
        <v>1608915761381</v>
      </c>
      <c r="C27">
        <v>34818159437</v>
      </c>
      <c r="D27">
        <v>6</v>
      </c>
      <c r="E27" t="s">
        <v>27</v>
      </c>
      <c r="F27">
        <v>0</v>
      </c>
      <c r="G27" t="s">
        <v>42</v>
      </c>
      <c r="H27">
        <v>34720399341</v>
      </c>
      <c r="I27" t="s">
        <v>29</v>
      </c>
      <c r="K27">
        <v>97760096</v>
      </c>
      <c r="L27" t="s">
        <v>30</v>
      </c>
      <c r="N27" t="s">
        <v>31</v>
      </c>
      <c r="O27">
        <v>43805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25">
      <c r="A28" t="s">
        <v>26</v>
      </c>
      <c r="B28">
        <v>1608915799242</v>
      </c>
      <c r="C28">
        <v>3553360878</v>
      </c>
      <c r="D28">
        <v>6</v>
      </c>
      <c r="E28" t="s">
        <v>27</v>
      </c>
      <c r="F28">
        <v>0</v>
      </c>
      <c r="G28" t="s">
        <v>28</v>
      </c>
      <c r="H28">
        <v>3440269120</v>
      </c>
      <c r="I28" t="s">
        <v>29</v>
      </c>
      <c r="K28">
        <v>113091758</v>
      </c>
      <c r="L28" t="s">
        <v>43</v>
      </c>
      <c r="N28" t="s">
        <v>31</v>
      </c>
      <c r="O28">
        <v>43805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25">
      <c r="A29" t="s">
        <v>26</v>
      </c>
      <c r="B29">
        <v>1608915803057</v>
      </c>
      <c r="C29">
        <v>412316101</v>
      </c>
      <c r="D29">
        <v>6</v>
      </c>
      <c r="E29" t="s">
        <v>27</v>
      </c>
      <c r="F29">
        <v>0</v>
      </c>
      <c r="G29" t="s">
        <v>42</v>
      </c>
      <c r="H29">
        <v>280208229</v>
      </c>
      <c r="I29" t="s">
        <v>29</v>
      </c>
      <c r="K29">
        <v>132107872</v>
      </c>
      <c r="L29" t="s">
        <v>43</v>
      </c>
      <c r="N29" t="s">
        <v>31</v>
      </c>
      <c r="O29">
        <v>43805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25">
      <c r="A30" t="s">
        <v>26</v>
      </c>
      <c r="B30">
        <v>1608915838194</v>
      </c>
      <c r="C30">
        <v>36707044510</v>
      </c>
      <c r="D30">
        <v>7</v>
      </c>
      <c r="E30" t="s">
        <v>27</v>
      </c>
      <c r="F30">
        <v>0</v>
      </c>
      <c r="G30" t="s">
        <v>28</v>
      </c>
      <c r="H30">
        <v>36625974875</v>
      </c>
      <c r="I30" t="s">
        <v>29</v>
      </c>
      <c r="K30">
        <v>81069635</v>
      </c>
      <c r="L30" t="s">
        <v>30</v>
      </c>
      <c r="N30" t="s">
        <v>31</v>
      </c>
      <c r="O30">
        <v>43805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25">
      <c r="A31" t="s">
        <v>26</v>
      </c>
      <c r="B31">
        <v>1608915913147</v>
      </c>
      <c r="C31">
        <v>36509362638</v>
      </c>
      <c r="D31">
        <v>7</v>
      </c>
      <c r="E31" t="s">
        <v>27</v>
      </c>
      <c r="F31">
        <v>0</v>
      </c>
      <c r="G31" t="s">
        <v>42</v>
      </c>
      <c r="H31">
        <v>36413868630</v>
      </c>
      <c r="I31" t="s">
        <v>29</v>
      </c>
      <c r="K31">
        <v>95494008</v>
      </c>
      <c r="L31" t="s">
        <v>30</v>
      </c>
      <c r="N31" t="s">
        <v>31</v>
      </c>
      <c r="O31">
        <v>43805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25">
      <c r="A32" t="s">
        <v>26</v>
      </c>
      <c r="B32">
        <v>1608915952740</v>
      </c>
      <c r="C32">
        <v>313563023</v>
      </c>
      <c r="D32">
        <v>7</v>
      </c>
      <c r="E32" t="s">
        <v>27</v>
      </c>
      <c r="F32">
        <v>0</v>
      </c>
      <c r="G32" t="s">
        <v>28</v>
      </c>
      <c r="H32">
        <v>203292190</v>
      </c>
      <c r="I32" t="s">
        <v>29</v>
      </c>
      <c r="K32">
        <v>110270833</v>
      </c>
      <c r="L32" t="s">
        <v>43</v>
      </c>
      <c r="N32" t="s">
        <v>31</v>
      </c>
      <c r="O32">
        <v>43805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25">
      <c r="A33" t="s">
        <v>26</v>
      </c>
      <c r="B33">
        <v>1608915953321</v>
      </c>
      <c r="C33">
        <v>331682214</v>
      </c>
      <c r="D33">
        <v>7</v>
      </c>
      <c r="E33" t="s">
        <v>27</v>
      </c>
      <c r="F33">
        <v>0</v>
      </c>
      <c r="G33" t="s">
        <v>42</v>
      </c>
      <c r="H33">
        <v>215743775</v>
      </c>
      <c r="I33" t="s">
        <v>29</v>
      </c>
      <c r="K33">
        <v>115938439</v>
      </c>
      <c r="L33" t="s">
        <v>43</v>
      </c>
      <c r="N33" t="s">
        <v>31</v>
      </c>
      <c r="O33">
        <v>43805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25">
      <c r="A34" t="s">
        <v>26</v>
      </c>
      <c r="B34">
        <v>1608915987359</v>
      </c>
      <c r="C34">
        <v>37499245593</v>
      </c>
      <c r="D34">
        <v>8</v>
      </c>
      <c r="E34" t="s">
        <v>27</v>
      </c>
      <c r="F34">
        <v>0</v>
      </c>
      <c r="G34" t="s">
        <v>28</v>
      </c>
      <c r="H34">
        <v>37482705426</v>
      </c>
      <c r="I34" t="s">
        <v>29</v>
      </c>
      <c r="K34">
        <v>16540167</v>
      </c>
      <c r="L34" t="s">
        <v>30</v>
      </c>
      <c r="N34" t="s">
        <v>31</v>
      </c>
      <c r="O34">
        <v>43805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25">
      <c r="A35" t="s">
        <v>26</v>
      </c>
      <c r="B35">
        <v>1608916063433</v>
      </c>
      <c r="C35">
        <v>35720147730</v>
      </c>
      <c r="D35">
        <v>8</v>
      </c>
      <c r="E35" t="s">
        <v>27</v>
      </c>
      <c r="F35">
        <v>0</v>
      </c>
      <c r="G35" t="s">
        <v>42</v>
      </c>
      <c r="H35">
        <v>35620353645</v>
      </c>
      <c r="I35" t="s">
        <v>29</v>
      </c>
      <c r="K35">
        <v>99794085</v>
      </c>
      <c r="L35" t="s">
        <v>30</v>
      </c>
      <c r="N35" t="s">
        <v>31</v>
      </c>
      <c r="O35">
        <v>43805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25">
      <c r="A36" t="s">
        <v>26</v>
      </c>
      <c r="B36">
        <v>1608916102665</v>
      </c>
      <c r="C36">
        <v>335998995</v>
      </c>
      <c r="D36">
        <v>8</v>
      </c>
      <c r="E36" t="s">
        <v>27</v>
      </c>
      <c r="F36">
        <v>0</v>
      </c>
      <c r="G36" t="s">
        <v>28</v>
      </c>
      <c r="H36">
        <v>207873101</v>
      </c>
      <c r="I36" t="s">
        <v>29</v>
      </c>
      <c r="K36">
        <v>128125894</v>
      </c>
      <c r="L36" t="s">
        <v>43</v>
      </c>
      <c r="N36" t="s">
        <v>31</v>
      </c>
      <c r="O36">
        <v>43805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25">
      <c r="A37" t="s">
        <v>26</v>
      </c>
      <c r="B37">
        <v>1608916103237</v>
      </c>
      <c r="C37">
        <v>331662081</v>
      </c>
      <c r="D37">
        <v>8</v>
      </c>
      <c r="E37" t="s">
        <v>27</v>
      </c>
      <c r="F37">
        <v>0</v>
      </c>
      <c r="G37" t="s">
        <v>42</v>
      </c>
      <c r="H37">
        <v>194767942</v>
      </c>
      <c r="I37" t="s">
        <v>29</v>
      </c>
      <c r="K37">
        <v>136894139</v>
      </c>
      <c r="L37" t="s">
        <v>43</v>
      </c>
      <c r="N37" t="s">
        <v>31</v>
      </c>
      <c r="O37">
        <v>43805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25">
      <c r="A38" t="s">
        <v>26</v>
      </c>
      <c r="B38">
        <v>1608916137147</v>
      </c>
      <c r="C38">
        <v>34934394203</v>
      </c>
      <c r="D38">
        <v>9</v>
      </c>
      <c r="E38" t="s">
        <v>27</v>
      </c>
      <c r="F38">
        <v>0</v>
      </c>
      <c r="G38" t="s">
        <v>28</v>
      </c>
      <c r="H38">
        <v>34916697919</v>
      </c>
      <c r="I38" t="s">
        <v>29</v>
      </c>
      <c r="K38">
        <v>17696284</v>
      </c>
      <c r="L38" t="s">
        <v>30</v>
      </c>
      <c r="N38" t="s">
        <v>31</v>
      </c>
      <c r="O38">
        <v>43805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25">
      <c r="A39" t="s">
        <v>26</v>
      </c>
      <c r="B39">
        <v>1608916205529</v>
      </c>
      <c r="C39">
        <v>36401638961</v>
      </c>
      <c r="D39">
        <v>9</v>
      </c>
      <c r="E39" t="s">
        <v>27</v>
      </c>
      <c r="F39">
        <v>0</v>
      </c>
      <c r="G39" t="s">
        <v>42</v>
      </c>
      <c r="H39">
        <v>36308028292</v>
      </c>
      <c r="I39" t="s">
        <v>29</v>
      </c>
      <c r="K39">
        <v>93610669</v>
      </c>
      <c r="L39" t="s">
        <v>30</v>
      </c>
      <c r="N39" t="s">
        <v>31</v>
      </c>
      <c r="O39">
        <v>43805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25">
      <c r="A40" t="s">
        <v>26</v>
      </c>
      <c r="B40">
        <v>1608916242541</v>
      </c>
      <c r="C40">
        <v>303193820</v>
      </c>
      <c r="D40">
        <v>9</v>
      </c>
      <c r="E40" t="s">
        <v>27</v>
      </c>
      <c r="F40">
        <v>0</v>
      </c>
      <c r="G40" t="s">
        <v>28</v>
      </c>
      <c r="H40">
        <v>194063584</v>
      </c>
      <c r="I40" t="s">
        <v>29</v>
      </c>
      <c r="K40">
        <v>109130236</v>
      </c>
      <c r="L40" t="s">
        <v>43</v>
      </c>
      <c r="N40" t="s">
        <v>31</v>
      </c>
      <c r="O40">
        <v>43805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25">
      <c r="A41" t="s">
        <v>26</v>
      </c>
      <c r="B41">
        <v>1608916243075</v>
      </c>
      <c r="C41">
        <v>357648851</v>
      </c>
      <c r="D41">
        <v>9</v>
      </c>
      <c r="E41" t="s">
        <v>27</v>
      </c>
      <c r="F41">
        <v>0</v>
      </c>
      <c r="G41" t="s">
        <v>42</v>
      </c>
      <c r="H41">
        <v>226906280</v>
      </c>
      <c r="I41" t="s">
        <v>29</v>
      </c>
      <c r="K41">
        <v>130742571</v>
      </c>
      <c r="L41" t="s">
        <v>43</v>
      </c>
      <c r="N41" t="s">
        <v>31</v>
      </c>
      <c r="O41">
        <v>43805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  <row r="42" spans="1:26" x14ac:dyDescent="0.25">
      <c r="A42" t="s">
        <v>49</v>
      </c>
      <c r="C42" s="1">
        <f>PERCENTILE((C41,C40,C37,C36,C33,C32,C29,C28,C25,C24,C21,C20,C17,C16,C13,C12,C5,C4),0.95)</f>
        <v>3743098804.0499992</v>
      </c>
      <c r="D42" s="1"/>
      <c r="E42" s="1"/>
      <c r="H42">
        <f>AVERAGE(H41,H40,H37,H36,H33,H32,H29,H28,H25,H24,H21,H20,H17,H16,H13,H12,H9,H8,H5,H4)</f>
        <v>1364304898.0999999</v>
      </c>
      <c r="K42">
        <f>AVERAGE(K41,K40,K37,K36,K33,K32,K29,K28,K25,K24,K21,K20,K17,K16,K13,K12,K9,K8,K5,K4)</f>
        <v>136344015.09999999</v>
      </c>
    </row>
    <row r="43" spans="1:26" x14ac:dyDescent="0.25">
      <c r="A43" t="s">
        <v>44</v>
      </c>
      <c r="C43" s="1">
        <f>AVEDEV(C41,C40,C37,C36,C33,C32,C29,C28,C25,C24,C21,C20,C17,C16,C13,C12,C9,C8,C5,C4)</f>
        <v>1465572511.3600001</v>
      </c>
      <c r="D43" s="1"/>
      <c r="H43">
        <f>AVEDEV(H41,H40,H37,H36,H33,H32,H29,H28,H25,H24,H21,H20,H17,H16,H13,H12,H9,H8,H5,H4)</f>
        <v>1466152766.1300004</v>
      </c>
      <c r="K43">
        <f>AVEDEV(K41,K40,K37,K36,K33,K32,K29,K28,K25,K24,K21,K20,K17,K16,K13,K12,K9,K8,K5,K4)</f>
        <v>16119793.409999996</v>
      </c>
    </row>
    <row r="44" spans="1:26" x14ac:dyDescent="0.25">
      <c r="A44" t="s">
        <v>50</v>
      </c>
      <c r="C44" s="1">
        <f>PERCENTILE((C39,C38,C35,C34,C31,C30,C27,C26,C23,C22,C19,C18,C15,C14,C11,C10,C7,C6),0.95)</f>
        <v>39698062751.25</v>
      </c>
      <c r="D44" s="1"/>
      <c r="E44" s="1"/>
      <c r="H44">
        <f>AVERAGE(H39,H38,H35,H34,H31,H30,H27,H26,H23,H22,H19,H18,H15,H14,H11,H10,H7,H6,H3,H2)</f>
        <v>37296219451.150002</v>
      </c>
      <c r="K44">
        <f>AVERAGE(K39,K38,K35,K34,K31,K30,K27,K26,K23,K22,K19,K18,K15,K14,K11,K10,K7,K6,K3,K2)</f>
        <v>72654871.599999994</v>
      </c>
    </row>
    <row r="45" spans="1:26" x14ac:dyDescent="0.25">
      <c r="A45" t="s">
        <v>45</v>
      </c>
      <c r="C45" s="1">
        <f>AVEDEV(C39,C38,C35,C34,C31,C30,C27,C26,C23,C22,C19,C18,C15,C14,C11,C10,C7,C6,C3,C2)</f>
        <v>1533941596.05</v>
      </c>
      <c r="D45" s="1"/>
      <c r="H45">
        <f>AVEDEV(H39,H38,H35,H34,H31,H30,H27,H26,H23,H22,H19,H18,H15,H14,H11,H10,H7,H6,H3,H2)</f>
        <v>1566528081.6500001</v>
      </c>
      <c r="K45">
        <f>AVEDEV(K39,K38,K35,K34,K31,K30,K27,K26,K23,K22,K19,K18,K15,K14,K11,K10,K7,K6,K3,K2)</f>
        <v>41763168.340000004</v>
      </c>
    </row>
    <row r="46" spans="1:26" x14ac:dyDescent="0.25">
      <c r="A46" t="s">
        <v>46</v>
      </c>
      <c r="B46">
        <f>B41-B2</f>
        <v>1500185</v>
      </c>
      <c r="C46" s="1">
        <f>SUM(C2:C40)/1000000</f>
        <v>777032.81586800003</v>
      </c>
      <c r="E46" s="1"/>
      <c r="H46">
        <f>SUM(H2:H41)</f>
        <v>773210486985</v>
      </c>
      <c r="K46">
        <f>SUM(K2:K41)</f>
        <v>4179977734</v>
      </c>
    </row>
    <row r="47" spans="1:26" x14ac:dyDescent="0.25">
      <c r="A47" t="s">
        <v>47</v>
      </c>
      <c r="B47">
        <f>B46/1000/60</f>
        <v>25.003083333333333</v>
      </c>
      <c r="C47">
        <f>C46/1000/60</f>
        <v>12.950546931133335</v>
      </c>
      <c r="E47" s="2"/>
      <c r="H47">
        <f>H46/1000/60</f>
        <v>12886841.449750001</v>
      </c>
      <c r="K47">
        <f>K46/1000/60</f>
        <v>69666.295566666668</v>
      </c>
    </row>
    <row r="48" spans="1:26" x14ac:dyDescent="0.25">
      <c r="A48" t="s">
        <v>48</v>
      </c>
      <c r="B48">
        <f>B47*60</f>
        <v>1500.1849999999999</v>
      </c>
      <c r="C48">
        <f>C47*60</f>
        <v>777.03281586800006</v>
      </c>
      <c r="E48" s="2"/>
    </row>
    <row r="49" spans="1:3" x14ac:dyDescent="0.25">
      <c r="A49" t="s">
        <v>51</v>
      </c>
      <c r="C49">
        <f>C42/1000/1000/1000</f>
        <v>3.7430988040499997</v>
      </c>
    </row>
    <row r="50" spans="1:3" x14ac:dyDescent="0.25">
      <c r="A50" t="s">
        <v>52</v>
      </c>
      <c r="C50">
        <f>C44/1000/1000/1000</f>
        <v>39.698062751249999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part-00000-7910ca95-e4b5-4360-9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2020-12-26T17:08:10Z</dcterms:created>
  <dcterms:modified xsi:type="dcterms:W3CDTF">2020-12-26T17:16:47Z</dcterms:modified>
</cp:coreProperties>
</file>