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907c7458c43db76/Desktop/TFG/CÓDIGO AMPL/"/>
    </mc:Choice>
  </mc:AlternateContent>
  <xr:revisionPtr revIDLastSave="333" documentId="8_{F318C5C9-8375-4A43-A21D-762DBC6FEE9C}" xr6:coauthVersionLast="47" xr6:coauthVersionMax="47" xr10:uidLastSave="{B2A53B09-E566-4ABF-93AF-588C81886967}"/>
  <bookViews>
    <workbookView xWindow="-83" yWindow="0" windowWidth="10965" windowHeight="13763" firstSheet="15" activeTab="15" xr2:uid="{C3D31B84-AD6D-45A9-9858-6E6E56A2DF92}"/>
  </bookViews>
  <sheets>
    <sheet name="COMPRA" sheetId="1" r:id="rId1"/>
    <sheet name="A.CAZA" sheetId="2" r:id="rId2"/>
    <sheet name="A.ATAQUE" sheetId="4" r:id="rId3"/>
    <sheet name="A.TRANSPORTE" sheetId="3" r:id="rId4"/>
    <sheet name="HELICÓPTERO" sheetId="5" r:id="rId5"/>
    <sheet name="DRON" sheetId="6" r:id="rId6"/>
    <sheet name="RADAR" sheetId="7" r:id="rId7"/>
    <sheet name="BATERÍA" sheetId="8" r:id="rId8"/>
    <sheet name="CIUDAD" sheetId="9" r:id="rId9"/>
    <sheet name="BASE AÉREA" sheetId="10" r:id="rId10"/>
    <sheet name="MOV. AC" sheetId="11" r:id="rId11"/>
    <sheet name="MOV.AA" sheetId="12" r:id="rId12"/>
    <sheet name="MOV. AT" sheetId="13" r:id="rId13"/>
    <sheet name="MOV.HE" sheetId="14" r:id="rId14"/>
    <sheet name="MOV.DR" sheetId="15" r:id="rId15"/>
    <sheet name="ATA.AC" sheetId="21" r:id="rId16"/>
    <sheet name="ATA.AA" sheetId="16" r:id="rId17"/>
    <sheet name="ATA.HE" sheetId="19" r:id="rId18"/>
    <sheet name="ATA.DR" sheetId="20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" l="1"/>
  <c r="G36" i="1" s="1"/>
  <c r="G38" i="1" s="1"/>
  <c r="H33" i="1"/>
  <c r="H36" i="1" s="1"/>
  <c r="H38" i="1" s="1"/>
  <c r="H44" i="1" s="1"/>
  <c r="I33" i="1"/>
  <c r="I36" i="1" s="1"/>
  <c r="I38" i="1" s="1"/>
  <c r="I44" i="1" s="1"/>
  <c r="J33" i="1"/>
  <c r="J36" i="1" s="1"/>
  <c r="J38" i="1" s="1"/>
  <c r="J44" i="1" s="1"/>
  <c r="K33" i="1"/>
  <c r="K36" i="1" s="1"/>
  <c r="K38" i="1" s="1"/>
  <c r="K50" i="1" s="1"/>
  <c r="L33" i="1"/>
  <c r="L36" i="1" s="1"/>
  <c r="L38" i="1" s="1"/>
  <c r="L43" i="1" s="1"/>
  <c r="M33" i="1"/>
  <c r="M36" i="1" s="1"/>
  <c r="M38" i="1" s="1"/>
  <c r="M44" i="1" s="1"/>
  <c r="N33" i="1"/>
  <c r="N36" i="1" s="1"/>
  <c r="N38" i="1" s="1"/>
  <c r="N44" i="1" s="1"/>
  <c r="F33" i="1"/>
  <c r="F36" i="1" s="1"/>
  <c r="F38" i="1" s="1"/>
  <c r="K60" i="1" l="1"/>
  <c r="K61" i="1"/>
  <c r="I60" i="1"/>
  <c r="I59" i="1"/>
  <c r="I70" i="1"/>
  <c r="I69" i="1"/>
  <c r="I68" i="1"/>
  <c r="I67" i="1"/>
  <c r="I66" i="1"/>
  <c r="I65" i="1"/>
  <c r="I64" i="1"/>
  <c r="I63" i="1"/>
  <c r="I61" i="1"/>
  <c r="H54" i="1"/>
  <c r="N67" i="1"/>
  <c r="N51" i="1"/>
  <c r="F52" i="1"/>
  <c r="F64" i="1"/>
  <c r="F65" i="1"/>
  <c r="F54" i="1"/>
  <c r="F66" i="1"/>
  <c r="F55" i="1"/>
  <c r="F67" i="1"/>
  <c r="F44" i="1"/>
  <c r="F56" i="1"/>
  <c r="F68" i="1"/>
  <c r="F45" i="1"/>
  <c r="F57" i="1"/>
  <c r="F46" i="1"/>
  <c r="F47" i="1"/>
  <c r="F59" i="1"/>
  <c r="F60" i="1"/>
  <c r="F49" i="1"/>
  <c r="F61" i="1"/>
  <c r="F50" i="1"/>
  <c r="F62" i="1"/>
  <c r="F51" i="1"/>
  <c r="F63" i="1"/>
  <c r="H53" i="1"/>
  <c r="H52" i="1"/>
  <c r="I53" i="1"/>
  <c r="J53" i="1"/>
  <c r="N66" i="1"/>
  <c r="N50" i="1"/>
  <c r="N65" i="1"/>
  <c r="N49" i="1"/>
  <c r="N64" i="1"/>
  <c r="N48" i="1"/>
  <c r="K49" i="1"/>
  <c r="N63" i="1"/>
  <c r="K48" i="1"/>
  <c r="N62" i="1"/>
  <c r="M67" i="1"/>
  <c r="H67" i="1"/>
  <c r="J66" i="1"/>
  <c r="M66" i="1"/>
  <c r="N60" i="1"/>
  <c r="H66" i="1"/>
  <c r="J65" i="1"/>
  <c r="M65" i="1"/>
  <c r="N55" i="1"/>
  <c r="H65" i="1"/>
  <c r="J64" i="1"/>
  <c r="M55" i="1"/>
  <c r="N54" i="1"/>
  <c r="H64" i="1"/>
  <c r="J55" i="1"/>
  <c r="M54" i="1"/>
  <c r="N53" i="1"/>
  <c r="J54" i="1"/>
  <c r="M53" i="1"/>
  <c r="N52" i="1"/>
  <c r="I52" i="1"/>
  <c r="I50" i="1"/>
  <c r="I49" i="1"/>
  <c r="I48" i="1"/>
  <c r="I55" i="1"/>
  <c r="I54" i="1"/>
  <c r="N47" i="1"/>
  <c r="N70" i="1"/>
  <c r="N46" i="1"/>
  <c r="N69" i="1"/>
  <c r="N57" i="1"/>
  <c r="N45" i="1"/>
  <c r="N68" i="1"/>
  <c r="N56" i="1"/>
  <c r="M64" i="1"/>
  <c r="M52" i="1"/>
  <c r="M63" i="1"/>
  <c r="M51" i="1"/>
  <c r="M50" i="1"/>
  <c r="M61" i="1"/>
  <c r="M49" i="1"/>
  <c r="M48" i="1"/>
  <c r="M59" i="1"/>
  <c r="M47" i="1"/>
  <c r="M70" i="1"/>
  <c r="M58" i="1"/>
  <c r="M46" i="1"/>
  <c r="M69" i="1"/>
  <c r="M57" i="1"/>
  <c r="M45" i="1"/>
  <c r="M68" i="1"/>
  <c r="M56" i="1"/>
  <c r="L67" i="1"/>
  <c r="L55" i="1"/>
  <c r="L54" i="1"/>
  <c r="L65" i="1"/>
  <c r="L53" i="1"/>
  <c r="L52" i="1"/>
  <c r="L63" i="1"/>
  <c r="L51" i="1"/>
  <c r="L62" i="1"/>
  <c r="L50" i="1"/>
  <c r="L61" i="1"/>
  <c r="L49" i="1"/>
  <c r="L60" i="1"/>
  <c r="L48" i="1"/>
  <c r="L59" i="1"/>
  <c r="L47" i="1"/>
  <c r="L58" i="1"/>
  <c r="L46" i="1"/>
  <c r="L57" i="1"/>
  <c r="L45" i="1"/>
  <c r="L68" i="1"/>
  <c r="L56" i="1"/>
  <c r="L44" i="1"/>
  <c r="K59" i="1"/>
  <c r="K47" i="1"/>
  <c r="K70" i="1"/>
  <c r="K58" i="1"/>
  <c r="K46" i="1"/>
  <c r="K69" i="1"/>
  <c r="K57" i="1"/>
  <c r="K45" i="1"/>
  <c r="K43" i="1"/>
  <c r="K56" i="1"/>
  <c r="K44" i="1"/>
  <c r="K55" i="1"/>
  <c r="K66" i="1"/>
  <c r="K54" i="1"/>
  <c r="K53" i="1"/>
  <c r="K64" i="1"/>
  <c r="K52" i="1"/>
  <c r="K51" i="1"/>
  <c r="K62" i="1"/>
  <c r="J63" i="1"/>
  <c r="J51" i="1"/>
  <c r="J50" i="1"/>
  <c r="J49" i="1"/>
  <c r="J43" i="1"/>
  <c r="J60" i="1"/>
  <c r="J48" i="1"/>
  <c r="J59" i="1"/>
  <c r="J70" i="1"/>
  <c r="J46" i="1"/>
  <c r="J69" i="1"/>
  <c r="J45" i="1"/>
  <c r="J56" i="1"/>
  <c r="I47" i="1"/>
  <c r="I57" i="1"/>
  <c r="I45" i="1"/>
  <c r="I43" i="1"/>
  <c r="H63" i="1"/>
  <c r="H51" i="1"/>
  <c r="H62" i="1"/>
  <c r="H61" i="1"/>
  <c r="H49" i="1"/>
  <c r="H43" i="1"/>
  <c r="H60" i="1"/>
  <c r="H48" i="1"/>
  <c r="H59" i="1"/>
  <c r="H47" i="1"/>
  <c r="H70" i="1"/>
  <c r="H46" i="1"/>
  <c r="H69" i="1"/>
  <c r="H57" i="1"/>
  <c r="H68" i="1"/>
  <c r="H56" i="1"/>
  <c r="G56" i="1"/>
  <c r="G68" i="1"/>
  <c r="G45" i="1"/>
  <c r="G57" i="1"/>
  <c r="G69" i="1"/>
  <c r="G46" i="1"/>
  <c r="G70" i="1"/>
  <c r="G47" i="1"/>
  <c r="G59" i="1"/>
  <c r="G48" i="1"/>
  <c r="G60" i="1"/>
  <c r="G50" i="1"/>
  <c r="G51" i="1"/>
  <c r="G63" i="1"/>
  <c r="G52" i="1"/>
  <c r="G64" i="1"/>
  <c r="G53" i="1"/>
  <c r="G65" i="1"/>
  <c r="G66" i="1"/>
  <c r="G55" i="1"/>
  <c r="G67" i="1"/>
  <c r="N43" i="1"/>
  <c r="M43" i="1"/>
  <c r="G43" i="1"/>
  <c r="J73" i="1" l="1"/>
  <c r="J76" i="1" s="1"/>
  <c r="F73" i="1"/>
  <c r="F76" i="1" s="1"/>
  <c r="K73" i="1"/>
  <c r="K76" i="1" s="1"/>
  <c r="L73" i="1"/>
  <c r="L76" i="1" s="1"/>
  <c r="H73" i="1"/>
  <c r="H76" i="1" s="1"/>
  <c r="I73" i="1"/>
  <c r="I76" i="1" s="1"/>
  <c r="N73" i="1"/>
  <c r="N76" i="1" s="1"/>
  <c r="M73" i="1"/>
  <c r="M76" i="1" s="1"/>
  <c r="G73" i="1"/>
  <c r="G76" i="1" s="1"/>
</calcChain>
</file>

<file path=xl/sharedStrings.xml><?xml version="1.0" encoding="utf-8"?>
<sst xmlns="http://schemas.openxmlformats.org/spreadsheetml/2006/main" count="676" uniqueCount="162">
  <si>
    <t>A.CAZA</t>
  </si>
  <si>
    <t>A.ATAQUE</t>
  </si>
  <si>
    <t>A.TRANSPORTE</t>
  </si>
  <si>
    <t>HELICÓPTERO</t>
  </si>
  <si>
    <t>DRON</t>
  </si>
  <si>
    <t>CIUDAD</t>
  </si>
  <si>
    <t>BASE AÉREA</t>
  </si>
  <si>
    <t>aa=nº A.CAZA</t>
  </si>
  <si>
    <t>ac=nº A.ATAQUE</t>
  </si>
  <si>
    <t>at=nº A.TRANSPORTE</t>
  </si>
  <si>
    <t>he=nº HELICÓPERO</t>
  </si>
  <si>
    <t>ba=nº BASE AÉREA</t>
  </si>
  <si>
    <t>ci=nº CIUDAD</t>
  </si>
  <si>
    <t>dr=nº DRON</t>
  </si>
  <si>
    <t>ta=aa+ac+at+he+dr</t>
  </si>
  <si>
    <t>[condicinantes(c); acciones(a)]</t>
  </si>
  <si>
    <t>sa2 &lt;sa1</t>
  </si>
  <si>
    <t>sa=casillas con superioridad aérea</t>
  </si>
  <si>
    <t>xx(1)=parámetro asociado a J1</t>
  </si>
  <si>
    <t>xx(2)=parámetro asociado a J2 (máquina)</t>
  </si>
  <si>
    <t>dr2 &lt;1</t>
  </si>
  <si>
    <t>he2 &lt;1</t>
  </si>
  <si>
    <t>at2 &lt;1</t>
  </si>
  <si>
    <t>ac2 &lt;1</t>
  </si>
  <si>
    <t>aa2 &lt;1</t>
  </si>
  <si>
    <t>aa2 &lt;(ta/5)</t>
  </si>
  <si>
    <t>ac2 &lt;(ta/5)</t>
  </si>
  <si>
    <t>at2 &lt;(ta/5)</t>
  </si>
  <si>
    <t>he2 &lt;(ta/5)</t>
  </si>
  <si>
    <t>dr2 &lt;(ta/5)</t>
  </si>
  <si>
    <t>aa2 &lt;aa1</t>
  </si>
  <si>
    <t>ac2 &lt;ac1</t>
  </si>
  <si>
    <t>at2 &lt;at1</t>
  </si>
  <si>
    <t>he2 &lt;he1</t>
  </si>
  <si>
    <t>dr2 &lt;dr1</t>
  </si>
  <si>
    <t>ba2 &lt;ti2</t>
  </si>
  <si>
    <t>ti=ba+ci</t>
  </si>
  <si>
    <t>ba2 &lt;(ti2/2)</t>
  </si>
  <si>
    <t>ci2 &lt;(ti2/2)</t>
  </si>
  <si>
    <t>ba2 &lt;ba1</t>
  </si>
  <si>
    <t>ci2 &lt;ci1</t>
  </si>
  <si>
    <t>RADAR</t>
  </si>
  <si>
    <t>BATERÍA</t>
  </si>
  <si>
    <t>ra=nºRADAR</t>
  </si>
  <si>
    <t>ba=nº BATERÍA ANTIAÉREA</t>
  </si>
  <si>
    <t>ra2 &lt;(ti2/2)</t>
  </si>
  <si>
    <t>ra2 &lt;ti2</t>
  </si>
  <si>
    <t>CIUDAD SIN PROTEGER (por batería)</t>
  </si>
  <si>
    <t>BASE AÉREA SIN PROTEGER (por batería)</t>
  </si>
  <si>
    <t>CIUDAD SIN VIGILAR (por radar)</t>
  </si>
  <si>
    <t>BASE AÉREA SIN VIGILAR (por radar)</t>
  </si>
  <si>
    <t>ba2 &lt;(ta2/2)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</si>
  <si>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</si>
  <si>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</si>
  <si>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</si>
  <si>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</si>
  <si>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</si>
  <si>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</si>
  <si>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</si>
  <si>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</si>
  <si>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</si>
  <si>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</si>
  <si>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</si>
  <si>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</si>
  <si>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</si>
  <si>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</si>
  <si>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</si>
  <si>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</si>
  <si>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</si>
  <si>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</si>
  <si>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</si>
  <si>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</si>
  <si>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</si>
  <si>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</si>
  <si>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</si>
  <si>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</si>
  <si>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</si>
  <si>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</si>
  <si>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</si>
  <si>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</si>
  <si>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</si>
  <si>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</si>
  <si>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</si>
  <si>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</si>
  <si>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</si>
  <si>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</si>
  <si>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</si>
  <si>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</si>
  <si>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</si>
  <si>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</si>
  <si>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param Y:</t>
  </si>
  <si>
    <t>:=</t>
  </si>
  <si>
    <t>;</t>
  </si>
  <si>
    <t>caB=Cantidad de aeronaves en la base aérea</t>
  </si>
  <si>
    <t>cacB =Cantidad de aviones de caza en la base aérea</t>
  </si>
  <si>
    <t>nB =Nivel de la base aérea</t>
  </si>
  <si>
    <t>[condicinantes(C(i)); bases aéreas(B(j))]</t>
  </si>
  <si>
    <t>[condicinantes(C(i); acciones(A(j)]</t>
  </si>
  <si>
    <t>caB =&lt;Nb+1</t>
  </si>
  <si>
    <t>cacB =0</t>
  </si>
  <si>
    <t>B(j)</t>
  </si>
  <si>
    <t>caB =&lt;Nb</t>
  </si>
  <si>
    <t>param Y</t>
  </si>
  <si>
    <t>catB =0</t>
  </si>
  <si>
    <t>catB =Cantidad de aviones de transporte en la base aérea</t>
  </si>
  <si>
    <t>caaB =Cantidad de aviones de transporte en la base aérea</t>
  </si>
  <si>
    <t>caaB =0</t>
  </si>
  <si>
    <t>cheB =Cantidad de helicópteros en la base aérea</t>
  </si>
  <si>
    <t>cheB =0</t>
  </si>
  <si>
    <t>catB =Cantidad de drones en la base aérea</t>
  </si>
  <si>
    <t>cdrB =0</t>
  </si>
  <si>
    <t>[condicinantes(C(i)); casillas(L(j))]</t>
  </si>
  <si>
    <t>L(j)</t>
  </si>
  <si>
    <t>cinL = Cantidad de infraestructuras (ciudades o bases) en un radio &lt;= 4 casillas</t>
  </si>
  <si>
    <t>craL =Cantidad de radares en un radio &lt;= 4 casillas</t>
  </si>
  <si>
    <t>cbaL =Cantidad de baterías antiaéreas en un radio &lt;=2 casillas</t>
  </si>
  <si>
    <t>craL &gt;0</t>
  </si>
  <si>
    <t>cbaL &gt;0</t>
  </si>
  <si>
    <t>cinL =&gt;2</t>
  </si>
  <si>
    <t>cinL =1</t>
  </si>
  <si>
    <t>cciL = Cantidad de ciudades en un radio &lt;= 4 casillas</t>
  </si>
  <si>
    <t>cciL =1</t>
  </si>
  <si>
    <t>cciL =&gt;2</t>
  </si>
  <si>
    <t>cbaeL =1</t>
  </si>
  <si>
    <t>cbaeL =&gt;2</t>
  </si>
  <si>
    <t>iaL=igualdad aérea</t>
  </si>
  <si>
    <t>saeL1=superioridad aérea enemiga</t>
  </si>
  <si>
    <t>maeL1=supremacía aérea enemiga</t>
  </si>
  <si>
    <t>sapL2=superioridad aérea propia</t>
  </si>
  <si>
    <t>cbaL1 =Cantidad de baterías antiaéreas enemigas en un radio &lt;=2 casillas</t>
  </si>
  <si>
    <t>craL1 =Cantidad de radares enemigos en un radio &lt;= 4 casillas</t>
  </si>
  <si>
    <t>cbaeL = Cantidad de bases aéreas en un radio &lt;= 4 casillas</t>
  </si>
  <si>
    <t>ial</t>
  </si>
  <si>
    <t>saeL1</t>
  </si>
  <si>
    <t>maeL1</t>
  </si>
  <si>
    <t>sapL2</t>
  </si>
  <si>
    <t>craL1 &gt;0</t>
  </si>
  <si>
    <t>cbaL1 &gt;0</t>
  </si>
  <si>
    <t>cciL1 &gt;0</t>
  </si>
  <si>
    <t>cbaeL1 &gt;0</t>
  </si>
  <si>
    <t>cbaeL1 = Cantidad de bases aéreas enemigas en un radio &lt;= 1 casillas</t>
  </si>
  <si>
    <t>cciL1 =Cantidad de ciudades enemigas en un radio &lt;= 1 casillas</t>
  </si>
  <si>
    <t>cbaeL1 = Cantidad de bases aéreas enemigas en un radio &lt;= 11 casillas</t>
  </si>
  <si>
    <t>cciL1 =Cantidad de ciudades enemigas en un radio &lt;= 11 casillas</t>
  </si>
  <si>
    <t>baeL =base aérea en la casilla</t>
  </si>
  <si>
    <t>ciL =ciudad en la casilla</t>
  </si>
  <si>
    <t>raL =radar en la casilla</t>
  </si>
  <si>
    <t>baL =batería en la casilla</t>
  </si>
  <si>
    <t>baeL1</t>
  </si>
  <si>
    <t>ciL1</t>
  </si>
  <si>
    <t>raL1</t>
  </si>
  <si>
    <t>baL1</t>
  </si>
  <si>
    <t>aaL= avión de caza en la casilla</t>
  </si>
  <si>
    <t>acL=avión de caza en la casilla</t>
  </si>
  <si>
    <t>atL =avión de transporte en la casilla</t>
  </si>
  <si>
    <t>heL =helicóptero en la casilla</t>
  </si>
  <si>
    <t>drL =dron en la casilla</t>
  </si>
  <si>
    <t>acL1</t>
  </si>
  <si>
    <t>aaL1</t>
  </si>
  <si>
    <t>atL1</t>
  </si>
  <si>
    <t>heL1</t>
  </si>
  <si>
    <t>drL1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</si>
</sst>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0198F-E65D-4EB0-990E-5291BBD44014}">
  <dimension ref="B2:O109"/>
  <sheetViews>
    <sheetView zoomScale="50" workbookViewId="0">
      <selection activeCell="B2" sqref="B2:B6"/>
    </sheetView>
  </sheetViews>
  <sheetFormatPr baseColWidth="10" defaultRowHeight="14.25" x14ac:dyDescent="0.45"/>
  <cols>
    <col min="1" max="1" width="4.33203125" customWidth="1"/>
    <col min="2" max="2" width="34.86328125" bestFit="1" customWidth="1"/>
    <col min="3" max="3" width="10.06640625" customWidth="1"/>
    <col min="4" max="4" width="4.265625" bestFit="1" customWidth="1"/>
    <col min="5" max="5" width="34.6640625" bestFit="1" customWidth="1"/>
    <col min="6" max="7" width="12.53125" bestFit="1" customWidth="1"/>
    <col min="8" max="8" width="13.3984375" bestFit="1" customWidth="1"/>
    <col min="9" max="9" width="12.86328125" bestFit="1" customWidth="1"/>
    <col min="10" max="12" width="12.53125" bestFit="1" customWidth="1"/>
    <col min="13" max="13" width="7.59765625" bestFit="1" customWidth="1"/>
    <col min="14" max="14" width="12.53125" bestFit="1" customWidth="1"/>
  </cols>
  <sheetData>
    <row r="2" spans="2:14" x14ac:dyDescent="0.45">
      <c r="B2" t="s">
        <v>7</v>
      </c>
      <c r="E2" t="s">
        <v>97</v>
      </c>
      <c r="F2" t="s">
        <v>0</v>
      </c>
      <c r="G2" t="s">
        <v>1</v>
      </c>
      <c r="H2" t="s">
        <v>2</v>
      </c>
      <c r="I2" t="s">
        <v>3</v>
      </c>
      <c r="J2" t="s">
        <v>4</v>
      </c>
      <c r="K2" t="s">
        <v>41</v>
      </c>
      <c r="L2" t="s">
        <v>42</v>
      </c>
      <c r="M2" t="s">
        <v>5</v>
      </c>
      <c r="N2" t="s">
        <v>6</v>
      </c>
    </row>
    <row r="3" spans="2:14" x14ac:dyDescent="0.45">
      <c r="B3" t="s">
        <v>8</v>
      </c>
      <c r="D3" t="s">
        <v>52</v>
      </c>
      <c r="E3" t="s">
        <v>23</v>
      </c>
      <c r="F3">
        <v>65</v>
      </c>
    </row>
    <row r="4" spans="2:14" x14ac:dyDescent="0.45">
      <c r="B4" t="s">
        <v>9</v>
      </c>
      <c r="D4" t="s">
        <v>53</v>
      </c>
      <c r="E4" t="s">
        <v>24</v>
      </c>
      <c r="G4">
        <v>60</v>
      </c>
    </row>
    <row r="5" spans="2:14" x14ac:dyDescent="0.45">
      <c r="B5" t="s">
        <v>10</v>
      </c>
      <c r="D5" t="s">
        <v>54</v>
      </c>
      <c r="E5" t="s">
        <v>22</v>
      </c>
      <c r="H5">
        <v>55</v>
      </c>
    </row>
    <row r="6" spans="2:14" x14ac:dyDescent="0.45">
      <c r="B6" t="s">
        <v>13</v>
      </c>
      <c r="D6" t="s">
        <v>55</v>
      </c>
      <c r="E6" t="s">
        <v>21</v>
      </c>
      <c r="I6">
        <v>50</v>
      </c>
    </row>
    <row r="7" spans="2:14" x14ac:dyDescent="0.45">
      <c r="B7" t="s">
        <v>14</v>
      </c>
      <c r="D7" t="s">
        <v>56</v>
      </c>
      <c r="E7" t="s">
        <v>20</v>
      </c>
      <c r="J7">
        <v>70</v>
      </c>
    </row>
    <row r="8" spans="2:14" x14ac:dyDescent="0.45">
      <c r="B8" t="s">
        <v>11</v>
      </c>
      <c r="D8" t="s">
        <v>57</v>
      </c>
      <c r="E8" t="s">
        <v>25</v>
      </c>
      <c r="F8">
        <v>45</v>
      </c>
    </row>
    <row r="9" spans="2:14" x14ac:dyDescent="0.45">
      <c r="B9" t="s">
        <v>12</v>
      </c>
      <c r="D9" t="s">
        <v>58</v>
      </c>
      <c r="E9" t="s">
        <v>26</v>
      </c>
      <c r="G9">
        <v>40</v>
      </c>
    </row>
    <row r="10" spans="2:14" x14ac:dyDescent="0.45">
      <c r="B10" t="s">
        <v>36</v>
      </c>
      <c r="D10" t="s">
        <v>59</v>
      </c>
      <c r="E10" t="s">
        <v>27</v>
      </c>
      <c r="H10">
        <v>35</v>
      </c>
    </row>
    <row r="11" spans="2:14" x14ac:dyDescent="0.45">
      <c r="B11" t="s">
        <v>43</v>
      </c>
      <c r="D11" t="s">
        <v>60</v>
      </c>
      <c r="E11" t="s">
        <v>28</v>
      </c>
      <c r="I11">
        <v>30</v>
      </c>
    </row>
    <row r="12" spans="2:14" x14ac:dyDescent="0.45">
      <c r="B12" t="s">
        <v>44</v>
      </c>
      <c r="D12" t="s">
        <v>61</v>
      </c>
      <c r="E12" t="s">
        <v>29</v>
      </c>
      <c r="J12">
        <v>50</v>
      </c>
    </row>
    <row r="13" spans="2:14" x14ac:dyDescent="0.45">
      <c r="B13" t="s">
        <v>17</v>
      </c>
      <c r="D13" t="s">
        <v>62</v>
      </c>
      <c r="E13" t="s">
        <v>30</v>
      </c>
      <c r="F13">
        <v>25</v>
      </c>
    </row>
    <row r="14" spans="2:14" x14ac:dyDescent="0.45">
      <c r="B14" t="s">
        <v>18</v>
      </c>
      <c r="D14" t="s">
        <v>63</v>
      </c>
      <c r="E14" t="s">
        <v>31</v>
      </c>
      <c r="G14">
        <v>20</v>
      </c>
    </row>
    <row r="15" spans="2:14" x14ac:dyDescent="0.45">
      <c r="B15" t="s">
        <v>19</v>
      </c>
      <c r="D15" t="s">
        <v>64</v>
      </c>
      <c r="E15" t="s">
        <v>32</v>
      </c>
      <c r="H15">
        <v>15</v>
      </c>
    </row>
    <row r="16" spans="2:14" x14ac:dyDescent="0.45">
      <c r="D16" t="s">
        <v>65</v>
      </c>
      <c r="E16" t="s">
        <v>33</v>
      </c>
      <c r="I16">
        <v>10</v>
      </c>
    </row>
    <row r="17" spans="4:14" x14ac:dyDescent="0.45">
      <c r="D17" t="s">
        <v>66</v>
      </c>
      <c r="E17" t="s">
        <v>34</v>
      </c>
      <c r="J17">
        <v>30</v>
      </c>
    </row>
    <row r="18" spans="4:14" x14ac:dyDescent="0.45">
      <c r="D18" t="s">
        <v>67</v>
      </c>
      <c r="E18" t="s">
        <v>51</v>
      </c>
      <c r="F18">
        <v>-15</v>
      </c>
      <c r="G18">
        <v>-5</v>
      </c>
      <c r="H18">
        <v>-10</v>
      </c>
      <c r="I18">
        <v>-20</v>
      </c>
      <c r="J18">
        <v>-25</v>
      </c>
      <c r="N18">
        <v>100</v>
      </c>
    </row>
    <row r="19" spans="4:14" x14ac:dyDescent="0.45">
      <c r="D19" t="s">
        <v>68</v>
      </c>
      <c r="E19" t="s">
        <v>37</v>
      </c>
      <c r="N19">
        <v>65</v>
      </c>
    </row>
    <row r="20" spans="4:14" x14ac:dyDescent="0.45">
      <c r="D20" t="s">
        <v>69</v>
      </c>
      <c r="E20" t="s">
        <v>38</v>
      </c>
      <c r="M20">
        <v>70</v>
      </c>
    </row>
    <row r="21" spans="4:14" x14ac:dyDescent="0.45">
      <c r="D21" t="s">
        <v>70</v>
      </c>
      <c r="E21" t="s">
        <v>39</v>
      </c>
      <c r="G21">
        <v>50</v>
      </c>
      <c r="I21">
        <v>40</v>
      </c>
      <c r="J21">
        <v>30</v>
      </c>
      <c r="N21">
        <v>35</v>
      </c>
    </row>
    <row r="22" spans="4:14" x14ac:dyDescent="0.45">
      <c r="D22" t="s">
        <v>71</v>
      </c>
      <c r="E22" t="s">
        <v>40</v>
      </c>
      <c r="G22">
        <v>40</v>
      </c>
      <c r="I22">
        <v>30</v>
      </c>
      <c r="J22">
        <v>20</v>
      </c>
      <c r="M22">
        <v>40</v>
      </c>
    </row>
    <row r="23" spans="4:14" x14ac:dyDescent="0.45">
      <c r="D23" t="s">
        <v>72</v>
      </c>
      <c r="E23" t="s">
        <v>45</v>
      </c>
      <c r="K23">
        <v>100</v>
      </c>
    </row>
    <row r="24" spans="4:14" x14ac:dyDescent="0.45">
      <c r="D24" t="s">
        <v>73</v>
      </c>
      <c r="E24" t="s">
        <v>37</v>
      </c>
      <c r="L24">
        <v>95</v>
      </c>
    </row>
    <row r="25" spans="4:14" x14ac:dyDescent="0.45">
      <c r="D25" t="s">
        <v>74</v>
      </c>
      <c r="E25" t="s">
        <v>46</v>
      </c>
      <c r="K25">
        <v>55</v>
      </c>
    </row>
    <row r="26" spans="4:14" x14ac:dyDescent="0.45">
      <c r="D26" t="s">
        <v>75</v>
      </c>
      <c r="E26" t="s">
        <v>35</v>
      </c>
      <c r="L26">
        <v>50</v>
      </c>
    </row>
    <row r="27" spans="4:14" x14ac:dyDescent="0.45">
      <c r="D27" t="s">
        <v>76</v>
      </c>
      <c r="E27" t="s">
        <v>50</v>
      </c>
      <c r="J27">
        <v>20</v>
      </c>
      <c r="K27">
        <v>90</v>
      </c>
    </row>
    <row r="28" spans="4:14" x14ac:dyDescent="0.45">
      <c r="D28" t="s">
        <v>77</v>
      </c>
      <c r="E28" t="s">
        <v>49</v>
      </c>
      <c r="J28">
        <v>10</v>
      </c>
      <c r="K28">
        <v>80</v>
      </c>
    </row>
    <row r="29" spans="4:14" x14ac:dyDescent="0.45">
      <c r="D29" t="s">
        <v>78</v>
      </c>
      <c r="E29" t="s">
        <v>48</v>
      </c>
      <c r="F29">
        <v>20</v>
      </c>
      <c r="L29">
        <v>85</v>
      </c>
    </row>
    <row r="30" spans="4:14" x14ac:dyDescent="0.45">
      <c r="D30" t="s">
        <v>79</v>
      </c>
      <c r="E30" t="s">
        <v>47</v>
      </c>
      <c r="F30">
        <v>10</v>
      </c>
      <c r="L30">
        <v>75</v>
      </c>
    </row>
    <row r="31" spans="4:14" x14ac:dyDescent="0.45">
      <c r="D31" t="s">
        <v>80</v>
      </c>
      <c r="E31" t="s">
        <v>16</v>
      </c>
      <c r="F31">
        <v>60</v>
      </c>
      <c r="G31">
        <v>30</v>
      </c>
      <c r="H31">
        <v>80</v>
      </c>
      <c r="I31">
        <v>20</v>
      </c>
      <c r="J31">
        <v>10</v>
      </c>
      <c r="K31">
        <v>-10</v>
      </c>
      <c r="L31">
        <v>-10</v>
      </c>
      <c r="M31">
        <v>-10</v>
      </c>
      <c r="N31">
        <v>-10</v>
      </c>
    </row>
    <row r="33" spans="4:14" x14ac:dyDescent="0.45">
      <c r="F33">
        <f>SUM(F3:F31)</f>
        <v>210</v>
      </c>
      <c r="G33">
        <f t="shared" ref="G33:N33" si="0">SUM(G3:G31)</f>
        <v>235</v>
      </c>
      <c r="H33">
        <f t="shared" si="0"/>
        <v>175</v>
      </c>
      <c r="I33">
        <f t="shared" si="0"/>
        <v>160</v>
      </c>
      <c r="J33">
        <f t="shared" si="0"/>
        <v>215</v>
      </c>
      <c r="K33">
        <f t="shared" si="0"/>
        <v>315</v>
      </c>
      <c r="L33">
        <f t="shared" si="0"/>
        <v>295</v>
      </c>
      <c r="M33">
        <f t="shared" si="0"/>
        <v>100</v>
      </c>
      <c r="N33">
        <f t="shared" si="0"/>
        <v>190</v>
      </c>
    </row>
    <row r="34" spans="4:14" x14ac:dyDescent="0.45">
      <c r="F34">
        <v>67</v>
      </c>
      <c r="G34">
        <v>142</v>
      </c>
      <c r="H34">
        <v>101</v>
      </c>
      <c r="I34">
        <v>24</v>
      </c>
      <c r="J34">
        <v>17</v>
      </c>
      <c r="K34">
        <v>48</v>
      </c>
      <c r="L34">
        <v>206</v>
      </c>
      <c r="M34">
        <v>200</v>
      </c>
      <c r="N34">
        <v>300</v>
      </c>
    </row>
    <row r="36" spans="4:14" x14ac:dyDescent="0.45">
      <c r="F36">
        <f>F33/F34</f>
        <v>3.1343283582089554</v>
      </c>
      <c r="G36">
        <f t="shared" ref="G36:N36" si="1">G33/G34</f>
        <v>1.6549295774647887</v>
      </c>
      <c r="H36">
        <f t="shared" si="1"/>
        <v>1.7326732673267327</v>
      </c>
      <c r="I36">
        <f t="shared" si="1"/>
        <v>6.666666666666667</v>
      </c>
      <c r="J36">
        <f t="shared" si="1"/>
        <v>12.647058823529411</v>
      </c>
      <c r="K36">
        <f t="shared" si="1"/>
        <v>6.5625</v>
      </c>
      <c r="L36">
        <f t="shared" si="1"/>
        <v>1.4320388349514563</v>
      </c>
      <c r="M36">
        <f t="shared" si="1"/>
        <v>0.5</v>
      </c>
      <c r="N36">
        <f t="shared" si="1"/>
        <v>0.6333333333333333</v>
      </c>
    </row>
    <row r="38" spans="4:14" x14ac:dyDescent="0.45">
      <c r="F38">
        <f>5/F36</f>
        <v>1.5952380952380951</v>
      </c>
      <c r="G38">
        <f t="shared" ref="G38:N38" si="2">5/G36</f>
        <v>3.021276595744681</v>
      </c>
      <c r="H38">
        <f t="shared" si="2"/>
        <v>2.8857142857142857</v>
      </c>
      <c r="I38">
        <f t="shared" si="2"/>
        <v>0.75</v>
      </c>
      <c r="J38">
        <f t="shared" si="2"/>
        <v>0.39534883720930236</v>
      </c>
      <c r="K38">
        <f t="shared" si="2"/>
        <v>0.76190476190476186</v>
      </c>
      <c r="L38">
        <f t="shared" si="2"/>
        <v>3.4915254237288136</v>
      </c>
      <c r="M38">
        <f t="shared" si="2"/>
        <v>10</v>
      </c>
      <c r="N38">
        <f t="shared" si="2"/>
        <v>7.8947368421052637</v>
      </c>
    </row>
    <row r="41" spans="4:14" x14ac:dyDescent="0.45">
      <c r="F41" t="s">
        <v>81</v>
      </c>
      <c r="G41" t="s">
        <v>82</v>
      </c>
      <c r="H41" t="s">
        <v>83</v>
      </c>
      <c r="I41" t="s">
        <v>84</v>
      </c>
      <c r="J41" t="s">
        <v>85</v>
      </c>
      <c r="K41" t="s">
        <v>86</v>
      </c>
      <c r="L41" t="s">
        <v>87</v>
      </c>
      <c r="M41" t="s">
        <v>88</v>
      </c>
      <c r="N41" t="s">
        <v>89</v>
      </c>
    </row>
    <row r="42" spans="4:14" x14ac:dyDescent="0.45">
      <c r="E42" t="s">
        <v>15</v>
      </c>
      <c r="F42" t="s">
        <v>0</v>
      </c>
      <c r="G42" t="s">
        <v>1</v>
      </c>
      <c r="H42" t="s">
        <v>2</v>
      </c>
      <c r="I42" t="s">
        <v>3</v>
      </c>
      <c r="J42" t="s">
        <v>4</v>
      </c>
      <c r="K42" t="s">
        <v>41</v>
      </c>
      <c r="L42" t="s">
        <v>42</v>
      </c>
      <c r="M42" t="s">
        <v>5</v>
      </c>
      <c r="N42" t="s">
        <v>6</v>
      </c>
    </row>
    <row r="43" spans="4:14" x14ac:dyDescent="0.45">
      <c r="D43" t="s">
        <v>52</v>
      </c>
      <c r="E43" t="s">
        <v>23</v>
      </c>
      <c r="F43">
        <v>120</v>
      </c>
      <c r="G43">
        <f t="shared" ref="G43:N43" si="3">G3*G$38</f>
        <v>0</v>
      </c>
      <c r="H43">
        <f t="shared" si="3"/>
        <v>0</v>
      </c>
      <c r="I43">
        <f t="shared" si="3"/>
        <v>0</v>
      </c>
      <c r="J43">
        <f t="shared" si="3"/>
        <v>0</v>
      </c>
      <c r="K43">
        <f t="shared" si="3"/>
        <v>0</v>
      </c>
      <c r="L43">
        <f t="shared" si="3"/>
        <v>0</v>
      </c>
      <c r="M43">
        <f t="shared" si="3"/>
        <v>0</v>
      </c>
      <c r="N43">
        <f t="shared" si="3"/>
        <v>0</v>
      </c>
    </row>
    <row r="44" spans="4:14" x14ac:dyDescent="0.45">
      <c r="D44" t="s">
        <v>53</v>
      </c>
      <c r="E44" t="s">
        <v>24</v>
      </c>
      <c r="F44">
        <f t="shared" ref="F44:N70" si="4">F4*F$38</f>
        <v>0</v>
      </c>
      <c r="G44">
        <v>200</v>
      </c>
      <c r="H44">
        <f t="shared" si="4"/>
        <v>0</v>
      </c>
      <c r="I44">
        <f t="shared" si="4"/>
        <v>0</v>
      </c>
      <c r="J44">
        <f t="shared" si="4"/>
        <v>0</v>
      </c>
      <c r="K44">
        <f t="shared" si="4"/>
        <v>0</v>
      </c>
      <c r="L44">
        <f t="shared" si="4"/>
        <v>0</v>
      </c>
      <c r="M44">
        <f t="shared" si="4"/>
        <v>0</v>
      </c>
      <c r="N44">
        <f t="shared" si="4"/>
        <v>0</v>
      </c>
    </row>
    <row r="45" spans="4:14" x14ac:dyDescent="0.45">
      <c r="D45" t="s">
        <v>54</v>
      </c>
      <c r="E45" t="s">
        <v>22</v>
      </c>
      <c r="F45">
        <f t="shared" si="4"/>
        <v>0</v>
      </c>
      <c r="G45">
        <f t="shared" si="4"/>
        <v>0</v>
      </c>
      <c r="H45">
        <v>180</v>
      </c>
      <c r="I45">
        <f t="shared" si="4"/>
        <v>0</v>
      </c>
      <c r="J45">
        <f t="shared" si="4"/>
        <v>0</v>
      </c>
      <c r="K45">
        <f t="shared" si="4"/>
        <v>0</v>
      </c>
      <c r="L45">
        <f t="shared" si="4"/>
        <v>0</v>
      </c>
      <c r="M45">
        <f t="shared" si="4"/>
        <v>0</v>
      </c>
      <c r="N45">
        <f t="shared" si="4"/>
        <v>0</v>
      </c>
    </row>
    <row r="46" spans="4:14" x14ac:dyDescent="0.45">
      <c r="D46" t="s">
        <v>55</v>
      </c>
      <c r="E46" t="s">
        <v>21</v>
      </c>
      <c r="F46">
        <f t="shared" si="4"/>
        <v>0</v>
      </c>
      <c r="G46">
        <f t="shared" si="4"/>
        <v>0</v>
      </c>
      <c r="H46">
        <f t="shared" si="4"/>
        <v>0</v>
      </c>
      <c r="I46">
        <v>50</v>
      </c>
      <c r="J46">
        <f t="shared" si="4"/>
        <v>0</v>
      </c>
      <c r="K46">
        <f t="shared" si="4"/>
        <v>0</v>
      </c>
      <c r="L46">
        <f t="shared" si="4"/>
        <v>0</v>
      </c>
      <c r="M46">
        <f t="shared" si="4"/>
        <v>0</v>
      </c>
      <c r="N46">
        <f t="shared" si="4"/>
        <v>0</v>
      </c>
    </row>
    <row r="47" spans="4:14" x14ac:dyDescent="0.45">
      <c r="D47" t="s">
        <v>56</v>
      </c>
      <c r="E47" t="s">
        <v>20</v>
      </c>
      <c r="F47">
        <f t="shared" si="4"/>
        <v>0</v>
      </c>
      <c r="G47">
        <f t="shared" si="4"/>
        <v>0</v>
      </c>
      <c r="H47">
        <f t="shared" si="4"/>
        <v>0</v>
      </c>
      <c r="I47">
        <f t="shared" si="4"/>
        <v>0</v>
      </c>
      <c r="J47">
        <v>30</v>
      </c>
      <c r="K47">
        <f t="shared" si="4"/>
        <v>0</v>
      </c>
      <c r="L47">
        <f t="shared" si="4"/>
        <v>0</v>
      </c>
      <c r="M47">
        <f t="shared" si="4"/>
        <v>0</v>
      </c>
      <c r="N47">
        <f t="shared" si="4"/>
        <v>0</v>
      </c>
    </row>
    <row r="48" spans="4:14" x14ac:dyDescent="0.45">
      <c r="D48" t="s">
        <v>57</v>
      </c>
      <c r="E48" t="s">
        <v>25</v>
      </c>
      <c r="F48">
        <v>80</v>
      </c>
      <c r="G48">
        <f t="shared" si="4"/>
        <v>0</v>
      </c>
      <c r="H48">
        <f t="shared" si="4"/>
        <v>0</v>
      </c>
      <c r="I48">
        <f t="shared" si="4"/>
        <v>0</v>
      </c>
      <c r="J48">
        <f t="shared" si="4"/>
        <v>0</v>
      </c>
      <c r="K48">
        <f t="shared" si="4"/>
        <v>0</v>
      </c>
      <c r="L48">
        <f t="shared" si="4"/>
        <v>0</v>
      </c>
      <c r="M48">
        <f t="shared" si="4"/>
        <v>0</v>
      </c>
      <c r="N48">
        <f t="shared" si="4"/>
        <v>0</v>
      </c>
    </row>
    <row r="49" spans="4:14" x14ac:dyDescent="0.45">
      <c r="D49" t="s">
        <v>58</v>
      </c>
      <c r="E49" t="s">
        <v>26</v>
      </c>
      <c r="F49">
        <f t="shared" si="4"/>
        <v>0</v>
      </c>
      <c r="G49">
        <v>150</v>
      </c>
      <c r="H49">
        <f t="shared" si="4"/>
        <v>0</v>
      </c>
      <c r="I49">
        <f t="shared" si="4"/>
        <v>0</v>
      </c>
      <c r="J49">
        <f t="shared" si="4"/>
        <v>0</v>
      </c>
      <c r="K49">
        <f t="shared" si="4"/>
        <v>0</v>
      </c>
      <c r="L49">
        <f t="shared" si="4"/>
        <v>0</v>
      </c>
      <c r="M49">
        <f t="shared" si="4"/>
        <v>0</v>
      </c>
      <c r="N49">
        <f t="shared" si="4"/>
        <v>0</v>
      </c>
    </row>
    <row r="50" spans="4:14" x14ac:dyDescent="0.45">
      <c r="D50" t="s">
        <v>59</v>
      </c>
      <c r="E50" t="s">
        <v>27</v>
      </c>
      <c r="F50">
        <f t="shared" si="4"/>
        <v>0</v>
      </c>
      <c r="G50">
        <f t="shared" si="4"/>
        <v>0</v>
      </c>
      <c r="H50">
        <v>120</v>
      </c>
      <c r="I50">
        <f t="shared" si="4"/>
        <v>0</v>
      </c>
      <c r="J50">
        <f t="shared" si="4"/>
        <v>0</v>
      </c>
      <c r="K50">
        <f t="shared" si="4"/>
        <v>0</v>
      </c>
      <c r="L50">
        <f t="shared" si="4"/>
        <v>0</v>
      </c>
      <c r="M50">
        <f t="shared" si="4"/>
        <v>0</v>
      </c>
      <c r="N50">
        <f t="shared" si="4"/>
        <v>0</v>
      </c>
    </row>
    <row r="51" spans="4:14" x14ac:dyDescent="0.45">
      <c r="D51" t="s">
        <v>60</v>
      </c>
      <c r="E51" t="s">
        <v>28</v>
      </c>
      <c r="F51">
        <f t="shared" si="4"/>
        <v>0</v>
      </c>
      <c r="G51">
        <f t="shared" si="4"/>
        <v>0</v>
      </c>
      <c r="H51">
        <f t="shared" si="4"/>
        <v>0</v>
      </c>
      <c r="I51">
        <v>30</v>
      </c>
      <c r="J51">
        <f t="shared" si="4"/>
        <v>0</v>
      </c>
      <c r="K51">
        <f t="shared" si="4"/>
        <v>0</v>
      </c>
      <c r="L51">
        <f t="shared" si="4"/>
        <v>0</v>
      </c>
      <c r="M51">
        <f t="shared" si="4"/>
        <v>0</v>
      </c>
      <c r="N51">
        <f t="shared" si="4"/>
        <v>0</v>
      </c>
    </row>
    <row r="52" spans="4:14" x14ac:dyDescent="0.45">
      <c r="D52" t="s">
        <v>61</v>
      </c>
      <c r="E52" t="s">
        <v>29</v>
      </c>
      <c r="F52">
        <f t="shared" si="4"/>
        <v>0</v>
      </c>
      <c r="G52">
        <f t="shared" si="4"/>
        <v>0</v>
      </c>
      <c r="H52">
        <f t="shared" si="4"/>
        <v>0</v>
      </c>
      <c r="I52">
        <f t="shared" si="4"/>
        <v>0</v>
      </c>
      <c r="J52">
        <v>20</v>
      </c>
      <c r="K52">
        <f t="shared" si="4"/>
        <v>0</v>
      </c>
      <c r="L52">
        <f t="shared" si="4"/>
        <v>0</v>
      </c>
      <c r="M52">
        <f t="shared" si="4"/>
        <v>0</v>
      </c>
      <c r="N52">
        <f t="shared" si="4"/>
        <v>0</v>
      </c>
    </row>
    <row r="53" spans="4:14" x14ac:dyDescent="0.45">
      <c r="D53" t="s">
        <v>62</v>
      </c>
      <c r="E53" t="s">
        <v>30</v>
      </c>
      <c r="F53">
        <v>50</v>
      </c>
      <c r="G53">
        <f t="shared" si="4"/>
        <v>0</v>
      </c>
      <c r="H53">
        <f t="shared" si="4"/>
        <v>0</v>
      </c>
      <c r="I53">
        <f t="shared" si="4"/>
        <v>0</v>
      </c>
      <c r="J53">
        <f t="shared" si="4"/>
        <v>0</v>
      </c>
      <c r="K53">
        <f t="shared" si="4"/>
        <v>0</v>
      </c>
      <c r="L53">
        <f t="shared" si="4"/>
        <v>0</v>
      </c>
      <c r="M53">
        <f t="shared" si="4"/>
        <v>0</v>
      </c>
      <c r="N53">
        <f t="shared" si="4"/>
        <v>0</v>
      </c>
    </row>
    <row r="54" spans="4:14" x14ac:dyDescent="0.45">
      <c r="D54" t="s">
        <v>63</v>
      </c>
      <c r="E54" t="s">
        <v>31</v>
      </c>
      <c r="F54">
        <f t="shared" si="4"/>
        <v>0</v>
      </c>
      <c r="G54">
        <v>80</v>
      </c>
      <c r="H54">
        <f t="shared" si="4"/>
        <v>0</v>
      </c>
      <c r="I54">
        <f t="shared" si="4"/>
        <v>0</v>
      </c>
      <c r="J54">
        <f t="shared" si="4"/>
        <v>0</v>
      </c>
      <c r="K54">
        <f t="shared" si="4"/>
        <v>0</v>
      </c>
      <c r="L54">
        <f t="shared" si="4"/>
        <v>0</v>
      </c>
      <c r="M54">
        <f t="shared" si="4"/>
        <v>0</v>
      </c>
      <c r="N54">
        <f t="shared" si="4"/>
        <v>0</v>
      </c>
    </row>
    <row r="55" spans="4:14" x14ac:dyDescent="0.45">
      <c r="D55" t="s">
        <v>64</v>
      </c>
      <c r="E55" t="s">
        <v>32</v>
      </c>
      <c r="F55">
        <f t="shared" si="4"/>
        <v>0</v>
      </c>
      <c r="G55">
        <f t="shared" si="4"/>
        <v>0</v>
      </c>
      <c r="H55">
        <v>50</v>
      </c>
      <c r="I55">
        <f t="shared" si="4"/>
        <v>0</v>
      </c>
      <c r="J55">
        <f t="shared" si="4"/>
        <v>0</v>
      </c>
      <c r="K55">
        <f t="shared" si="4"/>
        <v>0</v>
      </c>
      <c r="L55">
        <f t="shared" si="4"/>
        <v>0</v>
      </c>
      <c r="M55">
        <f t="shared" si="4"/>
        <v>0</v>
      </c>
      <c r="N55">
        <f t="shared" si="4"/>
        <v>0</v>
      </c>
    </row>
    <row r="56" spans="4:14" x14ac:dyDescent="0.45">
      <c r="D56" t="s">
        <v>65</v>
      </c>
      <c r="E56" t="s">
        <v>33</v>
      </c>
      <c r="F56">
        <f t="shared" si="4"/>
        <v>0</v>
      </c>
      <c r="G56">
        <f t="shared" si="4"/>
        <v>0</v>
      </c>
      <c r="H56">
        <f t="shared" si="4"/>
        <v>0</v>
      </c>
      <c r="I56">
        <v>7</v>
      </c>
      <c r="J56">
        <f t="shared" si="4"/>
        <v>0</v>
      </c>
      <c r="K56">
        <f t="shared" si="4"/>
        <v>0</v>
      </c>
      <c r="L56">
        <f t="shared" si="4"/>
        <v>0</v>
      </c>
      <c r="M56">
        <f t="shared" si="4"/>
        <v>0</v>
      </c>
      <c r="N56">
        <f t="shared" si="4"/>
        <v>0</v>
      </c>
    </row>
    <row r="57" spans="4:14" x14ac:dyDescent="0.45">
      <c r="D57" t="s">
        <v>66</v>
      </c>
      <c r="E57" t="s">
        <v>34</v>
      </c>
      <c r="F57">
        <f t="shared" si="4"/>
        <v>0</v>
      </c>
      <c r="G57">
        <f t="shared" si="4"/>
        <v>0</v>
      </c>
      <c r="H57">
        <f t="shared" si="4"/>
        <v>0</v>
      </c>
      <c r="I57">
        <f t="shared" si="4"/>
        <v>0</v>
      </c>
      <c r="J57">
        <v>15</v>
      </c>
      <c r="K57">
        <f t="shared" si="4"/>
        <v>0</v>
      </c>
      <c r="L57">
        <f t="shared" si="4"/>
        <v>0</v>
      </c>
      <c r="M57">
        <f t="shared" si="4"/>
        <v>0</v>
      </c>
      <c r="N57">
        <f t="shared" si="4"/>
        <v>0</v>
      </c>
    </row>
    <row r="58" spans="4:14" x14ac:dyDescent="0.45">
      <c r="D58" t="s">
        <v>67</v>
      </c>
      <c r="E58" t="s">
        <v>51</v>
      </c>
      <c r="F58">
        <v>-60</v>
      </c>
      <c r="G58">
        <v>-30</v>
      </c>
      <c r="H58">
        <v>-50</v>
      </c>
      <c r="I58">
        <v>-30</v>
      </c>
      <c r="J58">
        <v>-20</v>
      </c>
      <c r="K58">
        <f t="shared" si="4"/>
        <v>0</v>
      </c>
      <c r="L58">
        <f t="shared" si="4"/>
        <v>0</v>
      </c>
      <c r="M58">
        <f t="shared" si="4"/>
        <v>0</v>
      </c>
      <c r="N58">
        <v>1000</v>
      </c>
    </row>
    <row r="59" spans="4:14" x14ac:dyDescent="0.45">
      <c r="D59" t="s">
        <v>68</v>
      </c>
      <c r="E59" t="s">
        <v>37</v>
      </c>
      <c r="F59">
        <f t="shared" si="4"/>
        <v>0</v>
      </c>
      <c r="G59">
        <f t="shared" si="4"/>
        <v>0</v>
      </c>
      <c r="H59">
        <f t="shared" si="4"/>
        <v>0</v>
      </c>
      <c r="I59">
        <f t="shared" ref="I59" si="5">I19*I$38</f>
        <v>0</v>
      </c>
      <c r="J59">
        <f t="shared" si="4"/>
        <v>0</v>
      </c>
      <c r="K59">
        <f t="shared" si="4"/>
        <v>0</v>
      </c>
      <c r="L59">
        <f t="shared" si="4"/>
        <v>0</v>
      </c>
      <c r="M59">
        <f t="shared" si="4"/>
        <v>0</v>
      </c>
      <c r="N59">
        <v>650</v>
      </c>
    </row>
    <row r="60" spans="4:14" x14ac:dyDescent="0.45">
      <c r="D60" t="s">
        <v>69</v>
      </c>
      <c r="E60" t="s">
        <v>38</v>
      </c>
      <c r="F60">
        <f t="shared" si="4"/>
        <v>0</v>
      </c>
      <c r="G60">
        <f t="shared" si="4"/>
        <v>0</v>
      </c>
      <c r="H60">
        <f t="shared" si="4"/>
        <v>0</v>
      </c>
      <c r="I60">
        <f t="shared" ref="I60" si="6">I20*I$38</f>
        <v>0</v>
      </c>
      <c r="J60">
        <f t="shared" si="4"/>
        <v>0</v>
      </c>
      <c r="K60">
        <f t="shared" si="4"/>
        <v>0</v>
      </c>
      <c r="L60">
        <f t="shared" si="4"/>
        <v>0</v>
      </c>
      <c r="M60">
        <v>850</v>
      </c>
      <c r="N60">
        <f t="shared" si="4"/>
        <v>0</v>
      </c>
    </row>
    <row r="61" spans="4:14" x14ac:dyDescent="0.45">
      <c r="D61" t="s">
        <v>70</v>
      </c>
      <c r="E61" t="s">
        <v>39</v>
      </c>
      <c r="F61">
        <f t="shared" si="4"/>
        <v>0</v>
      </c>
      <c r="G61">
        <v>160</v>
      </c>
      <c r="H61">
        <f t="shared" si="4"/>
        <v>0</v>
      </c>
      <c r="I61">
        <f t="shared" ref="I61" si="7">I21*I$38</f>
        <v>30</v>
      </c>
      <c r="J61">
        <v>15</v>
      </c>
      <c r="K61">
        <f t="shared" si="4"/>
        <v>0</v>
      </c>
      <c r="L61">
        <f t="shared" si="4"/>
        <v>0</v>
      </c>
      <c r="M61">
        <f t="shared" si="4"/>
        <v>0</v>
      </c>
      <c r="N61">
        <v>350</v>
      </c>
    </row>
    <row r="62" spans="4:14" x14ac:dyDescent="0.45">
      <c r="D62" t="s">
        <v>71</v>
      </c>
      <c r="E62" t="s">
        <v>40</v>
      </c>
      <c r="F62">
        <f t="shared" si="4"/>
        <v>0</v>
      </c>
      <c r="G62">
        <v>130</v>
      </c>
      <c r="H62">
        <f t="shared" si="4"/>
        <v>0</v>
      </c>
      <c r="I62">
        <v>20</v>
      </c>
      <c r="J62">
        <v>10</v>
      </c>
      <c r="K62">
        <f t="shared" si="4"/>
        <v>0</v>
      </c>
      <c r="L62">
        <f t="shared" si="4"/>
        <v>0</v>
      </c>
      <c r="M62">
        <v>500</v>
      </c>
      <c r="N62">
        <f t="shared" si="4"/>
        <v>0</v>
      </c>
    </row>
    <row r="63" spans="4:14" x14ac:dyDescent="0.45">
      <c r="D63" t="s">
        <v>72</v>
      </c>
      <c r="E63" t="s">
        <v>45</v>
      </c>
      <c r="F63">
        <f t="shared" si="4"/>
        <v>0</v>
      </c>
      <c r="G63">
        <f t="shared" si="4"/>
        <v>0</v>
      </c>
      <c r="H63">
        <f t="shared" si="4"/>
        <v>0</v>
      </c>
      <c r="I63">
        <f t="shared" ref="I63" si="8">I23*I$38</f>
        <v>0</v>
      </c>
      <c r="J63">
        <f t="shared" si="4"/>
        <v>0</v>
      </c>
      <c r="K63">
        <v>80</v>
      </c>
      <c r="L63">
        <f t="shared" si="4"/>
        <v>0</v>
      </c>
      <c r="M63">
        <f t="shared" si="4"/>
        <v>0</v>
      </c>
      <c r="N63">
        <f t="shared" si="4"/>
        <v>0</v>
      </c>
    </row>
    <row r="64" spans="4:14" x14ac:dyDescent="0.45">
      <c r="D64" t="s">
        <v>73</v>
      </c>
      <c r="E64" t="s">
        <v>37</v>
      </c>
      <c r="F64">
        <f t="shared" si="4"/>
        <v>0</v>
      </c>
      <c r="G64">
        <f t="shared" si="4"/>
        <v>0</v>
      </c>
      <c r="H64">
        <f t="shared" si="4"/>
        <v>0</v>
      </c>
      <c r="I64">
        <f t="shared" ref="I64" si="9">I24*I$38</f>
        <v>0</v>
      </c>
      <c r="J64">
        <f t="shared" si="4"/>
        <v>0</v>
      </c>
      <c r="K64">
        <f t="shared" si="4"/>
        <v>0</v>
      </c>
      <c r="L64">
        <v>400</v>
      </c>
      <c r="M64">
        <f t="shared" si="4"/>
        <v>0</v>
      </c>
      <c r="N64">
        <f t="shared" si="4"/>
        <v>0</v>
      </c>
    </row>
    <row r="65" spans="4:15" x14ac:dyDescent="0.45">
      <c r="D65" t="s">
        <v>74</v>
      </c>
      <c r="E65" t="s">
        <v>46</v>
      </c>
      <c r="F65">
        <f t="shared" si="4"/>
        <v>0</v>
      </c>
      <c r="G65">
        <f t="shared" si="4"/>
        <v>0</v>
      </c>
      <c r="H65">
        <f t="shared" si="4"/>
        <v>0</v>
      </c>
      <c r="I65">
        <f t="shared" ref="I65" si="10">I25*I$38</f>
        <v>0</v>
      </c>
      <c r="J65">
        <f t="shared" si="4"/>
        <v>0</v>
      </c>
      <c r="K65">
        <v>50</v>
      </c>
      <c r="L65">
        <f t="shared" si="4"/>
        <v>0</v>
      </c>
      <c r="M65">
        <f t="shared" si="4"/>
        <v>0</v>
      </c>
      <c r="N65">
        <f t="shared" si="4"/>
        <v>0</v>
      </c>
    </row>
    <row r="66" spans="4:15" x14ac:dyDescent="0.45">
      <c r="D66" t="s">
        <v>75</v>
      </c>
      <c r="E66" t="s">
        <v>35</v>
      </c>
      <c r="F66">
        <f t="shared" si="4"/>
        <v>0</v>
      </c>
      <c r="G66">
        <f t="shared" si="4"/>
        <v>0</v>
      </c>
      <c r="H66">
        <f t="shared" si="4"/>
        <v>0</v>
      </c>
      <c r="I66">
        <f t="shared" ref="I66" si="11">I26*I$38</f>
        <v>0</v>
      </c>
      <c r="J66">
        <f t="shared" si="4"/>
        <v>0</v>
      </c>
      <c r="K66">
        <f t="shared" si="4"/>
        <v>0</v>
      </c>
      <c r="L66">
        <v>250</v>
      </c>
      <c r="M66">
        <f t="shared" si="4"/>
        <v>0</v>
      </c>
      <c r="N66">
        <f t="shared" si="4"/>
        <v>0</v>
      </c>
    </row>
    <row r="67" spans="4:15" x14ac:dyDescent="0.45">
      <c r="D67" t="s">
        <v>76</v>
      </c>
      <c r="E67" t="s">
        <v>50</v>
      </c>
      <c r="F67">
        <f t="shared" si="4"/>
        <v>0</v>
      </c>
      <c r="G67">
        <f t="shared" si="4"/>
        <v>0</v>
      </c>
      <c r="H67">
        <f t="shared" si="4"/>
        <v>0</v>
      </c>
      <c r="I67">
        <f t="shared" ref="I67" si="12">I27*I$38</f>
        <v>0</v>
      </c>
      <c r="J67">
        <v>10</v>
      </c>
      <c r="K67">
        <v>75</v>
      </c>
      <c r="L67">
        <f t="shared" si="4"/>
        <v>0</v>
      </c>
      <c r="M67">
        <f t="shared" si="4"/>
        <v>0</v>
      </c>
      <c r="N67">
        <f t="shared" si="4"/>
        <v>0</v>
      </c>
    </row>
    <row r="68" spans="4:15" x14ac:dyDescent="0.45">
      <c r="D68" t="s">
        <v>77</v>
      </c>
      <c r="E68" t="s">
        <v>49</v>
      </c>
      <c r="F68">
        <f t="shared" si="4"/>
        <v>0</v>
      </c>
      <c r="G68">
        <f t="shared" si="4"/>
        <v>0</v>
      </c>
      <c r="H68">
        <f t="shared" si="4"/>
        <v>0</v>
      </c>
      <c r="I68">
        <f t="shared" ref="I68" si="13">I28*I$38</f>
        <v>0</v>
      </c>
      <c r="J68">
        <v>5</v>
      </c>
      <c r="K68">
        <v>60</v>
      </c>
      <c r="L68">
        <f t="shared" si="4"/>
        <v>0</v>
      </c>
      <c r="M68">
        <f t="shared" si="4"/>
        <v>0</v>
      </c>
      <c r="N68">
        <f t="shared" si="4"/>
        <v>0</v>
      </c>
    </row>
    <row r="69" spans="4:15" x14ac:dyDescent="0.45">
      <c r="D69" t="s">
        <v>78</v>
      </c>
      <c r="E69" t="s">
        <v>48</v>
      </c>
      <c r="F69">
        <v>40</v>
      </c>
      <c r="G69">
        <f t="shared" si="4"/>
        <v>0</v>
      </c>
      <c r="H69">
        <f t="shared" si="4"/>
        <v>0</v>
      </c>
      <c r="I69">
        <f t="shared" ref="I69" si="14">I29*I$38</f>
        <v>0</v>
      </c>
      <c r="J69">
        <f t="shared" si="4"/>
        <v>0</v>
      </c>
      <c r="K69">
        <f t="shared" si="4"/>
        <v>0</v>
      </c>
      <c r="L69">
        <v>350</v>
      </c>
      <c r="M69">
        <f t="shared" si="4"/>
        <v>0</v>
      </c>
      <c r="N69">
        <f t="shared" si="4"/>
        <v>0</v>
      </c>
    </row>
    <row r="70" spans="4:15" x14ac:dyDescent="0.45">
      <c r="D70" t="s">
        <v>79</v>
      </c>
      <c r="E70" t="s">
        <v>47</v>
      </c>
      <c r="F70">
        <v>30</v>
      </c>
      <c r="G70">
        <f t="shared" si="4"/>
        <v>0</v>
      </c>
      <c r="H70">
        <f t="shared" si="4"/>
        <v>0</v>
      </c>
      <c r="I70">
        <f t="shared" ref="I70" si="15">I30*I$38</f>
        <v>0</v>
      </c>
      <c r="J70">
        <f t="shared" si="4"/>
        <v>0</v>
      </c>
      <c r="K70">
        <f t="shared" si="4"/>
        <v>0</v>
      </c>
      <c r="L70">
        <v>300</v>
      </c>
      <c r="M70">
        <f t="shared" si="4"/>
        <v>0</v>
      </c>
      <c r="N70">
        <f t="shared" si="4"/>
        <v>0</v>
      </c>
    </row>
    <row r="71" spans="4:15" x14ac:dyDescent="0.45">
      <c r="D71" t="s">
        <v>80</v>
      </c>
      <c r="E71" t="s">
        <v>16</v>
      </c>
      <c r="F71">
        <v>100</v>
      </c>
      <c r="G71">
        <v>100</v>
      </c>
      <c r="H71">
        <v>250</v>
      </c>
      <c r="I71">
        <v>20</v>
      </c>
      <c r="J71">
        <v>5</v>
      </c>
      <c r="K71">
        <v>-10</v>
      </c>
      <c r="L71">
        <v>-50</v>
      </c>
      <c r="M71">
        <v>-150</v>
      </c>
      <c r="N71">
        <v>-100</v>
      </c>
    </row>
    <row r="73" spans="4:15" x14ac:dyDescent="0.45">
      <c r="F73">
        <f>SUM(F43:F71)</f>
        <v>360</v>
      </c>
      <c r="G73">
        <f t="shared" ref="G73:N73" si="16">SUM(G43:G71)</f>
        <v>790</v>
      </c>
      <c r="H73">
        <f t="shared" si="16"/>
        <v>550</v>
      </c>
      <c r="I73">
        <f t="shared" si="16"/>
        <v>127</v>
      </c>
      <c r="J73">
        <f t="shared" si="16"/>
        <v>90</v>
      </c>
      <c r="K73">
        <f t="shared" si="16"/>
        <v>255</v>
      </c>
      <c r="L73">
        <f t="shared" si="16"/>
        <v>1250</v>
      </c>
      <c r="M73">
        <f t="shared" si="16"/>
        <v>1200</v>
      </c>
      <c r="N73">
        <f t="shared" si="16"/>
        <v>1900</v>
      </c>
    </row>
    <row r="74" spans="4:15" x14ac:dyDescent="0.45">
      <c r="F74">
        <v>67</v>
      </c>
      <c r="G74">
        <v>142</v>
      </c>
      <c r="H74">
        <v>101</v>
      </c>
      <c r="I74">
        <v>24</v>
      </c>
      <c r="J74">
        <v>17</v>
      </c>
      <c r="K74">
        <v>48</v>
      </c>
      <c r="L74">
        <v>206</v>
      </c>
      <c r="M74">
        <v>200</v>
      </c>
      <c r="N74">
        <v>300</v>
      </c>
    </row>
    <row r="76" spans="4:15" x14ac:dyDescent="0.45">
      <c r="F76">
        <f>F73/F74</f>
        <v>5.3731343283582094</v>
      </c>
      <c r="G76">
        <f t="shared" ref="G76:N76" si="17">G73/G74</f>
        <v>5.563380281690141</v>
      </c>
      <c r="H76">
        <f t="shared" si="17"/>
        <v>5.4455445544554459</v>
      </c>
      <c r="I76">
        <f t="shared" si="17"/>
        <v>5.291666666666667</v>
      </c>
      <c r="J76">
        <f t="shared" si="17"/>
        <v>5.2941176470588234</v>
      </c>
      <c r="K76">
        <f t="shared" si="17"/>
        <v>5.3125</v>
      </c>
      <c r="L76">
        <f t="shared" si="17"/>
        <v>6.0679611650485441</v>
      </c>
      <c r="M76">
        <f t="shared" si="17"/>
        <v>6</v>
      </c>
      <c r="N76">
        <f t="shared" si="17"/>
        <v>6.333333333333333</v>
      </c>
    </row>
    <row r="79" spans="4:15" x14ac:dyDescent="0.45">
      <c r="E79" t="s">
        <v>90</v>
      </c>
      <c r="F79" t="s">
        <v>81</v>
      </c>
      <c r="G79" t="s">
        <v>82</v>
      </c>
      <c r="H79" t="s">
        <v>83</v>
      </c>
      <c r="I79" t="s">
        <v>84</v>
      </c>
      <c r="J79" t="s">
        <v>85</v>
      </c>
      <c r="K79" t="s">
        <v>86</v>
      </c>
      <c r="L79" t="s">
        <v>87</v>
      </c>
      <c r="M79" t="s">
        <v>88</v>
      </c>
      <c r="N79" t="s">
        <v>89</v>
      </c>
      <c r="O79" t="s">
        <v>91</v>
      </c>
    </row>
    <row r="80" spans="4:15" x14ac:dyDescent="0.45">
      <c r="E80" t="s">
        <v>52</v>
      </c>
      <c r="F80">
        <v>120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5:14" x14ac:dyDescent="0.45">
      <c r="E81" t="s">
        <v>53</v>
      </c>
      <c r="F81">
        <v>0</v>
      </c>
      <c r="G81">
        <v>200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5:14" x14ac:dyDescent="0.45">
      <c r="E82" t="s">
        <v>54</v>
      </c>
      <c r="F82">
        <v>0</v>
      </c>
      <c r="G82">
        <v>0</v>
      </c>
      <c r="H82">
        <v>180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5:14" x14ac:dyDescent="0.45">
      <c r="E83" t="s">
        <v>55</v>
      </c>
      <c r="F83">
        <v>0</v>
      </c>
      <c r="G83">
        <v>0</v>
      </c>
      <c r="H83">
        <v>0</v>
      </c>
      <c r="I83">
        <v>50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5:14" x14ac:dyDescent="0.45">
      <c r="E84" t="s">
        <v>56</v>
      </c>
      <c r="F84">
        <v>0</v>
      </c>
      <c r="G84">
        <v>0</v>
      </c>
      <c r="H84">
        <v>0</v>
      </c>
      <c r="I84">
        <v>0</v>
      </c>
      <c r="J84">
        <v>30</v>
      </c>
      <c r="K84">
        <v>0</v>
      </c>
      <c r="L84">
        <v>0</v>
      </c>
      <c r="M84">
        <v>0</v>
      </c>
      <c r="N84">
        <v>0</v>
      </c>
    </row>
    <row r="85" spans="5:14" x14ac:dyDescent="0.45">
      <c r="E85" t="s">
        <v>57</v>
      </c>
      <c r="F85">
        <v>80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5:14" x14ac:dyDescent="0.45">
      <c r="E86" t="s">
        <v>58</v>
      </c>
      <c r="F86">
        <v>0</v>
      </c>
      <c r="G86">
        <v>150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5:14" x14ac:dyDescent="0.45">
      <c r="E87" t="s">
        <v>59</v>
      </c>
      <c r="F87">
        <v>0</v>
      </c>
      <c r="G87">
        <v>0</v>
      </c>
      <c r="H87">
        <v>120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5:14" x14ac:dyDescent="0.45">
      <c r="E88" t="s">
        <v>60</v>
      </c>
      <c r="F88">
        <v>0</v>
      </c>
      <c r="G88">
        <v>0</v>
      </c>
      <c r="H88">
        <v>0</v>
      </c>
      <c r="I88">
        <v>30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5:14" x14ac:dyDescent="0.45">
      <c r="E89" t="s">
        <v>61</v>
      </c>
      <c r="F89">
        <v>0</v>
      </c>
      <c r="G89">
        <v>0</v>
      </c>
      <c r="H89">
        <v>0</v>
      </c>
      <c r="I89">
        <v>0</v>
      </c>
      <c r="J89">
        <v>20</v>
      </c>
      <c r="K89">
        <v>0</v>
      </c>
      <c r="L89">
        <v>0</v>
      </c>
      <c r="M89">
        <v>0</v>
      </c>
      <c r="N89">
        <v>0</v>
      </c>
    </row>
    <row r="90" spans="5:14" x14ac:dyDescent="0.45">
      <c r="E90" t="s">
        <v>62</v>
      </c>
      <c r="F90">
        <v>50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</row>
    <row r="91" spans="5:14" x14ac:dyDescent="0.45">
      <c r="E91" t="s">
        <v>63</v>
      </c>
      <c r="F91">
        <v>0</v>
      </c>
      <c r="G91">
        <v>80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5:14" x14ac:dyDescent="0.45">
      <c r="E92" t="s">
        <v>64</v>
      </c>
      <c r="F92">
        <v>0</v>
      </c>
      <c r="G92">
        <v>0</v>
      </c>
      <c r="H92">
        <v>50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5:14" x14ac:dyDescent="0.45">
      <c r="E93" t="s">
        <v>65</v>
      </c>
      <c r="F93">
        <v>0</v>
      </c>
      <c r="G93">
        <v>0</v>
      </c>
      <c r="H93">
        <v>0</v>
      </c>
      <c r="I93">
        <v>7</v>
      </c>
      <c r="J93">
        <v>0</v>
      </c>
      <c r="K93">
        <v>0</v>
      </c>
      <c r="L93">
        <v>0</v>
      </c>
      <c r="M93">
        <v>0</v>
      </c>
      <c r="N93">
        <v>0</v>
      </c>
    </row>
    <row r="94" spans="5:14" x14ac:dyDescent="0.45">
      <c r="E94" t="s">
        <v>66</v>
      </c>
      <c r="F94">
        <v>0</v>
      </c>
      <c r="G94">
        <v>0</v>
      </c>
      <c r="H94">
        <v>0</v>
      </c>
      <c r="I94">
        <v>0</v>
      </c>
      <c r="J94">
        <v>15</v>
      </c>
      <c r="K94">
        <v>0</v>
      </c>
      <c r="L94">
        <v>0</v>
      </c>
      <c r="M94">
        <v>0</v>
      </c>
      <c r="N94">
        <v>0</v>
      </c>
    </row>
    <row r="95" spans="5:14" x14ac:dyDescent="0.45">
      <c r="E95" t="s">
        <v>67</v>
      </c>
      <c r="F95">
        <v>-60</v>
      </c>
      <c r="G95">
        <v>-30</v>
      </c>
      <c r="H95">
        <v>-50</v>
      </c>
      <c r="I95">
        <v>-30</v>
      </c>
      <c r="J95">
        <v>-20</v>
      </c>
      <c r="K95">
        <v>0</v>
      </c>
      <c r="L95">
        <v>0</v>
      </c>
      <c r="M95">
        <v>0</v>
      </c>
      <c r="N95">
        <v>1000</v>
      </c>
    </row>
    <row r="96" spans="5:14" x14ac:dyDescent="0.45">
      <c r="E96" t="s">
        <v>68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650</v>
      </c>
    </row>
    <row r="97" spans="5:14" x14ac:dyDescent="0.45">
      <c r="E97" t="s">
        <v>69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850</v>
      </c>
      <c r="N97">
        <v>0</v>
      </c>
    </row>
    <row r="98" spans="5:14" x14ac:dyDescent="0.45">
      <c r="E98" t="s">
        <v>70</v>
      </c>
      <c r="F98">
        <v>0</v>
      </c>
      <c r="G98">
        <v>160</v>
      </c>
      <c r="H98">
        <v>0</v>
      </c>
      <c r="I98">
        <v>30</v>
      </c>
      <c r="J98">
        <v>15</v>
      </c>
      <c r="K98">
        <v>0</v>
      </c>
      <c r="L98">
        <v>0</v>
      </c>
      <c r="M98">
        <v>0</v>
      </c>
      <c r="N98">
        <v>350</v>
      </c>
    </row>
    <row r="99" spans="5:14" x14ac:dyDescent="0.45">
      <c r="E99" t="s">
        <v>71</v>
      </c>
      <c r="F99">
        <v>0</v>
      </c>
      <c r="G99">
        <v>130</v>
      </c>
      <c r="H99">
        <v>0</v>
      </c>
      <c r="I99">
        <v>20</v>
      </c>
      <c r="J99">
        <v>10</v>
      </c>
      <c r="K99">
        <v>0</v>
      </c>
      <c r="L99">
        <v>0</v>
      </c>
      <c r="M99">
        <v>500</v>
      </c>
      <c r="N99">
        <v>0</v>
      </c>
    </row>
    <row r="100" spans="5:14" x14ac:dyDescent="0.45">
      <c r="E100" t="s">
        <v>72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80</v>
      </c>
      <c r="L100">
        <v>0</v>
      </c>
      <c r="M100">
        <v>0</v>
      </c>
      <c r="N100">
        <v>0</v>
      </c>
    </row>
    <row r="101" spans="5:14" x14ac:dyDescent="0.45">
      <c r="E101" t="s">
        <v>73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400</v>
      </c>
      <c r="M101">
        <v>0</v>
      </c>
      <c r="N101">
        <v>0</v>
      </c>
    </row>
    <row r="102" spans="5:14" x14ac:dyDescent="0.45">
      <c r="E102" t="s">
        <v>74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50</v>
      </c>
      <c r="L102">
        <v>0</v>
      </c>
      <c r="M102">
        <v>0</v>
      </c>
      <c r="N102">
        <v>0</v>
      </c>
    </row>
    <row r="103" spans="5:14" x14ac:dyDescent="0.45">
      <c r="E103" t="s">
        <v>75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250</v>
      </c>
      <c r="M103">
        <v>0</v>
      </c>
      <c r="N103">
        <v>0</v>
      </c>
    </row>
    <row r="104" spans="5:14" x14ac:dyDescent="0.45">
      <c r="E104" t="s">
        <v>76</v>
      </c>
      <c r="F104">
        <v>0</v>
      </c>
      <c r="G104">
        <v>0</v>
      </c>
      <c r="H104">
        <v>0</v>
      </c>
      <c r="I104">
        <v>0</v>
      </c>
      <c r="J104">
        <v>10</v>
      </c>
      <c r="K104">
        <v>75</v>
      </c>
      <c r="L104">
        <v>0</v>
      </c>
      <c r="M104">
        <v>0</v>
      </c>
      <c r="N104">
        <v>0</v>
      </c>
    </row>
    <row r="105" spans="5:14" x14ac:dyDescent="0.45">
      <c r="E105" t="s">
        <v>77</v>
      </c>
      <c r="F105">
        <v>0</v>
      </c>
      <c r="G105">
        <v>0</v>
      </c>
      <c r="H105">
        <v>0</v>
      </c>
      <c r="I105">
        <v>0</v>
      </c>
      <c r="J105">
        <v>5</v>
      </c>
      <c r="K105">
        <v>60</v>
      </c>
      <c r="L105">
        <v>0</v>
      </c>
      <c r="M105">
        <v>0</v>
      </c>
      <c r="N105">
        <v>0</v>
      </c>
    </row>
    <row r="106" spans="5:14" x14ac:dyDescent="0.45">
      <c r="E106" t="s">
        <v>78</v>
      </c>
      <c r="F106">
        <v>40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350</v>
      </c>
      <c r="M106">
        <v>0</v>
      </c>
      <c r="N106">
        <v>0</v>
      </c>
    </row>
    <row r="107" spans="5:14" x14ac:dyDescent="0.45">
      <c r="E107" t="s">
        <v>79</v>
      </c>
      <c r="F107">
        <v>30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300</v>
      </c>
      <c r="M107">
        <v>0</v>
      </c>
      <c r="N107">
        <v>0</v>
      </c>
    </row>
    <row r="108" spans="5:14" x14ac:dyDescent="0.45">
      <c r="E108" t="s">
        <v>80</v>
      </c>
      <c r="F108">
        <v>100</v>
      </c>
      <c r="G108">
        <v>100</v>
      </c>
      <c r="H108">
        <v>250</v>
      </c>
      <c r="I108">
        <v>20</v>
      </c>
      <c r="J108">
        <v>5</v>
      </c>
      <c r="K108">
        <v>-10</v>
      </c>
      <c r="L108">
        <v>-50</v>
      </c>
      <c r="M108">
        <v>-150</v>
      </c>
      <c r="N108">
        <v>-100</v>
      </c>
    </row>
    <row r="109" spans="5:14" x14ac:dyDescent="0.45">
      <c r="E109" t="s">
        <v>92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78D98-434B-454D-B395-DF98B56CF02D}">
  <dimension ref="B2:F14"/>
  <sheetViews>
    <sheetView zoomScale="104" workbookViewId="0">
      <selection activeCell="B17" sqref="B17"/>
    </sheetView>
  </sheetViews>
  <sheetFormatPr baseColWidth="10" defaultRowHeight="14.25" x14ac:dyDescent="0.45"/>
  <cols>
    <col min="2" max="2" width="61.9296875" bestFit="1" customWidth="1"/>
    <col min="4" max="4" width="7.19921875" bestFit="1" customWidth="1"/>
    <col min="5" max="5" width="27.73046875" bestFit="1" customWidth="1"/>
    <col min="6" max="6" width="3.265625" bestFit="1" customWidth="1"/>
  </cols>
  <sheetData>
    <row r="2" spans="2:6" x14ac:dyDescent="0.45">
      <c r="B2" t="s">
        <v>131</v>
      </c>
      <c r="E2" t="s">
        <v>111</v>
      </c>
      <c r="F2" t="s">
        <v>112</v>
      </c>
    </row>
    <row r="3" spans="2:6" x14ac:dyDescent="0.45">
      <c r="B3" t="s">
        <v>114</v>
      </c>
      <c r="D3" t="s">
        <v>52</v>
      </c>
      <c r="E3" t="s">
        <v>123</v>
      </c>
      <c r="F3">
        <v>-3</v>
      </c>
    </row>
    <row r="4" spans="2:6" x14ac:dyDescent="0.45">
      <c r="B4" t="s">
        <v>115</v>
      </c>
      <c r="D4" t="s">
        <v>53</v>
      </c>
      <c r="E4" t="s">
        <v>124</v>
      </c>
      <c r="F4">
        <v>-5</v>
      </c>
    </row>
    <row r="5" spans="2:6" x14ac:dyDescent="0.45">
      <c r="B5" t="s">
        <v>18</v>
      </c>
      <c r="D5" t="s">
        <v>54</v>
      </c>
      <c r="E5" t="s">
        <v>116</v>
      </c>
      <c r="F5">
        <v>2</v>
      </c>
    </row>
    <row r="6" spans="2:6" x14ac:dyDescent="0.45">
      <c r="B6" t="s">
        <v>19</v>
      </c>
      <c r="D6" t="s">
        <v>55</v>
      </c>
      <c r="E6" t="s">
        <v>117</v>
      </c>
      <c r="F6">
        <v>5</v>
      </c>
    </row>
    <row r="9" spans="2:6" x14ac:dyDescent="0.45">
      <c r="D9" t="s">
        <v>102</v>
      </c>
      <c r="E9" t="s">
        <v>112</v>
      </c>
      <c r="F9" t="s">
        <v>91</v>
      </c>
    </row>
    <row r="10" spans="2:6" x14ac:dyDescent="0.45">
      <c r="D10" t="s">
        <v>52</v>
      </c>
      <c r="E10">
        <v>-3</v>
      </c>
    </row>
    <row r="11" spans="2:6" x14ac:dyDescent="0.45">
      <c r="D11" t="s">
        <v>53</v>
      </c>
      <c r="E11">
        <v>-5</v>
      </c>
    </row>
    <row r="12" spans="2:6" x14ac:dyDescent="0.45">
      <c r="D12" t="s">
        <v>54</v>
      </c>
      <c r="E12">
        <v>2</v>
      </c>
    </row>
    <row r="13" spans="2:6" x14ac:dyDescent="0.45">
      <c r="D13" t="s">
        <v>55</v>
      </c>
      <c r="E13">
        <v>5</v>
      </c>
    </row>
    <row r="14" spans="2:6" x14ac:dyDescent="0.45">
      <c r="D14" t="s">
        <v>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D418E-2CAA-4788-8C8E-29CF4A46C879}">
  <dimension ref="B2:F18"/>
  <sheetViews>
    <sheetView zoomScale="71" workbookViewId="0">
      <selection activeCell="D11" sqref="D11:F18"/>
    </sheetView>
  </sheetViews>
  <sheetFormatPr baseColWidth="10" defaultRowHeight="14.25" x14ac:dyDescent="0.45"/>
  <cols>
    <col min="2" max="2" width="61.9296875" bestFit="1" customWidth="1"/>
    <col min="4" max="4" width="7.19921875" bestFit="1" customWidth="1"/>
    <col min="5" max="5" width="27.73046875" bestFit="1" customWidth="1"/>
    <col min="6" max="6" width="3.265625" bestFit="1" customWidth="1"/>
  </cols>
  <sheetData>
    <row r="2" spans="2:6" x14ac:dyDescent="0.45">
      <c r="B2" t="s">
        <v>125</v>
      </c>
      <c r="E2" t="s">
        <v>111</v>
      </c>
      <c r="F2" t="s">
        <v>112</v>
      </c>
    </row>
    <row r="3" spans="2:6" x14ac:dyDescent="0.45">
      <c r="B3" t="s">
        <v>126</v>
      </c>
      <c r="D3" t="s">
        <v>52</v>
      </c>
      <c r="E3" t="s">
        <v>132</v>
      </c>
      <c r="F3">
        <v>4</v>
      </c>
    </row>
    <row r="4" spans="2:6" x14ac:dyDescent="0.45">
      <c r="B4" t="s">
        <v>127</v>
      </c>
      <c r="D4" t="s">
        <v>53</v>
      </c>
      <c r="E4" t="s">
        <v>133</v>
      </c>
      <c r="F4">
        <v>6</v>
      </c>
    </row>
    <row r="5" spans="2:6" x14ac:dyDescent="0.45">
      <c r="B5" t="s">
        <v>128</v>
      </c>
      <c r="D5" t="s">
        <v>54</v>
      </c>
      <c r="E5" t="s">
        <v>134</v>
      </c>
      <c r="F5">
        <v>10</v>
      </c>
    </row>
    <row r="6" spans="2:6" x14ac:dyDescent="0.45">
      <c r="B6" t="s">
        <v>130</v>
      </c>
      <c r="D6" t="s">
        <v>55</v>
      </c>
      <c r="E6" t="s">
        <v>135</v>
      </c>
      <c r="F6">
        <v>8</v>
      </c>
    </row>
    <row r="7" spans="2:6" x14ac:dyDescent="0.45">
      <c r="B7" t="s">
        <v>129</v>
      </c>
      <c r="D7" t="s">
        <v>56</v>
      </c>
      <c r="E7" t="s">
        <v>136</v>
      </c>
      <c r="F7">
        <v>3</v>
      </c>
    </row>
    <row r="8" spans="2:6" x14ac:dyDescent="0.45">
      <c r="B8" t="s">
        <v>18</v>
      </c>
      <c r="D8" t="s">
        <v>57</v>
      </c>
      <c r="E8" t="s">
        <v>137</v>
      </c>
      <c r="F8">
        <v>3</v>
      </c>
    </row>
    <row r="9" spans="2:6" x14ac:dyDescent="0.45">
      <c r="B9" t="s">
        <v>19</v>
      </c>
    </row>
    <row r="11" spans="2:6" x14ac:dyDescent="0.45">
      <c r="D11" t="s">
        <v>102</v>
      </c>
      <c r="E11" t="s">
        <v>112</v>
      </c>
      <c r="F11" t="s">
        <v>91</v>
      </c>
    </row>
    <row r="12" spans="2:6" x14ac:dyDescent="0.45">
      <c r="D12" t="s">
        <v>52</v>
      </c>
      <c r="E12">
        <v>4</v>
      </c>
    </row>
    <row r="13" spans="2:6" x14ac:dyDescent="0.45">
      <c r="D13" t="s">
        <v>53</v>
      </c>
      <c r="E13">
        <v>6</v>
      </c>
    </row>
    <row r="14" spans="2:6" x14ac:dyDescent="0.45">
      <c r="D14" t="s">
        <v>54</v>
      </c>
      <c r="E14">
        <v>10</v>
      </c>
    </row>
    <row r="15" spans="2:6" x14ac:dyDescent="0.45">
      <c r="D15" t="s">
        <v>55</v>
      </c>
      <c r="E15">
        <v>8</v>
      </c>
    </row>
    <row r="16" spans="2:6" x14ac:dyDescent="0.45">
      <c r="D16" t="s">
        <v>56</v>
      </c>
      <c r="E16">
        <v>3</v>
      </c>
    </row>
    <row r="17" spans="4:5" x14ac:dyDescent="0.45">
      <c r="D17" t="s">
        <v>57</v>
      </c>
      <c r="E17">
        <v>3</v>
      </c>
    </row>
    <row r="18" spans="4:5" x14ac:dyDescent="0.45">
      <c r="D18" t="s">
        <v>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85EE5-8111-44B3-ADDD-12CDAF927101}">
  <dimension ref="B2:F24"/>
  <sheetViews>
    <sheetView zoomScale="71" workbookViewId="0">
      <selection activeCell="B27" sqref="B27"/>
    </sheetView>
  </sheetViews>
  <sheetFormatPr baseColWidth="10" defaultRowHeight="14.25" x14ac:dyDescent="0.45"/>
  <cols>
    <col min="2" max="2" width="61.9296875" bestFit="1" customWidth="1"/>
    <col min="4" max="4" width="7.19921875" bestFit="1" customWidth="1"/>
    <col min="5" max="5" width="27.73046875" bestFit="1" customWidth="1"/>
    <col min="6" max="6" width="3.265625" bestFit="1" customWidth="1"/>
  </cols>
  <sheetData>
    <row r="2" spans="2:6" x14ac:dyDescent="0.45">
      <c r="B2" t="s">
        <v>125</v>
      </c>
      <c r="E2" t="s">
        <v>111</v>
      </c>
      <c r="F2" t="s">
        <v>112</v>
      </c>
    </row>
    <row r="3" spans="2:6" x14ac:dyDescent="0.45">
      <c r="B3" t="s">
        <v>126</v>
      </c>
      <c r="D3" t="s">
        <v>52</v>
      </c>
      <c r="E3" t="s">
        <v>132</v>
      </c>
      <c r="F3">
        <v>2</v>
      </c>
    </row>
    <row r="4" spans="2:6" x14ac:dyDescent="0.45">
      <c r="B4" t="s">
        <v>127</v>
      </c>
      <c r="D4" t="s">
        <v>53</v>
      </c>
      <c r="E4" t="s">
        <v>133</v>
      </c>
      <c r="F4">
        <v>4</v>
      </c>
    </row>
    <row r="5" spans="2:6" x14ac:dyDescent="0.45">
      <c r="B5" t="s">
        <v>128</v>
      </c>
      <c r="D5" t="s">
        <v>54</v>
      </c>
      <c r="E5" t="s">
        <v>134</v>
      </c>
      <c r="F5">
        <v>8</v>
      </c>
    </row>
    <row r="6" spans="2:6" x14ac:dyDescent="0.45">
      <c r="B6" t="s">
        <v>130</v>
      </c>
      <c r="D6" t="s">
        <v>55</v>
      </c>
      <c r="E6" t="s">
        <v>135</v>
      </c>
      <c r="F6">
        <v>6</v>
      </c>
    </row>
    <row r="7" spans="2:6" x14ac:dyDescent="0.45">
      <c r="B7" t="s">
        <v>129</v>
      </c>
      <c r="D7" t="s">
        <v>56</v>
      </c>
      <c r="E7" t="s">
        <v>136</v>
      </c>
      <c r="F7">
        <v>5</v>
      </c>
    </row>
    <row r="8" spans="2:6" x14ac:dyDescent="0.45">
      <c r="B8" t="s">
        <v>142</v>
      </c>
      <c r="D8" t="s">
        <v>57</v>
      </c>
      <c r="E8" t="s">
        <v>137</v>
      </c>
      <c r="F8">
        <v>5</v>
      </c>
    </row>
    <row r="9" spans="2:6" x14ac:dyDescent="0.45">
      <c r="B9" t="s">
        <v>143</v>
      </c>
      <c r="D9" t="s">
        <v>58</v>
      </c>
      <c r="E9" t="s">
        <v>139</v>
      </c>
      <c r="F9">
        <v>10</v>
      </c>
    </row>
    <row r="10" spans="2:6" x14ac:dyDescent="0.45">
      <c r="B10" t="s">
        <v>18</v>
      </c>
      <c r="D10" t="s">
        <v>59</v>
      </c>
      <c r="E10" t="s">
        <v>138</v>
      </c>
      <c r="F10">
        <v>9</v>
      </c>
    </row>
    <row r="11" spans="2:6" x14ac:dyDescent="0.45">
      <c r="B11" t="s">
        <v>19</v>
      </c>
    </row>
    <row r="15" spans="2:6" x14ac:dyDescent="0.45">
      <c r="D15" t="s">
        <v>102</v>
      </c>
      <c r="E15" t="s">
        <v>112</v>
      </c>
      <c r="F15" t="s">
        <v>91</v>
      </c>
    </row>
    <row r="16" spans="2:6" x14ac:dyDescent="0.45">
      <c r="D16" t="s">
        <v>52</v>
      </c>
      <c r="E16">
        <v>2</v>
      </c>
    </row>
    <row r="17" spans="4:5" x14ac:dyDescent="0.45">
      <c r="D17" t="s">
        <v>53</v>
      </c>
      <c r="E17">
        <v>4</v>
      </c>
    </row>
    <row r="18" spans="4:5" x14ac:dyDescent="0.45">
      <c r="D18" t="s">
        <v>54</v>
      </c>
      <c r="E18">
        <v>8</v>
      </c>
    </row>
    <row r="19" spans="4:5" x14ac:dyDescent="0.45">
      <c r="D19" t="s">
        <v>55</v>
      </c>
      <c r="E19">
        <v>6</v>
      </c>
    </row>
    <row r="20" spans="4:5" x14ac:dyDescent="0.45">
      <c r="D20" t="s">
        <v>56</v>
      </c>
      <c r="E20">
        <v>5</v>
      </c>
    </row>
    <row r="21" spans="4:5" x14ac:dyDescent="0.45">
      <c r="D21" t="s">
        <v>57</v>
      </c>
      <c r="E21">
        <v>5</v>
      </c>
    </row>
    <row r="22" spans="4:5" x14ac:dyDescent="0.45">
      <c r="D22" t="s">
        <v>58</v>
      </c>
      <c r="E22">
        <v>10</v>
      </c>
    </row>
    <row r="23" spans="4:5" x14ac:dyDescent="0.45">
      <c r="D23" t="s">
        <v>59</v>
      </c>
      <c r="E23">
        <v>9</v>
      </c>
    </row>
    <row r="24" spans="4:5" x14ac:dyDescent="0.45">
      <c r="D24" t="s">
        <v>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D7036-DCA6-4D9A-A790-C254644B307B}">
  <dimension ref="B2:F18"/>
  <sheetViews>
    <sheetView zoomScale="71" workbookViewId="0">
      <selection activeCell="B16" sqref="B16"/>
    </sheetView>
  </sheetViews>
  <sheetFormatPr baseColWidth="10" defaultRowHeight="14.25" x14ac:dyDescent="0.45"/>
  <cols>
    <col min="2" max="2" width="61.9296875" bestFit="1" customWidth="1"/>
    <col min="4" max="4" width="7.19921875" bestFit="1" customWidth="1"/>
    <col min="5" max="5" width="27.73046875" bestFit="1" customWidth="1"/>
    <col min="6" max="6" width="3.265625" bestFit="1" customWidth="1"/>
  </cols>
  <sheetData>
    <row r="2" spans="2:6" x14ac:dyDescent="0.45">
      <c r="B2" t="s">
        <v>125</v>
      </c>
      <c r="E2" t="s">
        <v>111</v>
      </c>
      <c r="F2" t="s">
        <v>112</v>
      </c>
    </row>
    <row r="3" spans="2:6" x14ac:dyDescent="0.45">
      <c r="B3" t="s">
        <v>126</v>
      </c>
      <c r="D3" t="s">
        <v>52</v>
      </c>
      <c r="E3" t="s">
        <v>132</v>
      </c>
      <c r="F3">
        <v>4</v>
      </c>
    </row>
    <row r="4" spans="2:6" x14ac:dyDescent="0.45">
      <c r="B4" t="s">
        <v>127</v>
      </c>
      <c r="D4" t="s">
        <v>53</v>
      </c>
      <c r="E4" t="s">
        <v>133</v>
      </c>
      <c r="F4">
        <v>6</v>
      </c>
    </row>
    <row r="5" spans="2:6" x14ac:dyDescent="0.45">
      <c r="B5" t="s">
        <v>128</v>
      </c>
      <c r="D5" t="s">
        <v>54</v>
      </c>
      <c r="E5" t="s">
        <v>134</v>
      </c>
      <c r="F5">
        <v>10</v>
      </c>
    </row>
    <row r="6" spans="2:6" x14ac:dyDescent="0.45">
      <c r="B6" t="s">
        <v>130</v>
      </c>
      <c r="D6" t="s">
        <v>55</v>
      </c>
      <c r="E6" t="s">
        <v>135</v>
      </c>
      <c r="F6">
        <v>8</v>
      </c>
    </row>
    <row r="7" spans="2:6" x14ac:dyDescent="0.45">
      <c r="B7" t="s">
        <v>129</v>
      </c>
      <c r="D7" t="s">
        <v>56</v>
      </c>
      <c r="E7" t="s">
        <v>136</v>
      </c>
      <c r="F7">
        <v>5</v>
      </c>
    </row>
    <row r="8" spans="2:6" x14ac:dyDescent="0.45">
      <c r="B8" t="s">
        <v>18</v>
      </c>
      <c r="D8" t="s">
        <v>57</v>
      </c>
      <c r="E8" t="s">
        <v>137</v>
      </c>
      <c r="F8">
        <v>5</v>
      </c>
    </row>
    <row r="9" spans="2:6" x14ac:dyDescent="0.45">
      <c r="B9" t="s">
        <v>19</v>
      </c>
    </row>
    <row r="11" spans="2:6" x14ac:dyDescent="0.45">
      <c r="D11" t="s">
        <v>102</v>
      </c>
      <c r="E11" t="s">
        <v>112</v>
      </c>
      <c r="F11" t="s">
        <v>91</v>
      </c>
    </row>
    <row r="12" spans="2:6" x14ac:dyDescent="0.45">
      <c r="D12" t="s">
        <v>52</v>
      </c>
      <c r="E12">
        <v>4</v>
      </c>
    </row>
    <row r="13" spans="2:6" x14ac:dyDescent="0.45">
      <c r="D13" t="s">
        <v>53</v>
      </c>
      <c r="E13">
        <v>6</v>
      </c>
    </row>
    <row r="14" spans="2:6" x14ac:dyDescent="0.45">
      <c r="D14" t="s">
        <v>54</v>
      </c>
      <c r="E14">
        <v>10</v>
      </c>
    </row>
    <row r="15" spans="2:6" x14ac:dyDescent="0.45">
      <c r="D15" t="s">
        <v>55</v>
      </c>
      <c r="E15">
        <v>8</v>
      </c>
    </row>
    <row r="16" spans="2:6" x14ac:dyDescent="0.45">
      <c r="D16" t="s">
        <v>56</v>
      </c>
      <c r="E16">
        <v>5</v>
      </c>
    </row>
    <row r="17" spans="4:5" x14ac:dyDescent="0.45">
      <c r="D17" t="s">
        <v>57</v>
      </c>
      <c r="E17">
        <v>5</v>
      </c>
    </row>
    <row r="18" spans="4:5" x14ac:dyDescent="0.45">
      <c r="D18" t="s">
        <v>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339D6-210F-45EE-B291-6DB65950C336}">
  <dimension ref="B2:F24"/>
  <sheetViews>
    <sheetView zoomScale="71" workbookViewId="0">
      <selection activeCell="H20" sqref="H20"/>
    </sheetView>
  </sheetViews>
  <sheetFormatPr baseColWidth="10" defaultRowHeight="14.25" x14ac:dyDescent="0.45"/>
  <cols>
    <col min="2" max="2" width="61.9296875" bestFit="1" customWidth="1"/>
    <col min="4" max="4" width="7.19921875" bestFit="1" customWidth="1"/>
    <col min="5" max="5" width="27.73046875" bestFit="1" customWidth="1"/>
    <col min="6" max="6" width="3.265625" bestFit="1" customWidth="1"/>
  </cols>
  <sheetData>
    <row r="2" spans="2:6" x14ac:dyDescent="0.45">
      <c r="B2" t="s">
        <v>125</v>
      </c>
      <c r="E2" t="s">
        <v>111</v>
      </c>
      <c r="F2" t="s">
        <v>112</v>
      </c>
    </row>
    <row r="3" spans="2:6" x14ac:dyDescent="0.45">
      <c r="B3" t="s">
        <v>126</v>
      </c>
      <c r="D3" t="s">
        <v>52</v>
      </c>
      <c r="E3" t="s">
        <v>132</v>
      </c>
      <c r="F3">
        <v>2</v>
      </c>
    </row>
    <row r="4" spans="2:6" x14ac:dyDescent="0.45">
      <c r="B4" t="s">
        <v>127</v>
      </c>
      <c r="D4" t="s">
        <v>53</v>
      </c>
      <c r="E4" t="s">
        <v>133</v>
      </c>
      <c r="F4">
        <v>4</v>
      </c>
    </row>
    <row r="5" spans="2:6" x14ac:dyDescent="0.45">
      <c r="B5" t="s">
        <v>128</v>
      </c>
      <c r="D5" t="s">
        <v>54</v>
      </c>
      <c r="E5" t="s">
        <v>134</v>
      </c>
      <c r="F5">
        <v>8</v>
      </c>
    </row>
    <row r="6" spans="2:6" x14ac:dyDescent="0.45">
      <c r="B6" t="s">
        <v>130</v>
      </c>
      <c r="D6" t="s">
        <v>55</v>
      </c>
      <c r="E6" t="s">
        <v>135</v>
      </c>
      <c r="F6">
        <v>6</v>
      </c>
    </row>
    <row r="7" spans="2:6" x14ac:dyDescent="0.45">
      <c r="B7" t="s">
        <v>129</v>
      </c>
      <c r="D7" t="s">
        <v>56</v>
      </c>
      <c r="E7" t="s">
        <v>136</v>
      </c>
      <c r="F7">
        <v>3</v>
      </c>
    </row>
    <row r="8" spans="2:6" x14ac:dyDescent="0.45">
      <c r="B8" t="s">
        <v>140</v>
      </c>
      <c r="D8" t="s">
        <v>57</v>
      </c>
      <c r="E8" t="s">
        <v>137</v>
      </c>
      <c r="F8">
        <v>3</v>
      </c>
    </row>
    <row r="9" spans="2:6" x14ac:dyDescent="0.45">
      <c r="B9" t="s">
        <v>141</v>
      </c>
      <c r="D9" t="s">
        <v>58</v>
      </c>
      <c r="E9" t="s">
        <v>139</v>
      </c>
      <c r="F9">
        <v>10</v>
      </c>
    </row>
    <row r="10" spans="2:6" x14ac:dyDescent="0.45">
      <c r="B10" t="s">
        <v>18</v>
      </c>
      <c r="D10" t="s">
        <v>59</v>
      </c>
      <c r="E10" t="s">
        <v>138</v>
      </c>
      <c r="F10">
        <v>9</v>
      </c>
    </row>
    <row r="11" spans="2:6" x14ac:dyDescent="0.45">
      <c r="B11" t="s">
        <v>19</v>
      </c>
    </row>
    <row r="15" spans="2:6" x14ac:dyDescent="0.45">
      <c r="D15" t="s">
        <v>102</v>
      </c>
      <c r="E15" t="s">
        <v>112</v>
      </c>
      <c r="F15" t="s">
        <v>91</v>
      </c>
    </row>
    <row r="16" spans="2:6" x14ac:dyDescent="0.45">
      <c r="D16" t="s">
        <v>52</v>
      </c>
      <c r="E16">
        <v>2</v>
      </c>
    </row>
    <row r="17" spans="4:5" x14ac:dyDescent="0.45">
      <c r="D17" t="s">
        <v>53</v>
      </c>
      <c r="E17">
        <v>4</v>
      </c>
    </row>
    <row r="18" spans="4:5" x14ac:dyDescent="0.45">
      <c r="D18" t="s">
        <v>54</v>
      </c>
      <c r="E18">
        <v>8</v>
      </c>
    </row>
    <row r="19" spans="4:5" x14ac:dyDescent="0.45">
      <c r="D19" t="s">
        <v>55</v>
      </c>
      <c r="E19">
        <v>6</v>
      </c>
    </row>
    <row r="20" spans="4:5" x14ac:dyDescent="0.45">
      <c r="D20" t="s">
        <v>56</v>
      </c>
      <c r="E20">
        <v>3</v>
      </c>
    </row>
    <row r="21" spans="4:5" x14ac:dyDescent="0.45">
      <c r="D21" t="s">
        <v>57</v>
      </c>
      <c r="E21">
        <v>3</v>
      </c>
    </row>
    <row r="22" spans="4:5" x14ac:dyDescent="0.45">
      <c r="D22" t="s">
        <v>58</v>
      </c>
      <c r="E22">
        <v>10</v>
      </c>
    </row>
    <row r="23" spans="4:5" x14ac:dyDescent="0.45">
      <c r="D23" t="s">
        <v>59</v>
      </c>
      <c r="E23">
        <v>9</v>
      </c>
    </row>
    <row r="24" spans="4:5" x14ac:dyDescent="0.45">
      <c r="D24" t="s">
        <v>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1BBD1-43A0-4548-93BD-C8E5201E7D17}">
  <dimension ref="B2:F24"/>
  <sheetViews>
    <sheetView zoomScale="71" workbookViewId="0">
      <selection activeCell="H23" sqref="H23"/>
    </sheetView>
  </sheetViews>
  <sheetFormatPr baseColWidth="10" defaultRowHeight="14.25" x14ac:dyDescent="0.45"/>
  <cols>
    <col min="2" max="2" width="61.9296875" bestFit="1" customWidth="1"/>
    <col min="4" max="4" width="7.19921875" bestFit="1" customWidth="1"/>
    <col min="5" max="5" width="27.73046875" bestFit="1" customWidth="1"/>
    <col min="6" max="6" width="3.265625" bestFit="1" customWidth="1"/>
  </cols>
  <sheetData>
    <row r="2" spans="2:6" x14ac:dyDescent="0.45">
      <c r="B2" t="s">
        <v>125</v>
      </c>
      <c r="E2" t="s">
        <v>111</v>
      </c>
      <c r="F2" t="s">
        <v>112</v>
      </c>
    </row>
    <row r="3" spans="2:6" x14ac:dyDescent="0.45">
      <c r="B3" t="s">
        <v>126</v>
      </c>
      <c r="D3" t="s">
        <v>52</v>
      </c>
      <c r="E3" t="s">
        <v>132</v>
      </c>
      <c r="F3">
        <v>2</v>
      </c>
    </row>
    <row r="4" spans="2:6" x14ac:dyDescent="0.45">
      <c r="B4" t="s">
        <v>127</v>
      </c>
      <c r="D4" t="s">
        <v>53</v>
      </c>
      <c r="E4" t="s">
        <v>133</v>
      </c>
      <c r="F4">
        <v>4</v>
      </c>
    </row>
    <row r="5" spans="2:6" x14ac:dyDescent="0.45">
      <c r="B5" t="s">
        <v>128</v>
      </c>
      <c r="D5" t="s">
        <v>54</v>
      </c>
      <c r="E5" t="s">
        <v>134</v>
      </c>
      <c r="F5">
        <v>8</v>
      </c>
    </row>
    <row r="6" spans="2:6" x14ac:dyDescent="0.45">
      <c r="B6" t="s">
        <v>130</v>
      </c>
      <c r="D6" t="s">
        <v>55</v>
      </c>
      <c r="E6" t="s">
        <v>135</v>
      </c>
      <c r="F6">
        <v>6</v>
      </c>
    </row>
    <row r="7" spans="2:6" x14ac:dyDescent="0.45">
      <c r="B7" t="s">
        <v>129</v>
      </c>
      <c r="D7" t="s">
        <v>56</v>
      </c>
      <c r="E7" t="s">
        <v>136</v>
      </c>
      <c r="F7">
        <v>3</v>
      </c>
    </row>
    <row r="8" spans="2:6" x14ac:dyDescent="0.45">
      <c r="B8" t="s">
        <v>140</v>
      </c>
      <c r="D8" t="s">
        <v>57</v>
      </c>
      <c r="E8" t="s">
        <v>137</v>
      </c>
      <c r="F8">
        <v>3</v>
      </c>
    </row>
    <row r="9" spans="2:6" x14ac:dyDescent="0.45">
      <c r="B9" t="s">
        <v>141</v>
      </c>
      <c r="D9" t="s">
        <v>58</v>
      </c>
      <c r="E9" t="s">
        <v>139</v>
      </c>
      <c r="F9">
        <v>10</v>
      </c>
    </row>
    <row r="10" spans="2:6" x14ac:dyDescent="0.45">
      <c r="B10" t="s">
        <v>18</v>
      </c>
      <c r="D10" t="s">
        <v>59</v>
      </c>
      <c r="E10" t="s">
        <v>138</v>
      </c>
      <c r="F10">
        <v>9</v>
      </c>
    </row>
    <row r="11" spans="2:6" x14ac:dyDescent="0.45">
      <c r="B11" t="s">
        <v>19</v>
      </c>
    </row>
    <row r="15" spans="2:6" x14ac:dyDescent="0.45">
      <c r="D15" t="s">
        <v>102</v>
      </c>
      <c r="E15" t="s">
        <v>112</v>
      </c>
      <c r="F15" t="s">
        <v>91</v>
      </c>
    </row>
    <row r="16" spans="2:6" x14ac:dyDescent="0.45">
      <c r="D16" t="s">
        <v>52</v>
      </c>
      <c r="E16">
        <v>2</v>
      </c>
    </row>
    <row r="17" spans="4:5" x14ac:dyDescent="0.45">
      <c r="D17" t="s">
        <v>53</v>
      </c>
      <c r="E17">
        <v>4</v>
      </c>
    </row>
    <row r="18" spans="4:5" x14ac:dyDescent="0.45">
      <c r="D18" t="s">
        <v>54</v>
      </c>
      <c r="E18">
        <v>8</v>
      </c>
    </row>
    <row r="19" spans="4:5" x14ac:dyDescent="0.45">
      <c r="D19" t="s">
        <v>55</v>
      </c>
      <c r="E19">
        <v>6</v>
      </c>
    </row>
    <row r="20" spans="4:5" x14ac:dyDescent="0.45">
      <c r="D20" t="s">
        <v>56</v>
      </c>
      <c r="E20">
        <v>3</v>
      </c>
    </row>
    <row r="21" spans="4:5" x14ac:dyDescent="0.45">
      <c r="D21" t="s">
        <v>57</v>
      </c>
      <c r="E21">
        <v>3</v>
      </c>
    </row>
    <row r="22" spans="4:5" x14ac:dyDescent="0.45">
      <c r="D22" t="s">
        <v>58</v>
      </c>
      <c r="E22">
        <v>10</v>
      </c>
    </row>
    <row r="23" spans="4:5" x14ac:dyDescent="0.45">
      <c r="D23" t="s">
        <v>59</v>
      </c>
      <c r="E23">
        <v>9</v>
      </c>
    </row>
    <row r="24" spans="4:5" x14ac:dyDescent="0.45">
      <c r="D24" t="s">
        <v>92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24027-331B-4477-980E-DD8CBAFD0E31}">
  <dimension ref="B2:F16"/>
  <sheetViews>
    <sheetView tabSelected="1" zoomScale="70" zoomScaleNormal="70" workbookViewId="0">
      <selection activeCell="D10" sqref="D10:F16"/>
    </sheetView>
  </sheetViews>
  <sheetFormatPr baseColWidth="10" defaultRowHeight="14.25" x14ac:dyDescent="0.45"/>
  <cols>
    <col min="2" max="2" width="61.9296875" bestFit="1" customWidth="1"/>
    <col min="4" max="4" width="7.19921875" bestFit="1" customWidth="1"/>
    <col min="5" max="5" width="27.73046875" bestFit="1" customWidth="1"/>
    <col min="6" max="6" width="3.265625" bestFit="1" customWidth="1"/>
  </cols>
  <sheetData>
    <row r="2" spans="2:6" x14ac:dyDescent="0.45">
      <c r="B2" t="s">
        <v>152</v>
      </c>
      <c r="E2" t="s">
        <v>111</v>
      </c>
      <c r="F2" t="s">
        <v>112</v>
      </c>
    </row>
    <row r="3" spans="2:6" x14ac:dyDescent="0.45">
      <c r="B3" t="s">
        <v>153</v>
      </c>
      <c r="D3" t="s">
        <v>52</v>
      </c>
      <c r="E3" t="s">
        <v>157</v>
      </c>
      <c r="F3">
        <v>8</v>
      </c>
    </row>
    <row r="4" spans="2:6" x14ac:dyDescent="0.45">
      <c r="B4" t="s">
        <v>154</v>
      </c>
      <c r="D4" t="s">
        <v>53</v>
      </c>
      <c r="E4" t="s">
        <v>158</v>
      </c>
      <c r="F4">
        <v>10</v>
      </c>
    </row>
    <row r="5" spans="2:6" x14ac:dyDescent="0.45">
      <c r="B5" t="s">
        <v>155</v>
      </c>
      <c r="D5" t="s">
        <v>54</v>
      </c>
      <c r="E5" t="s">
        <v>159</v>
      </c>
      <c r="F5">
        <v>6</v>
      </c>
    </row>
    <row r="6" spans="2:6" x14ac:dyDescent="0.45">
      <c r="B6" t="s">
        <v>156</v>
      </c>
      <c r="D6" t="s">
        <v>55</v>
      </c>
      <c r="E6" t="s">
        <v>160</v>
      </c>
      <c r="F6">
        <v>4</v>
      </c>
    </row>
    <row r="7" spans="2:6" x14ac:dyDescent="0.45">
      <c r="B7" t="s">
        <v>18</v>
      </c>
      <c r="D7" t="s">
        <v>56</v>
      </c>
      <c r="E7" t="s">
        <v>161</v>
      </c>
      <c r="F7">
        <v>2</v>
      </c>
    </row>
    <row r="8" spans="2:6" x14ac:dyDescent="0.45">
      <c r="B8" t="s">
        <v>19</v>
      </c>
    </row>
    <row r="10" spans="2:6" x14ac:dyDescent="0.45">
      <c r="D10" t="s">
        <v>102</v>
      </c>
      <c r="E10" t="s">
        <v>112</v>
      </c>
      <c r="F10" t="s">
        <v>91</v>
      </c>
    </row>
    <row r="11" spans="2:6" x14ac:dyDescent="0.45">
      <c r="D11" t="s">
        <v>52</v>
      </c>
      <c r="E11">
        <v>8</v>
      </c>
    </row>
    <row r="12" spans="2:6" x14ac:dyDescent="0.45">
      <c r="D12" t="s">
        <v>53</v>
      </c>
      <c r="E12">
        <v>10</v>
      </c>
    </row>
    <row r="13" spans="2:6" x14ac:dyDescent="0.45">
      <c r="D13" t="s">
        <v>54</v>
      </c>
      <c r="E13">
        <v>6</v>
      </c>
    </row>
    <row r="14" spans="2:6" x14ac:dyDescent="0.45">
      <c r="D14" t="s">
        <v>55</v>
      </c>
      <c r="E14">
        <v>4</v>
      </c>
    </row>
    <row r="15" spans="2:6" x14ac:dyDescent="0.45">
      <c r="D15" t="s">
        <v>56</v>
      </c>
      <c r="E15">
        <v>2</v>
      </c>
    </row>
    <row r="16" spans="2:6" x14ac:dyDescent="0.45">
      <c r="D16" t="s">
        <v>92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26780-0E0C-49C7-93F7-DB4A57D14266}">
  <dimension ref="B2:F14"/>
  <sheetViews>
    <sheetView zoomScale="70" zoomScaleNormal="70" workbookViewId="0">
      <selection activeCell="B42" sqref="B42"/>
    </sheetView>
  </sheetViews>
  <sheetFormatPr baseColWidth="10" defaultRowHeight="14.25" x14ac:dyDescent="0.45"/>
  <cols>
    <col min="2" max="2" width="61.9296875" bestFit="1" customWidth="1"/>
    <col min="4" max="4" width="7.19921875" bestFit="1" customWidth="1"/>
    <col min="5" max="5" width="27.73046875" bestFit="1" customWidth="1"/>
    <col min="6" max="6" width="3.265625" bestFit="1" customWidth="1"/>
  </cols>
  <sheetData>
    <row r="2" spans="2:6" x14ac:dyDescent="0.45">
      <c r="B2" t="s">
        <v>144</v>
      </c>
      <c r="E2" t="s">
        <v>111</v>
      </c>
      <c r="F2" t="s">
        <v>112</v>
      </c>
    </row>
    <row r="3" spans="2:6" x14ac:dyDescent="0.45">
      <c r="B3" t="s">
        <v>145</v>
      </c>
      <c r="D3" t="s">
        <v>52</v>
      </c>
      <c r="E3" t="s">
        <v>148</v>
      </c>
      <c r="F3">
        <v>10</v>
      </c>
    </row>
    <row r="4" spans="2:6" x14ac:dyDescent="0.45">
      <c r="B4" t="s">
        <v>146</v>
      </c>
      <c r="D4" t="s">
        <v>53</v>
      </c>
      <c r="E4" t="s">
        <v>149</v>
      </c>
      <c r="F4">
        <v>8</v>
      </c>
    </row>
    <row r="5" spans="2:6" x14ac:dyDescent="0.45">
      <c r="B5" t="s">
        <v>147</v>
      </c>
      <c r="D5" t="s">
        <v>54</v>
      </c>
      <c r="E5" t="s">
        <v>150</v>
      </c>
      <c r="F5">
        <v>4</v>
      </c>
    </row>
    <row r="6" spans="2:6" x14ac:dyDescent="0.45">
      <c r="B6" t="s">
        <v>18</v>
      </c>
      <c r="D6" t="s">
        <v>55</v>
      </c>
      <c r="E6" t="s">
        <v>151</v>
      </c>
      <c r="F6">
        <v>6</v>
      </c>
    </row>
    <row r="7" spans="2:6" x14ac:dyDescent="0.45">
      <c r="B7" t="s">
        <v>19</v>
      </c>
    </row>
    <row r="9" spans="2:6" x14ac:dyDescent="0.45">
      <c r="D9" t="s">
        <v>102</v>
      </c>
      <c r="E9" t="s">
        <v>112</v>
      </c>
      <c r="F9" t="s">
        <v>91</v>
      </c>
    </row>
    <row r="10" spans="2:6" x14ac:dyDescent="0.45">
      <c r="D10" t="s">
        <v>52</v>
      </c>
      <c r="E10">
        <v>10</v>
      </c>
    </row>
    <row r="11" spans="2:6" x14ac:dyDescent="0.45">
      <c r="D11" t="s">
        <v>53</v>
      </c>
      <c r="E11">
        <v>8</v>
      </c>
    </row>
    <row r="12" spans="2:6" x14ac:dyDescent="0.45">
      <c r="D12" t="s">
        <v>54</v>
      </c>
      <c r="E12">
        <v>4</v>
      </c>
    </row>
    <row r="13" spans="2:6" x14ac:dyDescent="0.45">
      <c r="D13" t="s">
        <v>55</v>
      </c>
      <c r="E13">
        <v>6</v>
      </c>
    </row>
    <row r="14" spans="2:6" x14ac:dyDescent="0.45">
      <c r="D14" t="s">
        <v>92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4AD6-99BC-4EDD-A4AF-025A82D1A453}">
  <dimension ref="B2:F14"/>
  <sheetViews>
    <sheetView zoomScale="70" zoomScaleNormal="70" workbookViewId="0">
      <selection activeCell="B26" sqref="B26"/>
    </sheetView>
  </sheetViews>
  <sheetFormatPr baseColWidth="10" defaultRowHeight="14.25" x14ac:dyDescent="0.45"/>
  <cols>
    <col min="2" max="2" width="61.9296875" bestFit="1" customWidth="1"/>
    <col min="4" max="4" width="7.19921875" bestFit="1" customWidth="1"/>
    <col min="5" max="5" width="27.73046875" bestFit="1" customWidth="1"/>
    <col min="6" max="6" width="3.265625" bestFit="1" customWidth="1"/>
  </cols>
  <sheetData>
    <row r="2" spans="2:6" x14ac:dyDescent="0.45">
      <c r="B2" t="s">
        <v>144</v>
      </c>
      <c r="E2" t="s">
        <v>111</v>
      </c>
      <c r="F2" t="s">
        <v>112</v>
      </c>
    </row>
    <row r="3" spans="2:6" x14ac:dyDescent="0.45">
      <c r="B3" t="s">
        <v>145</v>
      </c>
      <c r="D3" t="s">
        <v>52</v>
      </c>
      <c r="E3" t="s">
        <v>148</v>
      </c>
      <c r="F3">
        <v>10</v>
      </c>
    </row>
    <row r="4" spans="2:6" x14ac:dyDescent="0.45">
      <c r="B4" t="s">
        <v>146</v>
      </c>
      <c r="D4" t="s">
        <v>53</v>
      </c>
      <c r="E4" t="s">
        <v>149</v>
      </c>
      <c r="F4">
        <v>8</v>
      </c>
    </row>
    <row r="5" spans="2:6" x14ac:dyDescent="0.45">
      <c r="B5" t="s">
        <v>147</v>
      </c>
      <c r="D5" t="s">
        <v>54</v>
      </c>
      <c r="E5" t="s">
        <v>150</v>
      </c>
      <c r="F5">
        <v>4</v>
      </c>
    </row>
    <row r="6" spans="2:6" x14ac:dyDescent="0.45">
      <c r="B6" t="s">
        <v>18</v>
      </c>
      <c r="D6" t="s">
        <v>55</v>
      </c>
      <c r="E6" t="s">
        <v>151</v>
      </c>
      <c r="F6">
        <v>6</v>
      </c>
    </row>
    <row r="7" spans="2:6" x14ac:dyDescent="0.45">
      <c r="B7" t="s">
        <v>19</v>
      </c>
    </row>
    <row r="9" spans="2:6" x14ac:dyDescent="0.45">
      <c r="D9" t="s">
        <v>102</v>
      </c>
      <c r="E9" t="s">
        <v>112</v>
      </c>
      <c r="F9" t="s">
        <v>91</v>
      </c>
    </row>
    <row r="10" spans="2:6" x14ac:dyDescent="0.45">
      <c r="D10" t="s">
        <v>52</v>
      </c>
      <c r="E10">
        <v>10</v>
      </c>
    </row>
    <row r="11" spans="2:6" x14ac:dyDescent="0.45">
      <c r="D11" t="s">
        <v>53</v>
      </c>
      <c r="E11">
        <v>8</v>
      </c>
    </row>
    <row r="12" spans="2:6" x14ac:dyDescent="0.45">
      <c r="D12" t="s">
        <v>54</v>
      </c>
      <c r="E12">
        <v>4</v>
      </c>
    </row>
    <row r="13" spans="2:6" x14ac:dyDescent="0.45">
      <c r="D13" t="s">
        <v>55</v>
      </c>
      <c r="E13">
        <v>6</v>
      </c>
    </row>
    <row r="14" spans="2:6" x14ac:dyDescent="0.45">
      <c r="D14" t="s">
        <v>92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6DEE6-DF4C-4B5E-89F9-A5DA652D758F}">
  <dimension ref="B2:F14"/>
  <sheetViews>
    <sheetView zoomScale="70" zoomScaleNormal="70" workbookViewId="0">
      <selection activeCell="B26" sqref="B26"/>
    </sheetView>
  </sheetViews>
  <sheetFormatPr baseColWidth="10" defaultRowHeight="14.25" x14ac:dyDescent="0.45"/>
  <cols>
    <col min="2" max="2" width="61.9296875" bestFit="1" customWidth="1"/>
    <col min="4" max="4" width="7.19921875" bestFit="1" customWidth="1"/>
    <col min="5" max="5" width="27.73046875" bestFit="1" customWidth="1"/>
    <col min="6" max="6" width="3.265625" bestFit="1" customWidth="1"/>
  </cols>
  <sheetData>
    <row r="2" spans="2:6" x14ac:dyDescent="0.45">
      <c r="B2" t="s">
        <v>144</v>
      </c>
      <c r="E2" t="s">
        <v>111</v>
      </c>
      <c r="F2" t="s">
        <v>112</v>
      </c>
    </row>
    <row r="3" spans="2:6" x14ac:dyDescent="0.45">
      <c r="B3" t="s">
        <v>145</v>
      </c>
      <c r="D3" t="s">
        <v>52</v>
      </c>
      <c r="E3" t="s">
        <v>148</v>
      </c>
      <c r="F3">
        <v>10</v>
      </c>
    </row>
    <row r="4" spans="2:6" x14ac:dyDescent="0.45">
      <c r="B4" t="s">
        <v>146</v>
      </c>
      <c r="D4" t="s">
        <v>53</v>
      </c>
      <c r="E4" t="s">
        <v>149</v>
      </c>
      <c r="F4">
        <v>8</v>
      </c>
    </row>
    <row r="5" spans="2:6" x14ac:dyDescent="0.45">
      <c r="B5" t="s">
        <v>147</v>
      </c>
      <c r="D5" t="s">
        <v>54</v>
      </c>
      <c r="E5" t="s">
        <v>150</v>
      </c>
      <c r="F5">
        <v>4</v>
      </c>
    </row>
    <row r="6" spans="2:6" x14ac:dyDescent="0.45">
      <c r="B6" t="s">
        <v>18</v>
      </c>
      <c r="D6" t="s">
        <v>55</v>
      </c>
      <c r="E6" t="s">
        <v>151</v>
      </c>
      <c r="F6">
        <v>6</v>
      </c>
    </row>
    <row r="7" spans="2:6" x14ac:dyDescent="0.45">
      <c r="B7" t="s">
        <v>19</v>
      </c>
    </row>
    <row r="9" spans="2:6" x14ac:dyDescent="0.45">
      <c r="D9" t="s">
        <v>102</v>
      </c>
      <c r="E9" t="s">
        <v>112</v>
      </c>
      <c r="F9" t="s">
        <v>91</v>
      </c>
    </row>
    <row r="10" spans="2:6" x14ac:dyDescent="0.45">
      <c r="D10" t="s">
        <v>52</v>
      </c>
      <c r="E10">
        <v>10</v>
      </c>
    </row>
    <row r="11" spans="2:6" x14ac:dyDescent="0.45">
      <c r="D11" t="s">
        <v>53</v>
      </c>
      <c r="E11">
        <v>8</v>
      </c>
    </row>
    <row r="12" spans="2:6" x14ac:dyDescent="0.45">
      <c r="D12" t="s">
        <v>54</v>
      </c>
      <c r="E12">
        <v>4</v>
      </c>
    </row>
    <row r="13" spans="2:6" x14ac:dyDescent="0.45">
      <c r="D13" t="s">
        <v>55</v>
      </c>
      <c r="E13">
        <v>6</v>
      </c>
    </row>
    <row r="14" spans="2:6" x14ac:dyDescent="0.45">
      <c r="D14" t="s">
        <v>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74D9F-8DF0-49DE-A968-6E70B3AAA07B}">
  <dimension ref="B2:F11"/>
  <sheetViews>
    <sheetView zoomScale="72" workbookViewId="0">
      <selection activeCell="B5" sqref="B5:B6"/>
    </sheetView>
  </sheetViews>
  <sheetFormatPr baseColWidth="10" defaultRowHeight="14.25" x14ac:dyDescent="0.45"/>
  <cols>
    <col min="2" max="2" width="41.33203125" bestFit="1" customWidth="1"/>
    <col min="3" max="3" width="4.59765625" customWidth="1"/>
    <col min="4" max="4" width="7" bestFit="1" customWidth="1"/>
    <col min="5" max="5" width="32.19921875" bestFit="1" customWidth="1"/>
    <col min="6" max="6" width="3.46484375" bestFit="1" customWidth="1"/>
    <col min="7" max="7" width="8.59765625" bestFit="1" customWidth="1"/>
  </cols>
  <sheetData>
    <row r="2" spans="2:6" x14ac:dyDescent="0.45">
      <c r="B2" t="s">
        <v>93</v>
      </c>
      <c r="E2" t="s">
        <v>96</v>
      </c>
      <c r="F2" t="s">
        <v>100</v>
      </c>
    </row>
    <row r="3" spans="2:6" x14ac:dyDescent="0.45">
      <c r="B3" t="s">
        <v>94</v>
      </c>
      <c r="D3" t="s">
        <v>52</v>
      </c>
      <c r="E3" t="s">
        <v>101</v>
      </c>
      <c r="F3">
        <v>3</v>
      </c>
    </row>
    <row r="4" spans="2:6" x14ac:dyDescent="0.45">
      <c r="B4" t="s">
        <v>95</v>
      </c>
      <c r="D4" t="s">
        <v>53</v>
      </c>
      <c r="E4" t="s">
        <v>98</v>
      </c>
      <c r="F4">
        <v>1</v>
      </c>
    </row>
    <row r="5" spans="2:6" x14ac:dyDescent="0.45">
      <c r="B5" t="s">
        <v>18</v>
      </c>
      <c r="D5" t="s">
        <v>54</v>
      </c>
      <c r="E5" t="s">
        <v>99</v>
      </c>
      <c r="F5">
        <v>2</v>
      </c>
    </row>
    <row r="6" spans="2:6" x14ac:dyDescent="0.45">
      <c r="B6" t="s">
        <v>19</v>
      </c>
    </row>
    <row r="7" spans="2:6" x14ac:dyDescent="0.45">
      <c r="D7" t="s">
        <v>102</v>
      </c>
      <c r="E7" t="s">
        <v>100</v>
      </c>
      <c r="F7" t="s">
        <v>91</v>
      </c>
    </row>
    <row r="8" spans="2:6" x14ac:dyDescent="0.45">
      <c r="D8" t="s">
        <v>52</v>
      </c>
      <c r="E8">
        <v>3</v>
      </c>
    </row>
    <row r="9" spans="2:6" x14ac:dyDescent="0.45">
      <c r="D9" t="s">
        <v>53</v>
      </c>
      <c r="E9">
        <v>1</v>
      </c>
    </row>
    <row r="10" spans="2:6" x14ac:dyDescent="0.45">
      <c r="D10" t="s">
        <v>54</v>
      </c>
      <c r="E10">
        <v>2</v>
      </c>
    </row>
    <row r="11" spans="2:6" x14ac:dyDescent="0.45">
      <c r="D11" t="s">
        <v>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31EE4-955C-46EF-81E9-4DF8EFE8DB3E}">
  <dimension ref="B2:F11"/>
  <sheetViews>
    <sheetView zoomScale="69" workbookViewId="0">
      <selection activeCell="B29" sqref="B29"/>
    </sheetView>
  </sheetViews>
  <sheetFormatPr baseColWidth="10" defaultRowHeight="14.25" x14ac:dyDescent="0.45"/>
  <cols>
    <col min="2" max="2" width="40.9296875" bestFit="1" customWidth="1"/>
    <col min="4" max="4" width="7" bestFit="1" customWidth="1"/>
    <col min="5" max="5" width="32.19921875" bestFit="1" customWidth="1"/>
    <col min="6" max="6" width="3.46484375" bestFit="1" customWidth="1"/>
  </cols>
  <sheetData>
    <row r="2" spans="2:6" x14ac:dyDescent="0.45">
      <c r="B2" t="s">
        <v>93</v>
      </c>
      <c r="E2" t="s">
        <v>96</v>
      </c>
      <c r="F2" t="s">
        <v>100</v>
      </c>
    </row>
    <row r="3" spans="2:6" x14ac:dyDescent="0.45">
      <c r="B3" t="s">
        <v>105</v>
      </c>
      <c r="D3" t="s">
        <v>52</v>
      </c>
      <c r="E3" t="s">
        <v>101</v>
      </c>
      <c r="F3">
        <v>3</v>
      </c>
    </row>
    <row r="4" spans="2:6" x14ac:dyDescent="0.45">
      <c r="B4" t="s">
        <v>95</v>
      </c>
      <c r="D4" t="s">
        <v>53</v>
      </c>
      <c r="E4" t="s">
        <v>98</v>
      </c>
      <c r="F4">
        <v>1</v>
      </c>
    </row>
    <row r="5" spans="2:6" x14ac:dyDescent="0.45">
      <c r="B5" t="s">
        <v>18</v>
      </c>
      <c r="D5" t="s">
        <v>54</v>
      </c>
      <c r="E5" t="s">
        <v>106</v>
      </c>
      <c r="F5">
        <v>2</v>
      </c>
    </row>
    <row r="6" spans="2:6" x14ac:dyDescent="0.45">
      <c r="B6" t="s">
        <v>19</v>
      </c>
    </row>
    <row r="7" spans="2:6" x14ac:dyDescent="0.45">
      <c r="D7" t="s">
        <v>102</v>
      </c>
      <c r="E7" t="s">
        <v>100</v>
      </c>
      <c r="F7" t="s">
        <v>91</v>
      </c>
    </row>
    <row r="8" spans="2:6" x14ac:dyDescent="0.45">
      <c r="D8" t="s">
        <v>52</v>
      </c>
      <c r="E8">
        <v>3</v>
      </c>
    </row>
    <row r="9" spans="2:6" x14ac:dyDescent="0.45">
      <c r="D9" t="s">
        <v>53</v>
      </c>
      <c r="E9">
        <v>1</v>
      </c>
    </row>
    <row r="10" spans="2:6" x14ac:dyDescent="0.45">
      <c r="D10" t="s">
        <v>54</v>
      </c>
      <c r="E10">
        <v>2</v>
      </c>
    </row>
    <row r="11" spans="2:6" x14ac:dyDescent="0.45">
      <c r="D11" t="s">
        <v>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AD6E-FC94-4325-ABA7-691FD626F316}">
  <dimension ref="B2:F11"/>
  <sheetViews>
    <sheetView zoomScale="69" workbookViewId="0">
      <selection activeCell="B5" sqref="B5:B6"/>
    </sheetView>
  </sheetViews>
  <sheetFormatPr baseColWidth="10" defaultRowHeight="14.25" x14ac:dyDescent="0.45"/>
  <cols>
    <col min="2" max="2" width="40.9296875" bestFit="1" customWidth="1"/>
    <col min="4" max="4" width="7" bestFit="1" customWidth="1"/>
    <col min="5" max="5" width="32.19921875" bestFit="1" customWidth="1"/>
    <col min="6" max="6" width="3.46484375" bestFit="1" customWidth="1"/>
  </cols>
  <sheetData>
    <row r="2" spans="2:6" x14ac:dyDescent="0.45">
      <c r="B2" t="s">
        <v>93</v>
      </c>
      <c r="E2" t="s">
        <v>96</v>
      </c>
      <c r="F2" t="s">
        <v>100</v>
      </c>
    </row>
    <row r="3" spans="2:6" x14ac:dyDescent="0.45">
      <c r="B3" t="s">
        <v>104</v>
      </c>
      <c r="D3" t="s">
        <v>52</v>
      </c>
      <c r="E3" t="s">
        <v>101</v>
      </c>
      <c r="F3">
        <v>3</v>
      </c>
    </row>
    <row r="4" spans="2:6" x14ac:dyDescent="0.45">
      <c r="B4" t="s">
        <v>95</v>
      </c>
      <c r="D4" t="s">
        <v>53</v>
      </c>
      <c r="E4" t="s">
        <v>98</v>
      </c>
      <c r="F4">
        <v>1</v>
      </c>
    </row>
    <row r="5" spans="2:6" x14ac:dyDescent="0.45">
      <c r="B5" t="s">
        <v>18</v>
      </c>
      <c r="D5" t="s">
        <v>54</v>
      </c>
      <c r="E5" t="s">
        <v>103</v>
      </c>
      <c r="F5">
        <v>2</v>
      </c>
    </row>
    <row r="6" spans="2:6" x14ac:dyDescent="0.45">
      <c r="B6" t="s">
        <v>19</v>
      </c>
    </row>
    <row r="7" spans="2:6" x14ac:dyDescent="0.45">
      <c r="D7" t="s">
        <v>102</v>
      </c>
      <c r="E7" t="s">
        <v>100</v>
      </c>
      <c r="F7" t="s">
        <v>91</v>
      </c>
    </row>
    <row r="8" spans="2:6" x14ac:dyDescent="0.45">
      <c r="D8" t="s">
        <v>52</v>
      </c>
      <c r="E8">
        <v>3</v>
      </c>
    </row>
    <row r="9" spans="2:6" x14ac:dyDescent="0.45">
      <c r="D9" t="s">
        <v>53</v>
      </c>
      <c r="E9">
        <v>1</v>
      </c>
    </row>
    <row r="10" spans="2:6" x14ac:dyDescent="0.45">
      <c r="D10" t="s">
        <v>54</v>
      </c>
      <c r="E10">
        <v>2</v>
      </c>
    </row>
    <row r="11" spans="2:6" x14ac:dyDescent="0.45">
      <c r="D11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7321-4CDE-4B49-B30E-AE61EAE53D32}">
  <dimension ref="B2:F11"/>
  <sheetViews>
    <sheetView topLeftCell="B1" zoomScale="69" workbookViewId="0">
      <selection activeCell="B5" sqref="B5:B6"/>
    </sheetView>
  </sheetViews>
  <sheetFormatPr baseColWidth="10" defaultRowHeight="14.25" x14ac:dyDescent="0.45"/>
  <cols>
    <col min="2" max="2" width="40.9296875" bestFit="1" customWidth="1"/>
    <col min="4" max="4" width="7" bestFit="1" customWidth="1"/>
    <col min="5" max="5" width="32.19921875" bestFit="1" customWidth="1"/>
    <col min="6" max="6" width="3.46484375" bestFit="1" customWidth="1"/>
  </cols>
  <sheetData>
    <row r="2" spans="2:6" x14ac:dyDescent="0.45">
      <c r="B2" t="s">
        <v>93</v>
      </c>
      <c r="E2" t="s">
        <v>96</v>
      </c>
      <c r="F2" t="s">
        <v>100</v>
      </c>
    </row>
    <row r="3" spans="2:6" x14ac:dyDescent="0.45">
      <c r="B3" t="s">
        <v>107</v>
      </c>
      <c r="D3" t="s">
        <v>52</v>
      </c>
      <c r="E3" t="s">
        <v>101</v>
      </c>
      <c r="F3">
        <v>3</v>
      </c>
    </row>
    <row r="4" spans="2:6" x14ac:dyDescent="0.45">
      <c r="B4" t="s">
        <v>95</v>
      </c>
      <c r="D4" t="s">
        <v>53</v>
      </c>
      <c r="E4" t="s">
        <v>98</v>
      </c>
      <c r="F4">
        <v>1</v>
      </c>
    </row>
    <row r="5" spans="2:6" x14ac:dyDescent="0.45">
      <c r="B5" t="s">
        <v>18</v>
      </c>
      <c r="D5" t="s">
        <v>54</v>
      </c>
      <c r="E5" t="s">
        <v>108</v>
      </c>
      <c r="F5">
        <v>2</v>
      </c>
    </row>
    <row r="6" spans="2:6" x14ac:dyDescent="0.45">
      <c r="B6" t="s">
        <v>19</v>
      </c>
    </row>
    <row r="7" spans="2:6" x14ac:dyDescent="0.45">
      <c r="D7" t="s">
        <v>102</v>
      </c>
      <c r="E7" t="s">
        <v>100</v>
      </c>
      <c r="F7" t="s">
        <v>91</v>
      </c>
    </row>
    <row r="8" spans="2:6" x14ac:dyDescent="0.45">
      <c r="D8" t="s">
        <v>52</v>
      </c>
      <c r="E8">
        <v>3</v>
      </c>
    </row>
    <row r="9" spans="2:6" x14ac:dyDescent="0.45">
      <c r="D9" t="s">
        <v>53</v>
      </c>
      <c r="E9">
        <v>1</v>
      </c>
    </row>
    <row r="10" spans="2:6" x14ac:dyDescent="0.45">
      <c r="D10" t="s">
        <v>54</v>
      </c>
      <c r="E10">
        <v>2</v>
      </c>
    </row>
    <row r="11" spans="2:6" x14ac:dyDescent="0.45">
      <c r="D11" t="s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1891B-E909-468A-BF15-D9AADF819D55}">
  <dimension ref="B2:F11"/>
  <sheetViews>
    <sheetView zoomScale="69" workbookViewId="0">
      <selection activeCell="B39" sqref="B39"/>
    </sheetView>
  </sheetViews>
  <sheetFormatPr baseColWidth="10" defaultRowHeight="14.25" x14ac:dyDescent="0.45"/>
  <cols>
    <col min="2" max="2" width="40.9296875" bestFit="1" customWidth="1"/>
    <col min="4" max="4" width="7" bestFit="1" customWidth="1"/>
    <col min="5" max="5" width="32.19921875" bestFit="1" customWidth="1"/>
    <col min="6" max="6" width="3.46484375" bestFit="1" customWidth="1"/>
  </cols>
  <sheetData>
    <row r="2" spans="2:6" x14ac:dyDescent="0.45">
      <c r="B2" t="s">
        <v>93</v>
      </c>
      <c r="E2" t="s">
        <v>96</v>
      </c>
      <c r="F2" t="s">
        <v>100</v>
      </c>
    </row>
    <row r="3" spans="2:6" x14ac:dyDescent="0.45">
      <c r="B3" t="s">
        <v>109</v>
      </c>
      <c r="D3" t="s">
        <v>52</v>
      </c>
      <c r="E3" t="s">
        <v>101</v>
      </c>
      <c r="F3">
        <v>3</v>
      </c>
    </row>
    <row r="4" spans="2:6" x14ac:dyDescent="0.45">
      <c r="B4" t="s">
        <v>95</v>
      </c>
      <c r="D4" t="s">
        <v>53</v>
      </c>
      <c r="E4" t="s">
        <v>98</v>
      </c>
      <c r="F4">
        <v>1</v>
      </c>
    </row>
    <row r="5" spans="2:6" x14ac:dyDescent="0.45">
      <c r="B5" t="s">
        <v>18</v>
      </c>
      <c r="D5" t="s">
        <v>54</v>
      </c>
      <c r="E5" t="s">
        <v>110</v>
      </c>
      <c r="F5">
        <v>2</v>
      </c>
    </row>
    <row r="6" spans="2:6" x14ac:dyDescent="0.45">
      <c r="B6" t="s">
        <v>19</v>
      </c>
    </row>
    <row r="7" spans="2:6" x14ac:dyDescent="0.45">
      <c r="D7" t="s">
        <v>102</v>
      </c>
      <c r="E7" t="s">
        <v>100</v>
      </c>
      <c r="F7" t="s">
        <v>91</v>
      </c>
    </row>
    <row r="8" spans="2:6" x14ac:dyDescent="0.45">
      <c r="D8" t="s">
        <v>52</v>
      </c>
      <c r="E8">
        <v>3</v>
      </c>
    </row>
    <row r="9" spans="2:6" x14ac:dyDescent="0.45">
      <c r="D9" t="s">
        <v>53</v>
      </c>
      <c r="E9">
        <v>1</v>
      </c>
    </row>
    <row r="10" spans="2:6" x14ac:dyDescent="0.45">
      <c r="D10" t="s">
        <v>54</v>
      </c>
      <c r="E10">
        <v>2</v>
      </c>
    </row>
    <row r="11" spans="2:6" x14ac:dyDescent="0.45">
      <c r="D11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1FDA-6ADE-4ADD-BC2F-8F43EA62186B}">
  <dimension ref="B2:F14"/>
  <sheetViews>
    <sheetView zoomScale="91" workbookViewId="0">
      <selection activeCell="F25" sqref="F25"/>
    </sheetView>
  </sheetViews>
  <sheetFormatPr baseColWidth="10" defaultRowHeight="14.25" x14ac:dyDescent="0.45"/>
  <cols>
    <col min="2" max="2" width="61.9296875" bestFit="1" customWidth="1"/>
    <col min="4" max="4" width="7.19921875" bestFit="1" customWidth="1"/>
    <col min="5" max="5" width="27.73046875" bestFit="1" customWidth="1"/>
    <col min="6" max="6" width="3.265625" bestFit="1" customWidth="1"/>
  </cols>
  <sheetData>
    <row r="2" spans="2:6" x14ac:dyDescent="0.45">
      <c r="B2" t="s">
        <v>113</v>
      </c>
      <c r="E2" t="s">
        <v>111</v>
      </c>
      <c r="F2" t="s">
        <v>112</v>
      </c>
    </row>
    <row r="3" spans="2:6" x14ac:dyDescent="0.45">
      <c r="B3" t="s">
        <v>114</v>
      </c>
      <c r="D3" t="s">
        <v>52</v>
      </c>
      <c r="E3" t="s">
        <v>119</v>
      </c>
      <c r="F3">
        <v>1</v>
      </c>
    </row>
    <row r="4" spans="2:6" x14ac:dyDescent="0.45">
      <c r="B4" t="s">
        <v>115</v>
      </c>
      <c r="D4" t="s">
        <v>53</v>
      </c>
      <c r="E4" t="s">
        <v>118</v>
      </c>
      <c r="F4">
        <v>3</v>
      </c>
    </row>
    <row r="5" spans="2:6" x14ac:dyDescent="0.45">
      <c r="B5" t="s">
        <v>18</v>
      </c>
      <c r="D5" t="s">
        <v>54</v>
      </c>
      <c r="E5" t="s">
        <v>116</v>
      </c>
      <c r="F5">
        <v>-2</v>
      </c>
    </row>
    <row r="6" spans="2:6" x14ac:dyDescent="0.45">
      <c r="B6" t="s">
        <v>19</v>
      </c>
      <c r="D6" t="s">
        <v>55</v>
      </c>
      <c r="E6" t="s">
        <v>117</v>
      </c>
      <c r="F6">
        <v>-3</v>
      </c>
    </row>
    <row r="9" spans="2:6" x14ac:dyDescent="0.45">
      <c r="D9" t="s">
        <v>102</v>
      </c>
      <c r="E9" t="s">
        <v>112</v>
      </c>
      <c r="F9" t="s">
        <v>91</v>
      </c>
    </row>
    <row r="10" spans="2:6" x14ac:dyDescent="0.45">
      <c r="D10" t="s">
        <v>52</v>
      </c>
      <c r="E10">
        <v>1</v>
      </c>
    </row>
    <row r="11" spans="2:6" x14ac:dyDescent="0.45">
      <c r="D11" t="s">
        <v>53</v>
      </c>
      <c r="E11">
        <v>3</v>
      </c>
    </row>
    <row r="12" spans="2:6" x14ac:dyDescent="0.45">
      <c r="D12" t="s">
        <v>54</v>
      </c>
      <c r="E12">
        <v>-2</v>
      </c>
    </row>
    <row r="13" spans="2:6" x14ac:dyDescent="0.45">
      <c r="D13" t="s">
        <v>55</v>
      </c>
      <c r="E13">
        <v>-3</v>
      </c>
    </row>
    <row r="14" spans="2:6" x14ac:dyDescent="0.45">
      <c r="D14" t="s">
        <v>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E07B1-53C4-42AC-BB97-4664443B5AD5}">
  <dimension ref="B2:F14"/>
  <sheetViews>
    <sheetView zoomScale="71" workbookViewId="0">
      <selection activeCell="E20" sqref="E20"/>
    </sheetView>
  </sheetViews>
  <sheetFormatPr baseColWidth="10" defaultRowHeight="14.25" x14ac:dyDescent="0.45"/>
  <cols>
    <col min="2" max="2" width="61.9296875" bestFit="1" customWidth="1"/>
    <col min="4" max="4" width="7.19921875" bestFit="1" customWidth="1"/>
    <col min="5" max="5" width="27.73046875" bestFit="1" customWidth="1"/>
    <col min="6" max="6" width="3.265625" bestFit="1" customWidth="1"/>
  </cols>
  <sheetData>
    <row r="2" spans="2:6" x14ac:dyDescent="0.45">
      <c r="B2" t="s">
        <v>113</v>
      </c>
      <c r="E2" t="s">
        <v>111</v>
      </c>
      <c r="F2" t="s">
        <v>112</v>
      </c>
    </row>
    <row r="3" spans="2:6" x14ac:dyDescent="0.45">
      <c r="B3" t="s">
        <v>114</v>
      </c>
      <c r="D3" t="s">
        <v>52</v>
      </c>
      <c r="E3" t="s">
        <v>119</v>
      </c>
      <c r="F3">
        <v>1</v>
      </c>
    </row>
    <row r="4" spans="2:6" x14ac:dyDescent="0.45">
      <c r="B4" t="s">
        <v>115</v>
      </c>
      <c r="D4" t="s">
        <v>53</v>
      </c>
      <c r="E4" t="s">
        <v>118</v>
      </c>
      <c r="F4">
        <v>3</v>
      </c>
    </row>
    <row r="5" spans="2:6" x14ac:dyDescent="0.45">
      <c r="B5" t="s">
        <v>18</v>
      </c>
      <c r="D5" t="s">
        <v>54</v>
      </c>
      <c r="E5" t="s">
        <v>116</v>
      </c>
      <c r="F5">
        <v>-1</v>
      </c>
    </row>
    <row r="6" spans="2:6" x14ac:dyDescent="0.45">
      <c r="B6" t="s">
        <v>19</v>
      </c>
      <c r="D6" t="s">
        <v>55</v>
      </c>
      <c r="E6" t="s">
        <v>117</v>
      </c>
      <c r="F6">
        <v>-5</v>
      </c>
    </row>
    <row r="9" spans="2:6" x14ac:dyDescent="0.45">
      <c r="D9" t="s">
        <v>102</v>
      </c>
      <c r="E9" t="s">
        <v>112</v>
      </c>
      <c r="F9" t="s">
        <v>91</v>
      </c>
    </row>
    <row r="10" spans="2:6" x14ac:dyDescent="0.45">
      <c r="D10" t="s">
        <v>52</v>
      </c>
      <c r="E10">
        <v>1</v>
      </c>
    </row>
    <row r="11" spans="2:6" x14ac:dyDescent="0.45">
      <c r="D11" t="s">
        <v>53</v>
      </c>
      <c r="E11">
        <v>3</v>
      </c>
    </row>
    <row r="12" spans="2:6" x14ac:dyDescent="0.45">
      <c r="D12" t="s">
        <v>54</v>
      </c>
      <c r="E12">
        <v>-1</v>
      </c>
    </row>
    <row r="13" spans="2:6" x14ac:dyDescent="0.45">
      <c r="D13" t="s">
        <v>55</v>
      </c>
      <c r="E13">
        <v>-5</v>
      </c>
    </row>
    <row r="14" spans="2:6" x14ac:dyDescent="0.45">
      <c r="D14" t="s">
        <v>92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384BB-CA71-4408-9A17-E926FB0E932F}">
  <dimension ref="B2:F14"/>
  <sheetViews>
    <sheetView zoomScale="71" workbookViewId="0">
      <selection activeCell="C15" sqref="C15"/>
    </sheetView>
  </sheetViews>
  <sheetFormatPr baseColWidth="10" defaultRowHeight="14.25" x14ac:dyDescent="0.45"/>
  <cols>
    <col min="2" max="2" width="61.9296875" bestFit="1" customWidth="1"/>
    <col min="4" max="4" width="7.19921875" bestFit="1" customWidth="1"/>
    <col min="5" max="5" width="27.73046875" bestFit="1" customWidth="1"/>
    <col min="6" max="6" width="3.265625" bestFit="1" customWidth="1"/>
  </cols>
  <sheetData>
    <row r="2" spans="2:6" x14ac:dyDescent="0.45">
      <c r="B2" t="s">
        <v>120</v>
      </c>
      <c r="E2" t="s">
        <v>111</v>
      </c>
      <c r="F2" t="s">
        <v>112</v>
      </c>
    </row>
    <row r="3" spans="2:6" x14ac:dyDescent="0.45">
      <c r="B3" t="s">
        <v>114</v>
      </c>
      <c r="D3" t="s">
        <v>52</v>
      </c>
      <c r="E3" t="s">
        <v>121</v>
      </c>
      <c r="F3">
        <v>-3</v>
      </c>
    </row>
    <row r="4" spans="2:6" x14ac:dyDescent="0.45">
      <c r="B4" t="s">
        <v>115</v>
      </c>
      <c r="D4" t="s">
        <v>53</v>
      </c>
      <c r="E4" t="s">
        <v>122</v>
      </c>
      <c r="F4">
        <v>-5</v>
      </c>
    </row>
    <row r="5" spans="2:6" x14ac:dyDescent="0.45">
      <c r="B5" t="s">
        <v>18</v>
      </c>
      <c r="D5" t="s">
        <v>54</v>
      </c>
      <c r="E5" t="s">
        <v>116</v>
      </c>
      <c r="F5">
        <v>2</v>
      </c>
    </row>
    <row r="6" spans="2:6" x14ac:dyDescent="0.45">
      <c r="B6" t="s">
        <v>19</v>
      </c>
      <c r="D6" t="s">
        <v>55</v>
      </c>
      <c r="E6" t="s">
        <v>117</v>
      </c>
      <c r="F6">
        <v>5</v>
      </c>
    </row>
    <row r="9" spans="2:6" x14ac:dyDescent="0.45">
      <c r="D9" t="s">
        <v>102</v>
      </c>
      <c r="E9" t="s">
        <v>112</v>
      </c>
      <c r="F9" t="s">
        <v>91</v>
      </c>
    </row>
    <row r="10" spans="2:6" x14ac:dyDescent="0.45">
      <c r="D10" t="s">
        <v>52</v>
      </c>
      <c r="E10">
        <v>-3</v>
      </c>
    </row>
    <row r="11" spans="2:6" x14ac:dyDescent="0.45">
      <c r="D11" t="s">
        <v>53</v>
      </c>
      <c r="E11">
        <v>-5</v>
      </c>
    </row>
    <row r="12" spans="2:6" x14ac:dyDescent="0.45">
      <c r="D12" t="s">
        <v>54</v>
      </c>
      <c r="E12">
        <v>2</v>
      </c>
    </row>
    <row r="13" spans="2:6" x14ac:dyDescent="0.45">
      <c r="D13" t="s">
        <v>55</v>
      </c>
      <c r="E13">
        <v>5</v>
      </c>
    </row>
    <row r="14" spans="2:6" x14ac:dyDescent="0.45">
      <c r="D1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COMPRA</vt:lpstr>
      <vt:lpstr>A.CAZA</vt:lpstr>
      <vt:lpstr>A.ATAQUE</vt:lpstr>
      <vt:lpstr>A.TRANSPORTE</vt:lpstr>
      <vt:lpstr>HELICÓPTERO</vt:lpstr>
      <vt:lpstr>DRON</vt:lpstr>
      <vt:lpstr>RADAR</vt:lpstr>
      <vt:lpstr>BATERÍA</vt:lpstr>
      <vt:lpstr>CIUDAD</vt:lpstr>
      <vt:lpstr>BASE AÉREA</vt:lpstr>
      <vt:lpstr>MOV. AC</vt:lpstr>
      <vt:lpstr>MOV.AA</vt:lpstr>
      <vt:lpstr>MOV. AT</vt:lpstr>
      <vt:lpstr>MOV.HE</vt:lpstr>
      <vt:lpstr>MOV.DR</vt:lpstr>
      <vt:lpstr>ATA.AC</vt:lpstr>
      <vt:lpstr>ATA.AA</vt:lpstr>
      <vt:lpstr>ATA.HE</vt:lpstr>
      <vt:lpstr>ATA.DR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García</dc:creator>
  <cp:lastModifiedBy>Daniel García</cp:lastModifiedBy>
  <dcterms:created xsi:type="dcterms:W3CDTF">2025-04-18T10:09:50Z</dcterms:created>
  <dcterms:modified xsi:type="dcterms:W3CDTF">2025-04-19T15:54:00Z</dcterms:modified>
</cp:coreProperties>
</file>