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Google Drive\NewComputerCon\בר אילן\תשפא\עיצוב בסיסי נתונים\"/>
    </mc:Choice>
  </mc:AlternateContent>
  <xr:revisionPtr revIDLastSave="0" documentId="13_ncr:1_{693BA5A6-78EF-4A54-BE65-38C50DEF5706}" xr6:coauthVersionLast="45" xr6:coauthVersionMax="45" xr10:uidLastSave="{00000000-0000-0000-0000-000000000000}"/>
  <bookViews>
    <workbookView xWindow="-120" yWindow="-120" windowWidth="29040" windowHeight="15840" xr2:uid="{DBDDBD29-DA9B-4774-AEFB-413D004A9CD8}"/>
  </bookViews>
  <sheets>
    <sheet name="ERD" sheetId="2" r:id="rId1"/>
    <sheet name="שיעור מס 2" sheetId="1" r:id="rId2"/>
    <sheet name="שיעור מס 3" sheetId="3" r:id="rId3"/>
    <sheet name="שיעור מס 4" sheetId="4" r:id="rId4"/>
    <sheet name="שיעור מס 4 ב" sheetId="5" r:id="rId5"/>
    <sheet name="שיעור מס 5" sheetId="6" r:id="rId6"/>
    <sheet name="שיעור מס 5 ב" sheetId="7" r:id="rId7"/>
    <sheet name="שיעור מס 6" sheetId="8" r:id="rId8"/>
    <sheet name="שיעור מס 6 ב" sheetId="9" r:id="rId9"/>
    <sheet name="שיעור מס 7" sheetId="10" r:id="rId10"/>
    <sheet name="תרגילי חזרה " sheetId="11" r:id="rId11"/>
    <sheet name="פתרון תרגילי חזרה " sheetId="12" r:id="rId12"/>
    <sheet name="שיעור מס 9 " sheetId="13" r:id="rId13"/>
    <sheet name="שיעור מס 10" sheetId="14" r:id="rId14"/>
    <sheet name="שיעור מס 10 ב" sheetId="15" r:id="rId15"/>
    <sheet name="שיעור מס 11" sheetId="16" r:id="rId16"/>
    <sheet name="שיעור מס 12" sheetId="17" r:id="rId17"/>
    <sheet name="פתרונות שיעור מס 12" sheetId="18" r:id="rId18"/>
    <sheet name="שיעור מס 13" sheetId="19" r:id="rId19"/>
  </sheets>
  <definedNames>
    <definedName name="_Hlk34243680" localSheetId="1">'שיעור מס 2'!$B$11</definedName>
    <definedName name="_Hlk34243706" localSheetId="1">'שיעור מס 2'!$B$27</definedName>
    <definedName name="_Hlk4423750" localSheetId="4">'שיעור מס 4 ב'!$B$21</definedName>
    <definedName name="_Hlk505101535" localSheetId="6">'שיעור מס 5 ב'!$D$37</definedName>
    <definedName name="_Hlk505101535" localSheetId="8">'שיעור מס 6 ב'!#REF!</definedName>
    <definedName name="_Hlk512720781" localSheetId="9">'שיעור מס 7'!$A$16</definedName>
    <definedName name="_Hlk513113902" localSheetId="14">'שיעור מס 10 ב'!#REF!</definedName>
    <definedName name="_Hlk513113902" localSheetId="12">'שיעור מס 9 '!$A$10</definedName>
    <definedName name="_Hlk513114002" localSheetId="14">'שיעור מס 10 ב'!$A$46</definedName>
    <definedName name="_Hlk513114002" localSheetId="12">'שיעור מס 9 '!#REF!</definedName>
    <definedName name="_Hlk513379561" localSheetId="14">'שיעור מס 10 ב'!$A$43</definedName>
    <definedName name="_Hlk513379561" localSheetId="18">'שיעור מס 13'!$B$5</definedName>
    <definedName name="_Hlk519346355" localSheetId="2">'שיעור מס 3'!#REF!</definedName>
    <definedName name="_Hlk519346355" localSheetId="3">'שיעור מס 4'!#REF!</definedName>
    <definedName name="_Hlk519346355" localSheetId="5">'שיעור מס 5'!#REF!</definedName>
    <definedName name="_Hlk519346355" localSheetId="7">'שיעור מס 6'!#REF!</definedName>
    <definedName name="_Hlk519346608" localSheetId="6">'שיעור מס 5 ב'!#REF!</definedName>
    <definedName name="_Hlk519346608" localSheetId="8">'שיעור מס 6 ב'!#REF!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2" l="1"/>
  <c r="A11" i="12"/>
  <c r="A19" i="12"/>
  <c r="A26" i="12"/>
  <c r="A37" i="12"/>
  <c r="A42" i="12"/>
  <c r="A46" i="12"/>
  <c r="A50" i="12"/>
  <c r="A53" i="12"/>
  <c r="A56" i="12" a="1"/>
  <c r="A56" i="12" s="1"/>
  <c r="A57" i="12"/>
  <c r="A64" i="12"/>
  <c r="A69" i="12"/>
  <c r="A81" i="12"/>
  <c r="A95" i="12"/>
  <c r="A101" i="12"/>
  <c r="A109" i="12"/>
  <c r="B138" i="8"/>
  <c r="B128" i="8"/>
  <c r="B113" i="8"/>
  <c r="B91" i="8"/>
  <c r="B72" i="8"/>
  <c r="B58" i="8"/>
  <c r="B34" i="8"/>
  <c r="B18" i="8"/>
  <c r="B10" i="8"/>
  <c r="B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<sst xmlns="http://schemas.openxmlformats.org/spreadsheetml/2006/main" count="1461" uniqueCount="1081">
  <si>
    <r>
      <t>Use</t>
    </r>
    <r>
      <rPr>
        <sz val="14"/>
        <color rgb="FF000000"/>
        <rFont val="David"/>
        <family val="2"/>
      </rPr>
      <t xml:space="preserve"> Northwind</t>
    </r>
  </si>
  <si>
    <t>1)</t>
  </si>
  <si>
    <t>הצג לכל עובד את שמו הפרטי, שם המשפחה, העיר בה הוא גר ותאריך הלידה שלו.</t>
  </si>
  <si>
    <r>
      <t>Select</t>
    </r>
    <r>
      <rPr>
        <sz val="14"/>
        <color rgb="FF000000"/>
        <rFont val="David"/>
        <family val="2"/>
      </rPr>
      <t xml:space="preserve"> 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FirstName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LastName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City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BirthDate</t>
    </r>
  </si>
  <si>
    <r>
      <t>From</t>
    </r>
    <r>
      <rPr>
        <sz val="14"/>
        <color rgb="FF000000"/>
        <rFont val="David"/>
        <family val="2"/>
      </rPr>
      <t xml:space="preserve">   Employees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E</t>
    </r>
  </si>
  <si>
    <t>2)</t>
  </si>
  <si>
    <t>הצג לכל מוצר את קוד המוצר, את שמו ואת מחירו.</t>
  </si>
  <si>
    <r>
      <t>Select</t>
    </r>
    <r>
      <rPr>
        <sz val="14"/>
        <color rgb="FF000000"/>
        <rFont val="David"/>
        <family val="2"/>
      </rPr>
      <t xml:space="preserve"> 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ProductID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ProductName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UnitPrice</t>
    </r>
  </si>
  <si>
    <r>
      <t>From</t>
    </r>
    <r>
      <rPr>
        <sz val="14"/>
        <color rgb="FF000000"/>
        <rFont val="David"/>
        <family val="2"/>
      </rPr>
      <t xml:space="preserve">   Products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P</t>
    </r>
  </si>
  <si>
    <t>3)</t>
  </si>
  <si>
    <t>הצג לכל לקוח את כלל הנתונים לגביו.</t>
  </si>
  <si>
    <r>
      <t>Select</t>
    </r>
    <r>
      <rPr>
        <sz val="14"/>
        <color rgb="FF000000"/>
        <rFont val="David"/>
        <family val="2"/>
      </rPr>
      <t xml:space="preserve"> C</t>
    </r>
    <r>
      <rPr>
        <sz val="14"/>
        <color rgb="FF808080"/>
        <rFont val="David"/>
        <family val="2"/>
      </rPr>
      <t>.*</t>
    </r>
  </si>
  <si>
    <r>
      <t>From</t>
    </r>
    <r>
      <rPr>
        <sz val="14"/>
        <color rgb="FF000000"/>
        <rFont val="David"/>
        <family val="2"/>
      </rPr>
      <t xml:space="preserve">   Customers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C</t>
    </r>
  </si>
  <si>
    <t>4)</t>
  </si>
  <si>
    <t>הצג לכל קטגוריה, את קוד הקטגוריה את שמה.</t>
  </si>
  <si>
    <r>
      <t>Select</t>
    </r>
    <r>
      <rPr>
        <sz val="14"/>
        <color rgb="FF000000"/>
        <rFont val="David"/>
        <family val="2"/>
      </rPr>
      <t xml:space="preserve"> C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CategoryID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C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CategoryName</t>
    </r>
  </si>
  <si>
    <r>
      <t>From</t>
    </r>
    <r>
      <rPr>
        <sz val="14"/>
        <color rgb="FF000000"/>
        <rFont val="David"/>
        <family val="2"/>
      </rPr>
      <t xml:space="preserve">   Categories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C</t>
    </r>
  </si>
  <si>
    <t>5)</t>
  </si>
  <si>
    <t xml:space="preserve">הצג לכל  שם מוצר את מחירו המקורי, מחירו בשקלים ( שער הדולר הינו 3.62) בשדה המכונה Shekel, </t>
  </si>
  <si>
    <t xml:space="preserve">מחיר לאחר העלאת   20% בשדה המכונה 'After Increase' </t>
  </si>
  <si>
    <t>ומחיר לאחר הוזלה של  10% בשדה המכונה 'After Discount.</t>
  </si>
  <si>
    <r>
      <t>Select</t>
    </r>
    <r>
      <rPr>
        <sz val="14"/>
        <color rgb="FF000000"/>
        <rFont val="David"/>
        <family val="2"/>
      </rPr>
      <t xml:space="preserve"> 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ProductName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</t>
    </r>
  </si>
  <si>
    <r>
      <t>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UnitPrice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</t>
    </r>
  </si>
  <si>
    <r>
      <t>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UnitPrice</t>
    </r>
    <r>
      <rPr>
        <sz val="14"/>
        <color rgb="FF808080"/>
        <rFont val="David"/>
        <family val="2"/>
      </rPr>
      <t>*</t>
    </r>
    <r>
      <rPr>
        <sz val="14"/>
        <color rgb="FF000000"/>
        <rFont val="David"/>
        <family val="2"/>
      </rPr>
      <t xml:space="preserve">3.62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Shekel</t>
    </r>
    <r>
      <rPr>
        <sz val="14"/>
        <color rgb="FF808080"/>
        <rFont val="David"/>
        <family val="2"/>
      </rPr>
      <t>,</t>
    </r>
  </si>
  <si>
    <r>
      <t>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UnitPrice</t>
    </r>
    <r>
      <rPr>
        <sz val="14"/>
        <color rgb="FF808080"/>
        <rFont val="David"/>
        <family val="2"/>
      </rPr>
      <t>*</t>
    </r>
    <r>
      <rPr>
        <sz val="14"/>
        <color rgb="FF000000"/>
        <rFont val="David"/>
        <family val="2"/>
      </rPr>
      <t xml:space="preserve">1.2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</t>
    </r>
    <r>
      <rPr>
        <sz val="14"/>
        <color rgb="FFFF0000"/>
        <rFont val="David"/>
        <family val="2"/>
      </rPr>
      <t>'After Increase'</t>
    </r>
    <r>
      <rPr>
        <sz val="14"/>
        <color rgb="FF808080"/>
        <rFont val="David"/>
        <family val="2"/>
      </rPr>
      <t>,</t>
    </r>
  </si>
  <si>
    <r>
      <t>P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UnitPrice</t>
    </r>
    <r>
      <rPr>
        <sz val="14"/>
        <color rgb="FF808080"/>
        <rFont val="David"/>
        <family val="2"/>
      </rPr>
      <t>*</t>
    </r>
    <r>
      <rPr>
        <sz val="14"/>
        <color rgb="FF000000"/>
        <rFont val="David"/>
        <family val="2"/>
      </rPr>
      <t xml:space="preserve">0.9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</t>
    </r>
    <r>
      <rPr>
        <sz val="14"/>
        <color rgb="FFFF0000"/>
        <rFont val="David"/>
        <family val="2"/>
      </rPr>
      <t>'After Discount'</t>
    </r>
    <r>
      <rPr>
        <sz val="14"/>
        <color rgb="FF000000"/>
        <rFont val="David"/>
        <family val="2"/>
      </rPr>
      <t xml:space="preserve">  </t>
    </r>
  </si>
  <si>
    <t>6)</t>
  </si>
  <si>
    <t>הצג לכל עובד את שמו המלא ( שם פרטי+ שם משפחה) בשדה המכונה FullName והעיר בה הוא גר.</t>
  </si>
  <si>
    <r>
      <t>Select</t>
    </r>
    <r>
      <rPr>
        <sz val="14"/>
        <color rgb="FF000000"/>
        <rFont val="David"/>
        <family val="2"/>
      </rPr>
      <t xml:space="preserve"> 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FirstName</t>
    </r>
    <r>
      <rPr>
        <sz val="14"/>
        <color rgb="FF808080"/>
        <rFont val="David"/>
        <family val="2"/>
      </rPr>
      <t>+</t>
    </r>
    <r>
      <rPr>
        <sz val="14"/>
        <color rgb="FFFF0000"/>
        <rFont val="David"/>
        <family val="2"/>
      </rPr>
      <t>' '</t>
    </r>
    <r>
      <rPr>
        <sz val="14"/>
        <color rgb="FF808080"/>
        <rFont val="David"/>
        <family val="2"/>
      </rPr>
      <t>+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 xml:space="preserve">LastName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FullName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City</t>
    </r>
  </si>
  <si>
    <t>7)</t>
  </si>
  <si>
    <t>הצג לכל עובד את שמו הפרטי תאריך הלידה שלו,</t>
  </si>
  <si>
    <t>חודש הלידה 'Month Of Birth'.</t>
  </si>
  <si>
    <t>שנת הלידה בשדה המכונה 'Year Of Birth'</t>
  </si>
  <si>
    <r>
      <t xml:space="preserve">  Year</t>
    </r>
    <r>
      <rPr>
        <sz val="14"/>
        <color rgb="FF808080"/>
        <rFont val="David"/>
        <family val="2"/>
      </rPr>
      <t>(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birthdate</t>
    </r>
    <r>
      <rPr>
        <sz val="14"/>
        <color rgb="FF808080"/>
        <rFont val="David"/>
        <family val="2"/>
      </rPr>
      <t>)</t>
    </r>
    <r>
      <rPr>
        <sz val="14"/>
        <color rgb="FF000000"/>
        <rFont val="David"/>
        <family val="2"/>
      </rPr>
      <t xml:space="preserve">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</t>
    </r>
    <r>
      <rPr>
        <sz val="14"/>
        <color rgb="FFFF0000"/>
        <rFont val="David"/>
        <family val="2"/>
      </rPr>
      <t>'Year Of Birth'</t>
    </r>
    <r>
      <rPr>
        <sz val="14"/>
        <color rgb="FF808080"/>
        <rFont val="David"/>
        <family val="2"/>
      </rPr>
      <t>,</t>
    </r>
  </si>
  <si>
    <r>
      <t>Select</t>
    </r>
    <r>
      <rPr>
        <sz val="14"/>
        <color rgb="FF000000"/>
        <rFont val="David"/>
        <family val="2"/>
      </rPr>
      <t xml:space="preserve"> 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FirstName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BirthDate</t>
    </r>
    <r>
      <rPr>
        <sz val="14"/>
        <color rgb="FF808080"/>
        <rFont val="David"/>
        <family val="2"/>
      </rPr>
      <t>,</t>
    </r>
    <r>
      <rPr>
        <sz val="14"/>
        <color rgb="FF000000"/>
        <rFont val="David"/>
        <family val="2"/>
      </rPr>
      <t xml:space="preserve"> </t>
    </r>
  </si>
  <si>
    <r>
      <t>Year</t>
    </r>
    <r>
      <rPr>
        <sz val="14"/>
        <color rgb="FF808080"/>
        <rFont val="David"/>
        <family val="2"/>
      </rPr>
      <t>(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birthdate</t>
    </r>
    <r>
      <rPr>
        <sz val="14"/>
        <color rgb="FF808080"/>
        <rFont val="David"/>
        <family val="2"/>
      </rPr>
      <t>)</t>
    </r>
    <r>
      <rPr>
        <sz val="14"/>
        <color rgb="FF000000"/>
        <rFont val="David"/>
        <family val="2"/>
      </rPr>
      <t xml:space="preserve">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</t>
    </r>
    <r>
      <rPr>
        <sz val="14"/>
        <color rgb="FFFF0000"/>
        <rFont val="David"/>
        <family val="2"/>
      </rPr>
      <t>'Year Of Birth'</t>
    </r>
    <r>
      <rPr>
        <sz val="14"/>
        <color rgb="FF808080"/>
        <rFont val="David"/>
        <family val="2"/>
      </rPr>
      <t>,</t>
    </r>
  </si>
  <si>
    <r>
      <t>Month</t>
    </r>
    <r>
      <rPr>
        <sz val="14"/>
        <color rgb="FF808080"/>
        <rFont val="David"/>
        <family val="2"/>
      </rPr>
      <t>(</t>
    </r>
    <r>
      <rPr>
        <sz val="14"/>
        <color rgb="FF000000"/>
        <rFont val="David"/>
        <family val="2"/>
      </rPr>
      <t>E</t>
    </r>
    <r>
      <rPr>
        <sz val="14"/>
        <color rgb="FF808080"/>
        <rFont val="David"/>
        <family val="2"/>
      </rPr>
      <t>.</t>
    </r>
    <r>
      <rPr>
        <sz val="14"/>
        <color rgb="FF000000"/>
        <rFont val="David"/>
        <family val="2"/>
      </rPr>
      <t>birthdate</t>
    </r>
    <r>
      <rPr>
        <sz val="14"/>
        <color rgb="FF808080"/>
        <rFont val="David"/>
        <family val="2"/>
      </rPr>
      <t>)</t>
    </r>
    <r>
      <rPr>
        <sz val="14"/>
        <color rgb="FF000000"/>
        <rFont val="David"/>
        <family val="2"/>
      </rPr>
      <t xml:space="preserve"> </t>
    </r>
    <r>
      <rPr>
        <sz val="14"/>
        <color rgb="FF0000FF"/>
        <rFont val="David"/>
        <family val="2"/>
      </rPr>
      <t>as</t>
    </r>
    <r>
      <rPr>
        <sz val="14"/>
        <color rgb="FF000000"/>
        <rFont val="David"/>
        <family val="2"/>
      </rPr>
      <t xml:space="preserve"> </t>
    </r>
    <r>
      <rPr>
        <sz val="14"/>
        <color rgb="FFFF0000"/>
        <rFont val="David"/>
        <family val="2"/>
      </rPr>
      <t>'Month Of Birth'</t>
    </r>
    <r>
      <rPr>
        <sz val="14"/>
        <color rgb="FF000000"/>
        <rFont val="David"/>
        <family val="2"/>
      </rPr>
      <t xml:space="preserve"> </t>
    </r>
  </si>
  <si>
    <t>מסד נתונים של חברת NorthWind</t>
  </si>
  <si>
    <t>תלווה אותנו כל הסמסטר , וכן במטלות ובבחינה</t>
  </si>
  <si>
    <t xml:space="preserve">אנחנו נעסוק בזוגות של טבלאות בכדי להבין את קשרי הגומלין </t>
  </si>
  <si>
    <t>זוגות :</t>
  </si>
  <si>
    <t xml:space="preserve">ספקים ומוצרים </t>
  </si>
  <si>
    <t>קטגוריות ומוצרים</t>
  </si>
  <si>
    <t>הזמנות ועובדים</t>
  </si>
  <si>
    <t>הזמנות ולקוחות</t>
  </si>
  <si>
    <t>הזמנות ומשלחים</t>
  </si>
  <si>
    <t>מוצרים והזמנות (בעזרת טבלת קשר פרטי הזמנות)</t>
  </si>
  <si>
    <t xml:space="preserve">נחלק לשני זוגות : </t>
  </si>
  <si>
    <t>הזמנות ופרטי הזמנה</t>
  </si>
  <si>
    <t>מוצרים ופרטי הזמנה</t>
  </si>
  <si>
    <t>פתרונות מלאים</t>
  </si>
  <si>
    <t>הצג עבור כל הזמנה את הפרטים הבאים :</t>
  </si>
  <si>
    <t>קוד הזמנה, תאריך הזמנה, רבעון הזמנה, שנת הזמנה, חודש הזמנה,</t>
  </si>
  <si>
    <t>SELECT O.OrderID,</t>
  </si>
  <si>
    <t>הפרש בין תאריך מבוקש (RequiredDate) לבין תאריך משלוח (ShippedDate) יקרא Diff</t>
  </si>
  <si>
    <t xml:space="preserve">       O.OrderDate,</t>
  </si>
  <si>
    <t>עלות הובלה , עלות הובלה לאחר הנחה של 15% ייקרא FreightDis</t>
  </si>
  <si>
    <t xml:space="preserve">   DATEPART(QUARTER,O.OrderDate) AS 'Q',</t>
  </si>
  <si>
    <t xml:space="preserve">   YEAR(O.OrderDate) AS 'Y',</t>
  </si>
  <si>
    <t xml:space="preserve">   MONTH(O.OrderDate) AS 'M',</t>
  </si>
  <si>
    <t xml:space="preserve">   DATEDIFF(DAY,O.RequiredDate,O.ShippedDate) AS 'DIFF',</t>
  </si>
  <si>
    <t xml:space="preserve">   O.Freight,</t>
  </si>
  <si>
    <t xml:space="preserve">   O.Freight*0.85 AS 'FreightDis'</t>
  </si>
  <si>
    <t>FROM Orders AS O</t>
  </si>
  <si>
    <r>
      <rPr>
        <sz val="10"/>
        <color rgb="FF00B050"/>
        <rFont val="Tahoma"/>
        <family val="2"/>
      </rPr>
      <t>הציגו</t>
    </r>
    <r>
      <rPr>
        <sz val="10"/>
        <color rgb="FF00B0F0"/>
        <rFont val="Tahoma"/>
        <family val="2"/>
      </rPr>
      <t xml:space="preserve"> את כל פרטי העובדים, שהמדינה שלהם UK וגויסו לעבודה לפני גיל 40</t>
    </r>
  </si>
  <si>
    <r>
      <t>SELECT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.*</t>
    </r>
  </si>
  <si>
    <r>
      <t>FROM</t>
    </r>
    <r>
      <rPr>
        <sz val="10"/>
        <color rgb="FF000000"/>
        <rFont val="Tahoma"/>
        <family val="2"/>
      </rPr>
      <t xml:space="preserve"> Employees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E</t>
    </r>
  </si>
  <si>
    <r>
      <t>WHERE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Country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'UK'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DATEDIFF</t>
    </r>
    <r>
      <rPr>
        <sz val="10"/>
        <color rgb="FF808080"/>
        <rFont val="Tahoma"/>
        <family val="2"/>
      </rPr>
      <t>(</t>
    </r>
    <r>
      <rPr>
        <sz val="10"/>
        <color rgb="FFFF00FF"/>
        <rFont val="Tahoma"/>
        <family val="2"/>
      </rPr>
      <t>YEAR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BirthDate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HireDate</t>
    </r>
    <r>
      <rPr>
        <sz val="10"/>
        <color rgb="FF808080"/>
        <rFont val="Tahoma"/>
        <family val="2"/>
      </rPr>
      <t>)&lt;</t>
    </r>
    <r>
      <rPr>
        <sz val="10"/>
        <color rgb="FF000000"/>
        <rFont val="Tahoma"/>
        <family val="2"/>
      </rPr>
      <t>40</t>
    </r>
  </si>
  <si>
    <t>הציגו את כל פרטי העובדים שגרים בלונדון סיאטל וטקומה שתי דרכים</t>
  </si>
  <si>
    <r>
      <t>SELECT E.</t>
    </r>
    <r>
      <rPr>
        <sz val="10"/>
        <color rgb="FF808080"/>
        <rFont val="Tahoma"/>
        <family val="2"/>
      </rPr>
      <t>*</t>
    </r>
  </si>
  <si>
    <r>
      <t>WHERE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City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'LONDON'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OR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City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'SEATTLE'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OR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City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'TACOMA'</t>
    </r>
  </si>
  <si>
    <t>--SAME RESULT, ANOTHER WAY:</t>
  </si>
  <si>
    <r>
      <t>WHERE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City </t>
    </r>
    <r>
      <rPr>
        <sz val="10"/>
        <color rgb="FF808080"/>
        <rFont val="Tahoma"/>
        <family val="2"/>
      </rPr>
      <t>IN(</t>
    </r>
    <r>
      <rPr>
        <sz val="10"/>
        <color rgb="FFFF0000"/>
        <rFont val="Tahoma"/>
        <family val="2"/>
      </rPr>
      <t>'LONDON'</t>
    </r>
    <r>
      <rPr>
        <sz val="10"/>
        <color rgb="FF808080"/>
        <rFont val="Tahoma"/>
        <family val="2"/>
      </rPr>
      <t>,</t>
    </r>
    <r>
      <rPr>
        <sz val="10"/>
        <color rgb="FFFF0000"/>
        <rFont val="Tahoma"/>
        <family val="2"/>
      </rPr>
      <t>'SEATTLE'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'TACOMA'</t>
    </r>
    <r>
      <rPr>
        <sz val="10"/>
        <color rgb="FF808080"/>
        <rFont val="Tahoma"/>
        <family val="2"/>
      </rPr>
      <t>)</t>
    </r>
  </si>
  <si>
    <t>הציגו את כל פרטי ההזמנות שבוצעו בשנים 1996,1998</t>
  </si>
  <si>
    <r>
      <t>SELECT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.*</t>
    </r>
  </si>
  <si>
    <r>
      <t>FROM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</si>
  <si>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WHERE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YEAR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IN</t>
    </r>
    <r>
      <rPr>
        <sz val="10"/>
        <color rgb="FF0000FF"/>
        <rFont val="Tahoma"/>
        <family val="2"/>
      </rPr>
      <t xml:space="preserve">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1996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1998</t>
    </r>
    <r>
      <rPr>
        <sz val="10"/>
        <color rgb="FF808080"/>
        <rFont val="Tahoma"/>
        <family val="2"/>
      </rPr>
      <t>)</t>
    </r>
  </si>
  <si>
    <t>הציגו את שמות הלקוחות מגרמניה, מקסיקו ו-UK</t>
  </si>
  <si>
    <r>
      <t>SELECT</t>
    </r>
    <r>
      <rPr>
        <sz val="10"/>
        <color rgb="FF000000"/>
        <rFont val="Tahoma"/>
        <family val="2"/>
      </rPr>
      <t xml:space="preserve"> C.</t>
    </r>
    <r>
      <rPr>
        <sz val="10"/>
        <color rgb="FF808080"/>
        <rFont val="Tahoma"/>
        <family val="2"/>
      </rPr>
      <t>*</t>
    </r>
  </si>
  <si>
    <r>
      <t>FROM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</t>
    </r>
  </si>
  <si>
    <r>
      <t>WHERE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Country </t>
    </r>
    <r>
      <rPr>
        <sz val="10"/>
        <color rgb="FF808080"/>
        <rFont val="Tahoma"/>
        <family val="2"/>
      </rPr>
      <t>IN(</t>
    </r>
    <r>
      <rPr>
        <sz val="10"/>
        <color rgb="FFFF0000"/>
        <rFont val="Tahoma"/>
        <family val="2"/>
      </rPr>
      <t>'GERMANY'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'MEXICO'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'UK'</t>
    </r>
    <r>
      <rPr>
        <sz val="10"/>
        <color rgb="FF808080"/>
        <rFont val="Tahoma"/>
        <family val="2"/>
      </rPr>
      <t>)</t>
    </r>
  </si>
  <si>
    <t xml:space="preserve">הציגו את כל מספרי ההזמנות ((OrderID שעלות ההובלה  (Freight) שלהן גדולה מ- 100 או קטנה מ-10 </t>
  </si>
  <si>
    <t>וכן מתקיים שנשלחו ע"י משלח (SHIP VIA) מספר  1 או 3</t>
  </si>
  <si>
    <r>
      <t>SELECT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.*</t>
    </r>
  </si>
  <si>
    <r>
      <t xml:space="preserve">WHERE </t>
    </r>
    <r>
      <rPr>
        <b/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&lt;</t>
    </r>
    <r>
      <rPr>
        <sz val="10"/>
        <color rgb="FF000000"/>
        <rFont val="Tahoma"/>
        <family val="2"/>
      </rPr>
      <t xml:space="preserve">10 </t>
    </r>
    <r>
      <rPr>
        <b/>
        <sz val="10"/>
        <color rgb="FFFF0000"/>
        <rFont val="Tahoma"/>
        <family val="2"/>
      </rPr>
      <t>OR</t>
    </r>
    <r>
      <rPr>
        <sz val="10"/>
        <color rgb="FFFF000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&gt;</t>
    </r>
    <r>
      <rPr>
        <sz val="10"/>
        <color rgb="FF000000"/>
        <rFont val="Tahoma"/>
        <family val="2"/>
      </rPr>
      <t>100</t>
    </r>
    <r>
      <rPr>
        <b/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b/>
        <sz val="10"/>
        <color rgb="FFFF0000"/>
        <rFont val="Tahoma"/>
        <family val="2"/>
      </rPr>
      <t>AND</t>
    </r>
    <r>
      <rPr>
        <sz val="10"/>
        <color rgb="FFFF000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ShipVia </t>
    </r>
    <r>
      <rPr>
        <sz val="10"/>
        <color rgb="FF808080"/>
        <rFont val="Tahoma"/>
        <family val="2"/>
      </rPr>
      <t>IN</t>
    </r>
    <r>
      <rPr>
        <sz val="10"/>
        <color rgb="FF0000FF"/>
        <rFont val="Tahoma"/>
        <family val="2"/>
      </rPr>
      <t xml:space="preserve">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1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3</t>
    </r>
    <r>
      <rPr>
        <sz val="10"/>
        <color rgb="FF808080"/>
        <rFont val="Tahoma"/>
        <family val="2"/>
      </rPr>
      <t>)</t>
    </r>
  </si>
  <si>
    <r>
      <t>WHERE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Freight </t>
    </r>
    <r>
      <rPr>
        <b/>
        <sz val="10"/>
        <color rgb="FFFF0000"/>
        <rFont val="Tahoma"/>
        <family val="2"/>
      </rPr>
      <t>NOT BETWEEN</t>
    </r>
    <r>
      <rPr>
        <sz val="10"/>
        <color rgb="FFFF0000"/>
        <rFont val="Tahoma"/>
        <family val="2"/>
      </rPr>
      <t xml:space="preserve"> </t>
    </r>
    <r>
      <rPr>
        <sz val="10"/>
        <color rgb="FF000000"/>
        <rFont val="Tahoma"/>
        <family val="2"/>
      </rPr>
      <t xml:space="preserve">10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100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ShipVia </t>
    </r>
    <r>
      <rPr>
        <sz val="10"/>
        <color rgb="FF808080"/>
        <rFont val="Tahoma"/>
        <family val="2"/>
      </rPr>
      <t>IN</t>
    </r>
    <r>
      <rPr>
        <sz val="10"/>
        <color rgb="FF0000FF"/>
        <rFont val="Tahoma"/>
        <family val="2"/>
      </rPr>
      <t xml:space="preserve">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1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3</t>
    </r>
    <r>
      <rPr>
        <sz val="10"/>
        <color rgb="FF808080"/>
        <rFont val="Tahoma"/>
        <family val="2"/>
      </rPr>
      <t>)</t>
    </r>
  </si>
  <si>
    <t>הציגו את כל פרטי ההזמנות שבוצעו בשנת – 1998 (שלוש דרכים)</t>
  </si>
  <si>
    <r>
      <t>SELECT</t>
    </r>
    <r>
      <rPr>
        <sz val="10"/>
        <color rgb="FF000000"/>
        <rFont val="Tahoma"/>
        <family val="2"/>
      </rPr>
      <t xml:space="preserve"> O.</t>
    </r>
    <r>
      <rPr>
        <sz val="10"/>
        <color rgb="FF808080"/>
        <rFont val="Tahoma"/>
        <family val="2"/>
      </rPr>
      <t>*</t>
    </r>
  </si>
  <si>
    <r>
      <t>FROM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</si>
  <si>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WHERE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OrderDate </t>
    </r>
    <r>
      <rPr>
        <b/>
        <sz val="10"/>
        <color rgb="FF808080"/>
        <rFont val="Tahoma"/>
        <family val="2"/>
      </rPr>
      <t>BETWEEN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'1/1/1998'</t>
    </r>
    <r>
      <rPr>
        <sz val="10"/>
        <color rgb="FF000000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'12/31/1998'</t>
    </r>
  </si>
  <si>
    <r>
      <t>WHERE</t>
    </r>
    <r>
      <rPr>
        <sz val="10"/>
        <color rgb="FF000000"/>
        <rFont val="Tahoma"/>
        <family val="2"/>
      </rPr>
      <t xml:space="preserve"> </t>
    </r>
    <r>
      <rPr>
        <b/>
        <sz val="10"/>
        <color rgb="FFFF00FF"/>
        <rFont val="Tahoma"/>
        <family val="2"/>
      </rPr>
      <t>YEAR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)=</t>
    </r>
    <r>
      <rPr>
        <sz val="10"/>
        <color rgb="FF000000"/>
        <rFont val="Tahoma"/>
        <family val="2"/>
      </rPr>
      <t>1998</t>
    </r>
  </si>
  <si>
    <r>
      <t>WHERE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&gt;=</t>
    </r>
    <r>
      <rPr>
        <sz val="10"/>
        <color rgb="FFFF0000"/>
        <rFont val="Tahoma"/>
        <family val="2"/>
      </rPr>
      <t>'1/1/1998'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&lt;=</t>
    </r>
    <r>
      <rPr>
        <sz val="10"/>
        <color rgb="FFFF0000"/>
        <rFont val="Tahoma"/>
        <family val="2"/>
      </rPr>
      <t>'12/31/1998'</t>
    </r>
  </si>
  <si>
    <t>8)</t>
  </si>
  <si>
    <t>הציגו את כל המוצרים ששמם מתחיל ב-g</t>
  </si>
  <si>
    <r>
      <t>SELECT</t>
    </r>
    <r>
      <rPr>
        <sz val="10"/>
        <color rgb="FF000000"/>
        <rFont val="Tahoma"/>
        <family val="2"/>
      </rPr>
      <t xml:space="preserve"> P.</t>
    </r>
    <r>
      <rPr>
        <sz val="10"/>
        <color rgb="FF808080"/>
        <rFont val="Tahoma"/>
        <family val="2"/>
      </rPr>
      <t>*</t>
    </r>
  </si>
  <si>
    <r>
      <t>FROM</t>
    </r>
    <r>
      <rPr>
        <sz val="10"/>
        <color rgb="FF000000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</t>
    </r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</si>
  <si>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'G%'</t>
    </r>
  </si>
  <si>
    <t>9)</t>
  </si>
  <si>
    <t>מוצרים ששמם מסתיים ב – A</t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</si>
  <si>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'%A'</t>
    </r>
  </si>
  <si>
    <t>10)</t>
  </si>
  <si>
    <r>
      <rPr>
        <sz val="10"/>
        <color rgb="FF70AD47"/>
        <rFont val="Tahoma"/>
        <family val="2"/>
      </rPr>
      <t xml:space="preserve">מוצרים ששמם מתחיל ב-G </t>
    </r>
    <r>
      <rPr>
        <b/>
        <sz val="10"/>
        <color rgb="FF70AD47"/>
        <rFont val="Tahoma"/>
        <family val="2"/>
      </rPr>
      <t>ו</t>
    </r>
    <r>
      <rPr>
        <sz val="10"/>
        <color rgb="FF70AD47"/>
        <rFont val="Tahoma"/>
        <family val="2"/>
      </rPr>
      <t>מסתיים ב-A</t>
    </r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</si>
  <si>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'G%A'</t>
    </r>
  </si>
  <si>
    <t>11)</t>
  </si>
  <si>
    <r>
      <rPr>
        <sz val="10"/>
        <color rgb="FF70AD47"/>
        <rFont val="Tahoma"/>
        <family val="2"/>
      </rPr>
      <t xml:space="preserve">מוצרים ששמם מתחיל ב-G  </t>
    </r>
    <r>
      <rPr>
        <b/>
        <sz val="10"/>
        <color rgb="FF70AD47"/>
        <rFont val="Tahoma"/>
        <family val="2"/>
      </rPr>
      <t>או</t>
    </r>
    <r>
      <rPr>
        <sz val="10"/>
        <color rgb="FF70AD47"/>
        <rFont val="Tahoma"/>
        <family val="2"/>
      </rPr>
      <t xml:space="preserve"> מסתיים ב-A</t>
    </r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</si>
  <si>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'%A'</t>
    </r>
    <r>
      <rPr>
        <sz val="10"/>
        <color rgb="FF70AD47"/>
        <rFont val="Tahoma"/>
        <family val="2"/>
      </rPr>
      <t xml:space="preserve"> </t>
    </r>
    <r>
      <rPr>
        <sz val="10"/>
        <color rgb="FF808080"/>
        <rFont val="Tahoma"/>
        <family val="2"/>
      </rPr>
      <t>OR</t>
    </r>
    <r>
      <rPr>
        <sz val="10"/>
        <color rgb="FF70AD47"/>
        <rFont val="Tahoma"/>
        <family val="2"/>
      </rPr>
      <t xml:space="preserve"> </t>
    </r>
    <r>
      <rPr>
        <sz val="10"/>
        <color rgb="FF000000"/>
        <rFont val="Tahoma"/>
        <family val="2"/>
      </rP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'G%'</t>
    </r>
  </si>
  <si>
    <t>12)</t>
  </si>
  <si>
    <t>מוצרים שהאות השניה שלהם E</t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</si>
  <si>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'_E%'</t>
    </r>
  </si>
  <si>
    <t>13)</t>
  </si>
  <si>
    <t>מוצרים ששדה כמות ליחידה - QuantityPerUnit מכיל את הצירוף BOX</t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</si>
  <si>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QuantityPerUnit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'%BOX%'</t>
    </r>
  </si>
  <si>
    <t>14)</t>
  </si>
  <si>
    <r>
      <t xml:space="preserve">הציגו את כל הלקוחות שגרים בערים ששמן </t>
    </r>
    <r>
      <rPr>
        <u/>
        <sz val="10"/>
        <color rgb="FF00B0F0"/>
        <rFont val="Tahoma"/>
        <family val="2"/>
      </rPr>
      <t>מתחיל</t>
    </r>
    <r>
      <rPr>
        <sz val="10"/>
        <color rgb="FF00B0F0"/>
        <rFont val="Tahoma"/>
        <family val="2"/>
      </rPr>
      <t xml:space="preserve"> באותיות B, L או M.</t>
    </r>
  </si>
  <si>
    <t>SELECT   C.*</t>
  </si>
  <si>
    <r>
      <t xml:space="preserve">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</t>
    </r>
  </si>
  <si>
    <t>FROM Customers AS C</t>
  </si>
  <si>
    <r>
      <t>WHERE</t>
    </r>
    <r>
      <rPr>
        <sz val="10"/>
        <color rgb="FF000000"/>
        <rFont val="Tahoma"/>
        <family val="2"/>
      </rPr>
      <t xml:space="preserve">     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City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'[BLM]%'</t>
    </r>
    <r>
      <rPr>
        <sz val="10"/>
        <color rgb="FF70AD47"/>
        <rFont val="Tahoma"/>
        <family val="2"/>
      </rPr>
      <t xml:space="preserve"> - -NO NEED FOR COMAS</t>
    </r>
  </si>
  <si>
    <t>15)</t>
  </si>
  <si>
    <t>הציגו את שמות המוצרים, שהכמות שלהם במלאי (UnitInStock), גדולה מ 100 או קטנה מ 15</t>
  </si>
  <si>
    <t xml:space="preserve"> וגם השדה QuantityPerUnit שלהם מכיל את הטקסט  OZ.</t>
  </si>
  <si>
    <t>אפשר לפתור ב- NOT Between</t>
  </si>
  <si>
    <r>
      <t>SELECT</t>
    </r>
    <r>
      <rPr>
        <sz val="10"/>
        <color rgb="FF000000"/>
        <rFont val="Tahoma"/>
        <family val="2"/>
      </rPr>
      <t xml:space="preserve">     P</t>
    </r>
    <r>
      <rPr>
        <sz val="10"/>
        <color rgb="FF808080"/>
        <rFont val="Tahoma"/>
        <family val="2"/>
      </rPr>
      <t>.*</t>
    </r>
  </si>
  <si>
    <t>FROM Products AS P</t>
  </si>
  <si>
    <r>
      <t xml:space="preserve">WHERE    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UnitsInStock</t>
    </r>
    <r>
      <rPr>
        <sz val="10"/>
        <color rgb="FF808080"/>
        <rFont val="Tahoma"/>
        <family val="2"/>
      </rPr>
      <t>&gt;</t>
    </r>
    <r>
      <rPr>
        <sz val="10"/>
        <color rgb="FF000000"/>
        <rFont val="Tahoma"/>
        <family val="2"/>
      </rPr>
      <t xml:space="preserve"> 100 </t>
    </r>
    <r>
      <rPr>
        <sz val="10"/>
        <color rgb="FF808080"/>
        <rFont val="Tahoma"/>
        <family val="2"/>
      </rPr>
      <t>OR</t>
    </r>
    <r>
      <rPr>
        <sz val="10"/>
        <color rgb="FF000000"/>
        <rFont val="Tahoma"/>
        <family val="2"/>
      </rPr>
      <t xml:space="preserve"> 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UnitsInStock</t>
    </r>
    <r>
      <rPr>
        <sz val="10"/>
        <color rgb="FF808080"/>
        <rFont val="Tahoma"/>
        <family val="2"/>
      </rPr>
      <t>&lt;</t>
    </r>
    <r>
      <rPr>
        <sz val="10"/>
        <color rgb="FF000000"/>
        <rFont val="Tahoma"/>
        <family val="2"/>
      </rPr>
      <t xml:space="preserve"> 15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AND</t>
    </r>
  </si>
  <si>
    <r>
      <t xml:space="preserve">  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QuantityPerUnit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'%OZ%'</t>
    </r>
  </si>
  <si>
    <t>16)</t>
  </si>
  <si>
    <t>הציגו את כל העובדים ששמם הפרטי באורך 4 תווים לפחות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</si>
  <si>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*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</si>
  <si>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</t>
    </r>
  </si>
  <si>
    <r>
      <t>WHERE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'_____%'</t>
    </r>
  </si>
  <si>
    <t>17)</t>
  </si>
  <si>
    <r>
      <rPr>
        <b/>
        <sz val="10"/>
        <color rgb="FF70AD47"/>
        <rFont val="Tahoma"/>
        <family val="2"/>
      </rPr>
      <t xml:space="preserve">חידה: </t>
    </r>
    <r>
      <rPr>
        <b/>
        <u/>
        <sz val="10"/>
        <color rgb="FF70AD47"/>
        <rFont val="Tahoma"/>
        <family val="2"/>
      </rPr>
      <t>התבוננו</t>
    </r>
    <r>
      <rPr>
        <b/>
        <sz val="10"/>
        <color rgb="FF70AD47"/>
        <rFont val="Tahoma"/>
        <family val="2"/>
      </rPr>
      <t xml:space="preserve"> ברשומות טבלת העובדים ואמרו מיהו המנהל.</t>
    </r>
  </si>
  <si>
    <t>שימוש בשדה ReportTo</t>
  </si>
  <si>
    <t>לפי שדה זה ניתן למצוא את קוד המנהל (עובד) ולכן ניתן לגשת לשדה EmployeeId ולדעת מיהו</t>
  </si>
  <si>
    <t>18)</t>
  </si>
  <si>
    <t>שם מתחיל ב-A ומכיל לפחות שני תווים נוספים. 'A__%'.</t>
  </si>
  <si>
    <t>SELECT E.*</t>
  </si>
  <si>
    <t>FROM Employees AS E</t>
  </si>
  <si>
    <t>WHERE E.FirstName LIKE 'A__%'</t>
  </si>
  <si>
    <t>19)</t>
  </si>
  <si>
    <t xml:space="preserve">הציגו את קוד ההזמנה, תאריך ההזמנה, חודש ההזמנה ועלות הובלה ביורו של ההזמנות </t>
  </si>
  <si>
    <t>שהוזמנו בשנים 1996 ו 1997 בחודשים זוגיים ועלות ההובלה שלהם היתה בין 8 ל – 80 דולר. שער החליפין של היורו (1.2)</t>
  </si>
  <si>
    <t xml:space="preserve">       MONTH(O.OrderDate) AS 'M',</t>
  </si>
  <si>
    <t xml:space="preserve">   O.Freight*1.2 AS 'Freight In Euro'</t>
  </si>
  <si>
    <t>WHERE YEAR(O.OrderDate) IN (1996,1997) AND</t>
  </si>
  <si>
    <t xml:space="preserve">      MONTH(O.OrderDate)%2=0 AND</t>
  </si>
  <si>
    <t xml:space="preserve">  O.Freight BETWEEN 8 AND 80</t>
  </si>
  <si>
    <t>20)</t>
  </si>
  <si>
    <t>הצגת כל העובדים שנולדו בשנים: 1970, 1980, 1990</t>
  </si>
  <si>
    <t>WHERE DATEPART(YEAR,E.BirthDate) IN (1970,1980,1990)</t>
  </si>
  <si>
    <t>21)</t>
  </si>
  <si>
    <t>הצגת כל פרטי העובדים  שגרים בסיאטל או בלונדון ונולדו לפני שנת 1950 (סוגריים)</t>
  </si>
  <si>
    <t xml:space="preserve">WHERE DATEPART(YEAR,E.BirthDate) &lt;=1950 AND </t>
  </si>
  <si>
    <t xml:space="preserve">      E.CITY IN ('Seattle','London')</t>
  </si>
  <si>
    <t>פתרון שאלה מספר 1)</t>
  </si>
  <si>
    <t>קוד הזמנה, תאריך הזמנה, רבעון הזמנה, שנת הזמנה, חודש הזמנה, עלות הובלה</t>
  </si>
  <si>
    <t>USE Northwind</t>
  </si>
  <si>
    <t xml:space="preserve">רק עבור רבעונים זוגיים בשנת 1996 או רבעונים אי זוגיים בשנת 1997 </t>
  </si>
  <si>
    <t>וכן עלות הובלה הגדולה מ 350 וקטנה מ 12</t>
  </si>
  <si>
    <t>הצג לכל ספק את שמות המוצרים אותם סיפק לארגון.</t>
  </si>
  <si>
    <t>הצג לכל עובד את תאריכי ההזמנות בהן טיפל.</t>
  </si>
  <si>
    <t xml:space="preserve">   O.Freight</t>
  </si>
  <si>
    <t xml:space="preserve">הצג לכל מוצר בהזמנה את שם המוצר , תאריך ההזמנה, כמות המוצר בהזמנה, </t>
  </si>
  <si>
    <t>מחיר המוצר בהזמנה ופדיון  ממוין בסדר יורד לפי שם מוצר</t>
  </si>
  <si>
    <t>WHERE (DATEPART(QUARTER,O.OrderDate)%2=0 AND YEAR(O.OrderDate)=1996</t>
  </si>
  <si>
    <t>הצג לכל לקוח את הפדיון שנבע מהמוצרים אשר רכש במסגרת הזמנותיו</t>
  </si>
  <si>
    <t xml:space="preserve">      OR</t>
  </si>
  <si>
    <t>הצג שם חברת לקוח, תאריך ההזמנה, ופדיון.</t>
  </si>
  <si>
    <t xml:space="preserve">  DATEPART(QUARTER,O.OrderDate)%2!=0 AND YEAR(O.OrderDate)=1997)</t>
  </si>
  <si>
    <r>
      <t xml:space="preserve"> </t>
    </r>
    <r>
      <rPr>
        <sz val="11"/>
        <color theme="1"/>
        <rFont val="Arial"/>
        <family val="2"/>
      </rPr>
      <t>ממוין בסדר יורד לפי פדיון</t>
    </r>
  </si>
  <si>
    <t xml:space="preserve">  AND </t>
  </si>
  <si>
    <t xml:space="preserve">הצג לכל עובד את הפדיון שנבע מהמוצרים אשר נמצאים בהזמנות בהן טיפל </t>
  </si>
  <si>
    <t xml:space="preserve">  O.Freight NOT BETWEEN 12 AND 350</t>
  </si>
  <si>
    <t>רק עבור עובדים מלונדון או סיאטל ובוצעו ברבעון שני או שלישי בשנת 1997 .</t>
  </si>
  <si>
    <t>הצג : שם מלא עובד, רבעון ביצוע , עיר מגורים ופדיון .</t>
  </si>
  <si>
    <t xml:space="preserve">הצג לכל לקוח : שם חברת לקוח, תאריך הזמנה, שם המוצר, כמות המוצר בהזמנה, מחיר המוצר בהזמנה , פדיון </t>
  </si>
  <si>
    <t>פתרון שאלה מספר 2)</t>
  </si>
  <si>
    <t>רק עבור הזמנות להן כמות המוצר בהזמנה גדולה מ 320 או קטנה מ 15 ופדיון גדול מ 500</t>
  </si>
  <si>
    <r>
      <t>USE</t>
    </r>
    <r>
      <rPr>
        <sz val="9.5"/>
        <color rgb="FF000000"/>
        <rFont val="Consolas"/>
        <family val="3"/>
      </rPr>
      <t xml:space="preserve"> Northwind</t>
    </r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</si>
  <si>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</si>
  <si>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   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</si>
  <si>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</t>
    </r>
  </si>
  <si>
    <r>
      <t xml:space="preserve">    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</si>
  <si>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</si>
  <si>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t>פתרון שאלה מספר 3)</t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</si>
  <si>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.*,</t>
    </r>
  </si>
  <si>
    <r>
      <t xml:space="preserve">      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</si>
  <si>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</si>
  <si>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 xml:space="preserve">    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</si>
  <si>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</si>
  <si>
    <t>פתרון שאלה מספר 4)</t>
  </si>
  <si>
    <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  <r>
      <rPr>
        <sz val="9.5"/>
        <color rgb="FF808080"/>
        <rFont val="Consolas"/>
        <family val="3"/>
      </rPr>
      <t>,</t>
    </r>
  </si>
  <si>
    <r>
      <t xml:space="preserve">      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</si>
  <si>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</si>
  <si>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</si>
  <si>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'Revenue'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</si>
  <si>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</si>
  <si>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 xml:space="preserve">    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 </t>
    </r>
  </si>
  <si>
    <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</si>
  <si>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</si>
  <si>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</si>
  <si>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ProductName </t>
    </r>
    <r>
      <rPr>
        <sz val="9.5"/>
        <color rgb="FF0000FF"/>
        <rFont val="Consolas"/>
        <family val="3"/>
      </rPr>
      <t>DESC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–</t>
    </r>
    <r>
      <rPr>
        <sz val="9.5"/>
        <color rgb="FF0000FF"/>
        <rFont val="Consolas"/>
        <family val="3"/>
      </rPr>
      <t xml:space="preserve"> ASC</t>
    </r>
  </si>
  <si>
    <t>פתרון שאלה מספר 5)</t>
  </si>
  <si>
    <t>אופציה א)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</si>
  <si>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</si>
  <si>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UnitPrice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'PID'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</si>
  <si>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</si>
  <si>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</t>
    </r>
  </si>
  <si>
    <r>
      <t xml:space="preserve">    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</si>
  <si>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</si>
  <si>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</si>
  <si>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'PID'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</si>
  <si>
    <t>אופציה ב)</t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</si>
  <si>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'Full Name'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</si>
  <si>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'Q'</t>
    </r>
    <r>
      <rPr>
        <sz val="9.5"/>
        <color rgb="FF808080"/>
        <rFont val="Consolas"/>
        <family val="3"/>
      </rPr>
      <t>,</t>
    </r>
  </si>
  <si>
    <r>
      <t xml:space="preserve">  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City</t>
    </r>
  </si>
  <si>
    <r>
      <t xml:space="preserve">    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</si>
  <si>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</si>
  <si>
    <r>
      <t xml:space="preserve">WHERE 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'Seattle'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OR</t>
    </r>
    <r>
      <rPr>
        <sz val="9.5"/>
        <color rgb="FF000000"/>
        <rFont val="Consolas"/>
        <family val="3"/>
      </rPr>
      <t xml:space="preserve"> </t>
    </r>
  </si>
  <si>
    <r>
      <t xml:space="preserve">      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'London'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</si>
  <si>
    <r>
      <t xml:space="preserve">  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 xml:space="preserve">2 </t>
    </r>
    <r>
      <rPr>
        <sz val="9.5"/>
        <color rgb="FF808080"/>
        <rFont val="Consolas"/>
        <family val="3"/>
      </rPr>
      <t>OR</t>
    </r>
  </si>
  <si>
    <r>
      <t xml:space="preserve">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>3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</si>
  <si>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>1997</t>
    </r>
  </si>
  <si>
    <t>פתרון שאלה מספר 6)</t>
  </si>
  <si>
    <r>
      <t>WHERE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808080"/>
        <rFont val="Consolas"/>
        <family val="3"/>
      </rPr>
      <t>IN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FF0000"/>
        <rFont val="Consolas"/>
        <family val="3"/>
      </rPr>
      <t>'Seattle'</t>
    </r>
    <r>
      <rPr>
        <sz val="9.5"/>
        <color rgb="FF808080"/>
        <rFont val="Consolas"/>
        <family val="3"/>
      </rPr>
      <t>,</t>
    </r>
    <r>
      <rPr>
        <sz val="9.5"/>
        <color rgb="FFFF0000"/>
        <rFont val="Consolas"/>
        <family val="3"/>
      </rPr>
      <t>'London'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</si>
  <si>
    <r>
      <t xml:space="preserve">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IN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3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</si>
  <si>
    <r>
      <t xml:space="preserve"> 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>1997</t>
    </r>
  </si>
  <si>
    <t>פתרון שאלה מספר 7)</t>
  </si>
  <si>
    <r>
      <t xml:space="preserve">  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  <r>
      <rPr>
        <sz val="9.5"/>
        <color rgb="FF808080"/>
        <rFont val="Consolas"/>
        <family val="3"/>
      </rPr>
      <t>,</t>
    </r>
  </si>
  <si>
    <r>
      <t xml:space="preserve">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UnitPrice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'Revenue'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</si>
  <si>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</si>
  <si>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 xml:space="preserve">    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</si>
  <si>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</si>
  <si>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</si>
  <si>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15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320 </t>
    </r>
    <r>
      <rPr>
        <sz val="9.5"/>
        <color rgb="FF808080"/>
        <rFont val="Consolas"/>
        <family val="3"/>
      </rPr>
      <t>AND</t>
    </r>
  </si>
  <si>
    <r>
      <t xml:space="preserve">    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500</t>
    </r>
  </si>
  <si>
    <t>תרגילים נוספים לתירגול</t>
  </si>
  <si>
    <t>א.</t>
  </si>
  <si>
    <t>הציגו הזמנות שהוזמנו בימים זוגיים, ושעלות הובלתן נמוכה מ-8 או גבוהה מ – 35 (שתי דרכים) ושנת ההובלה זוגית.</t>
  </si>
  <si>
    <t>--OPT1)</t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</si>
  <si>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*</t>
    </r>
  </si>
  <si>
    <r>
      <t>WHERE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Freight </t>
    </r>
    <r>
      <rPr>
        <sz val="10"/>
        <color rgb="FF808080"/>
        <rFont val="Tahoma"/>
        <family val="2"/>
      </rPr>
      <t>NOT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BETWEEN</t>
    </r>
    <r>
      <rPr>
        <sz val="10"/>
        <color rgb="FF000000"/>
        <rFont val="Tahoma"/>
        <family val="2"/>
      </rPr>
      <t xml:space="preserve"> 3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35</t>
    </r>
    <r>
      <rPr>
        <sz val="10"/>
        <color rgb="FF0000FF"/>
        <rFont val="Tahoma"/>
        <family val="2"/>
      </rPr>
      <t xml:space="preserve"> and datepart(day,o.orderDate)%2=0</t>
    </r>
  </si>
  <si>
    <t>--OPT2)</t>
  </si>
  <si>
    <r>
      <t>WHERE</t>
    </r>
    <r>
      <rPr>
        <sz val="10"/>
        <color rgb="FF000000"/>
        <rFont val="Tahoma"/>
        <family val="2"/>
      </rPr>
      <t xml:space="preserve"> (O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Freight </t>
    </r>
    <r>
      <rPr>
        <sz val="10"/>
        <color rgb="FF808080"/>
        <rFont val="Tahoma"/>
        <family val="2"/>
      </rPr>
      <t>&lt;</t>
    </r>
    <r>
      <rPr>
        <sz val="10"/>
        <color rgb="FF000000"/>
        <rFont val="Tahoma"/>
        <family val="2"/>
      </rPr>
      <t xml:space="preserve">8 </t>
    </r>
    <r>
      <rPr>
        <sz val="10"/>
        <color rgb="FF808080"/>
        <rFont val="Tahoma"/>
        <family val="2"/>
      </rPr>
      <t>OR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&gt;</t>
    </r>
    <r>
      <rPr>
        <sz val="10"/>
        <color rgb="FF000000"/>
        <rFont val="Tahoma"/>
        <family val="2"/>
      </rPr>
      <t>35)</t>
    </r>
    <r>
      <rPr>
        <sz val="10"/>
        <color rgb="FF0000FF"/>
        <rFont val="Tahoma"/>
        <family val="2"/>
      </rPr>
      <t xml:space="preserve"> and datepart(day,o.orderDate)%2=0</t>
    </r>
  </si>
  <si>
    <t>ב.</t>
  </si>
  <si>
    <t xml:space="preserve">הציגו שם מוצר, מחיר, כמות ליחידה (Quantity Per Unit) רק עבור מוצרים שאו ששמם מתחיל ב- G ו-B </t>
  </si>
  <si>
    <t>או ששמם באורך 5 תווים וכמו כן בנוסף לנ"ל מתקיים שהכמות ליחידה מכילה את הצירוף OZ.</t>
  </si>
  <si>
    <r>
      <t>SELECT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QuantityPerUnit</t>
    </r>
  </si>
  <si>
    <r>
      <t xml:space="preserve">WHERE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'[GD]%'</t>
    </r>
  </si>
  <si>
    <r>
      <t>OR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'_____'</t>
    </r>
    <r>
      <rPr>
        <sz val="10"/>
        <color rgb="FF808080"/>
        <rFont val="Tahoma"/>
        <family val="2"/>
      </rPr>
      <t>)</t>
    </r>
  </si>
  <si>
    <r>
      <t>AND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QuantityPerUnit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'%OZ%'</t>
    </r>
  </si>
  <si>
    <t>ג.</t>
  </si>
  <si>
    <r>
      <rPr>
        <sz val="10"/>
        <color rgb="FF4472C4"/>
        <rFont val="Tahoma"/>
        <family val="2"/>
      </rPr>
      <t>סטודנטים</t>
    </r>
    <r>
      <rPr>
        <sz val="10"/>
        <color rgb="FF70AD47"/>
        <rFont val="Tahoma"/>
        <family val="2"/>
      </rPr>
      <t xml:space="preserve">: הציגו שם משפחה עובד ועיר מגורים, רק עבור עובדים ששם משפחתם מתחיל  ב-B, D או F, </t>
    </r>
  </si>
  <si>
    <t>ומכיל את הצירוף ' BO' וכן חודש הלידה שלהם זוגי.</t>
  </si>
  <si>
    <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City</t>
    </r>
  </si>
  <si>
    <r>
      <t>SELECT</t>
    </r>
    <r>
      <rPr>
        <sz val="9.5"/>
        <color rgb="FF000000"/>
        <rFont val="Consolas"/>
        <family val="3"/>
      </rPr>
      <t xml:space="preserve"> </t>
    </r>
  </si>
  <si>
    <r>
      <t xml:space="preserve">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</t>
    </r>
  </si>
  <si>
    <r>
      <t>FROM</t>
    </r>
    <r>
      <rPr>
        <sz val="9.5"/>
        <color rgb="FF000000"/>
        <rFont val="Consolas"/>
        <family val="3"/>
      </rPr>
      <t xml:space="preserve"> </t>
    </r>
  </si>
  <si>
    <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'[BDF]%vo%'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</si>
  <si>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r>
      <t>WHERE</t>
    </r>
    <r>
      <rPr>
        <sz val="9.5"/>
        <color rgb="FF000000"/>
        <rFont val="Consolas"/>
        <family val="3"/>
      </rPr>
      <t xml:space="preserve"> </t>
    </r>
  </si>
  <si>
    <t>ד.</t>
  </si>
  <si>
    <t>הציגו שם מוצר, מחיר מחירון, שם ספק (שם החברה של הספק), ושם עיר הספק.</t>
  </si>
  <si>
    <r>
      <t>SELECT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City</t>
    </r>
  </si>
  <si>
    <r>
      <t>FROM</t>
    </r>
    <r>
      <rPr>
        <sz val="10"/>
        <color rgb="FF000000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Suppliers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S</t>
    </r>
  </si>
  <si>
    <r>
      <t>ON</t>
    </r>
    <r>
      <rPr>
        <sz val="10"/>
        <color rgb="FF000000"/>
        <rFont val="Tahoma"/>
        <family val="2"/>
      </rPr>
      <t xml:space="preserve"> 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SupplierID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SupplierID</t>
    </r>
  </si>
  <si>
    <t>ה.</t>
  </si>
  <si>
    <t>סטודנטים: הציגו שם מוצר ומחיר מחירון עבור כל מוצר שהספק שלו מפינלנד</t>
  </si>
  <si>
    <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Country</t>
    </r>
  </si>
  <si>
    <r>
      <t>SELECT</t>
    </r>
    <r>
      <rPr>
        <sz val="10"/>
        <color rgb="FF000000"/>
        <rFont val="Tahoma"/>
        <family val="2"/>
      </rPr>
      <t xml:space="preserve"> </t>
    </r>
  </si>
  <si>
    <r>
      <t xml:space="preserve">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Suppliers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S</t>
    </r>
  </si>
  <si>
    <r>
      <t>FROM</t>
    </r>
    <r>
      <rPr>
        <sz val="10"/>
        <color rgb="FF000000"/>
        <rFont val="Tahoma"/>
        <family val="2"/>
      </rPr>
      <t xml:space="preserve"> </t>
    </r>
  </si>
  <si>
    <r>
      <t>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Country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'FINLAND'</t>
    </r>
    <r>
      <rPr>
        <sz val="10"/>
        <color rgb="FF0070C0"/>
        <rFont val="Tahoma"/>
        <family val="2"/>
      </rPr>
      <t xml:space="preserve"> </t>
    </r>
  </si>
  <si>
    <r>
      <t>WHERE</t>
    </r>
    <r>
      <rPr>
        <sz val="10"/>
        <color rgb="FF000000"/>
        <rFont val="Tahoma"/>
        <family val="2"/>
      </rPr>
      <t xml:space="preserve"> </t>
    </r>
  </si>
  <si>
    <t xml:space="preserve"> </t>
  </si>
  <si>
    <t>ו.</t>
  </si>
  <si>
    <t>הציגו קוד הזמנה, תאריך נדרש להגעה (RequiredDate), תאריך משלוח (ShippedDate) וכל פרטי הלקוח,</t>
  </si>
  <si>
    <t xml:space="preserve"> רק עבור הזמנות שנשלחו באיחור (בהנחה שהזמנות מגיעות באותו יום.   מיינו על פי שם הלקוח.</t>
  </si>
  <si>
    <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RequiredDate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ShippedDate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.*</t>
    </r>
  </si>
  <si>
    <r>
      <t xml:space="preserve">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</si>
  <si>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</si>
  <si>
    <r>
      <t>ON</t>
    </r>
    <r>
      <rPr>
        <sz val="10"/>
        <color rgb="FF000000"/>
        <rFont val="Tahoma"/>
        <family val="2"/>
      </rPr>
      <t xml:space="preserve"> </t>
    </r>
  </si>
  <si>
    <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ShippedDate</t>
    </r>
    <r>
      <rPr>
        <sz val="10"/>
        <color rgb="FF808080"/>
        <rFont val="Tahoma"/>
        <family val="2"/>
      </rPr>
      <t>&gt;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RequiredDate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</si>
  <si>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</si>
  <si>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ORDER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</t>
    </r>
  </si>
  <si>
    <t>ז.</t>
  </si>
  <si>
    <t>הצגת נתוני ההזמנות: שם מוצר, כמות נמכרת, מחיר מחירון (יכונה ListPrice ) מחיר מכירה (יכונה SellingPrice)</t>
  </si>
  <si>
    <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'ListPrice'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'SellingPrice'</t>
    </r>
  </si>
  <si>
    <r>
      <t xml:space="preserve">[Order Details]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OD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</t>
    </r>
  </si>
  <si>
    <r>
      <t>ON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ProductID</t>
    </r>
  </si>
  <si>
    <t>ח.</t>
  </si>
  <si>
    <t>הצגת נתוני ההזמנות: שם מוצר, תאריך מכירה, כמות נמכרת, מחיר מחירון (יכונה ListPrice )</t>
  </si>
  <si>
    <t xml:space="preserve"> ומחיר מכירה (יכונה SellingPrice) ופדיון (מכונה Revenue).</t>
  </si>
  <si>
    <r>
      <t>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'ListPrice'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'SellingPrice'</t>
    </r>
    <r>
      <rPr>
        <sz val="10"/>
        <color rgb="FF808080"/>
        <rFont val="Tahoma"/>
        <family val="2"/>
      </rPr>
      <t>,</t>
    </r>
  </si>
  <si>
    <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'Revenue'</t>
    </r>
  </si>
  <si>
    <r>
      <t xml:space="preserve">[Order Details]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OD </t>
    </r>
  </si>
  <si>
    <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</t>
    </r>
  </si>
  <si>
    <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</si>
  <si>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ON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</si>
  <si>
    <t>ט.</t>
  </si>
  <si>
    <t xml:space="preserve">סטודנטים: הצגת נתוני ההזמנות: </t>
  </si>
  <si>
    <t>שם לקוח (שם חברת לקוח), תאריך ההזמנה, מספר הזמנה, מחיר מכירה, כמות ופדיון (מכונה Revenue).</t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</si>
  <si>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Revenue</t>
    </r>
  </si>
  <si>
    <r>
      <t xml:space="preserve">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 </t>
    </r>
  </si>
  <si>
    <r>
      <t>ON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</si>
  <si>
    <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[Order Details]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OD</t>
    </r>
  </si>
  <si>
    <t>ט(1).</t>
  </si>
  <si>
    <r>
      <t xml:space="preserve"> </t>
    </r>
    <r>
      <rPr>
        <sz val="10"/>
        <color rgb="FF70AD47"/>
        <rFont val="Tahoma"/>
        <family val="2"/>
      </rPr>
      <t>להוסיף לקודם: רק עבור הזמנות שהתבצעו בחודשים אי זוגיים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</si>
  <si>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UnitPrice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Revenue</t>
    </r>
  </si>
  <si>
    <r>
      <t>MONTH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)%</t>
    </r>
    <r>
      <rPr>
        <sz val="10"/>
        <color rgb="FF000000"/>
        <rFont val="Tahoma"/>
        <family val="2"/>
      </rPr>
      <t>2</t>
    </r>
    <r>
      <rPr>
        <sz val="10"/>
        <color rgb="FF808080"/>
        <rFont val="Tahoma"/>
        <family val="2"/>
      </rPr>
      <t>!=</t>
    </r>
    <r>
      <rPr>
        <sz val="10"/>
        <color rgb="FF000000"/>
        <rFont val="Tahoma"/>
        <family val="2"/>
      </rPr>
      <t>0</t>
    </r>
  </si>
  <si>
    <t>י.</t>
  </si>
  <si>
    <t xml:space="preserve">הציגו קוד הלקוח, שם חברת הלקוח, תאריך ההזמנה ושם מוצר נרכש. </t>
  </si>
  <si>
    <t xml:space="preserve">מיינו לפי שם חברת הלקוח בסדר עולה ולאחר מכן לפי תאריך ההזמנה בסדר יורד. </t>
  </si>
  <si>
    <t>יוצגו רק מקרים עבורם מתקיים כי שמות הלקוחות לא מתחילים ב-A ו-B, או שתאריך ההזמנה אחרי 30/1/2000</t>
  </si>
  <si>
    <r>
      <t>SELECT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ProductName </t>
    </r>
  </si>
  <si>
    <r>
      <t>FROM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</si>
  <si>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ON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</si>
  <si>
    <r>
      <t>ON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OrderID</t>
    </r>
  </si>
  <si>
    <r>
      <t>WHERE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CompanyName </t>
    </r>
    <r>
      <rPr>
        <sz val="10"/>
        <color rgb="FF808080"/>
        <rFont val="Tahoma"/>
        <family val="2"/>
      </rPr>
      <t>NOT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'[AB]%'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OR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&gt;</t>
    </r>
    <r>
      <rPr>
        <sz val="10"/>
        <color rgb="FFFF0000"/>
        <rFont val="Tahoma"/>
        <family val="2"/>
      </rPr>
      <t>'2000-1-30'</t>
    </r>
  </si>
  <si>
    <r>
      <t>ORDER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OrderDate </t>
    </r>
    <r>
      <rPr>
        <sz val="10"/>
        <color rgb="FF0000FF"/>
        <rFont val="Tahoma"/>
        <family val="2"/>
      </rPr>
      <t>DESC</t>
    </r>
  </si>
  <si>
    <t>שאלה מספר 2)</t>
  </si>
  <si>
    <t>הצג לכל לקוח את סכום הפדיון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</si>
  <si>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</si>
  <si>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Revenue'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</si>
  <si>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'Avg of Revenue'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</si>
  <si>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of Products in Orders'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</si>
  <si>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</si>
  <si>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</si>
  <si>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שאלה מספר 3)</t>
  </si>
  <si>
    <t xml:space="preserve">פדיון גדול מ 500, 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</si>
  <si>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</si>
  <si>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r>
      <t xml:space="preserve">      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</si>
  <si>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R'</t>
    </r>
  </si>
  <si>
    <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</si>
  <si>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500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</si>
  <si>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</si>
  <si>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r>
      <t xml:space="preserve">        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</si>
  <si>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שאלה מספר 4)</t>
  </si>
  <si>
    <t>הצג לכל שנה ורבעון את כמות ההזמנות</t>
  </si>
  <si>
    <t>התוצאות רק עבור רבעון הזמנה 4</t>
  </si>
  <si>
    <t xml:space="preserve"> לשנים 1996 ועד 1998 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</si>
  <si>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'Y'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</si>
  <si>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'Q'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</si>
  <si>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'COUNT'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</si>
  <si>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</si>
  <si>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WHERE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 xml:space="preserve">4 </t>
    </r>
  </si>
  <si>
    <r>
      <t xml:space="preserve"> 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IN(</t>
    </r>
    <r>
      <rPr>
        <sz val="9.5"/>
        <color rgb="FF000000"/>
        <rFont val="Consolas"/>
        <family val="3"/>
      </rPr>
      <t>1996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1997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1998</t>
    </r>
    <r>
      <rPr>
        <sz val="9.5"/>
        <color rgb="FF808080"/>
        <rFont val="Consolas"/>
        <family val="3"/>
      </rPr>
      <t>)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</si>
  <si>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</si>
  <si>
    <r>
      <t xml:space="preserve">      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</si>
  <si>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t>שאלה מספר 5)</t>
  </si>
  <si>
    <t>הצג לכל שנה ורבעון את כמות המוצרים בהזמנות</t>
  </si>
  <si>
    <t xml:space="preserve">כמות המוצר בהזמנה הגדולה מ 30 וקטנה מ 5 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</si>
  <si>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</si>
  <si>
    <r>
      <t xml:space="preserve">    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</si>
  <si>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</si>
  <si>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</t>
    </r>
  </si>
  <si>
    <r>
      <t xml:space="preserve">    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</si>
  <si>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5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30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</si>
  <si>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</si>
  <si>
    <r>
      <t xml:space="preserve">        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</si>
  <si>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t>שאלה מספר 6)</t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</si>
  <si>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of Orders'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</si>
  <si>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</si>
  <si>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t>שאלה מספר 7)</t>
  </si>
  <si>
    <t xml:space="preserve">הצג לכל עיר מגורים של העובד את כמות ההזמנות שבוצעו </t>
  </si>
  <si>
    <t>על ידי העובדים הגרים בערי זו</t>
  </si>
  <si>
    <t>SELECT E.City,COUNT(*) AS 'C'</t>
  </si>
  <si>
    <t>FROM Employees AS E INNER JOIN Orders AS O</t>
  </si>
  <si>
    <t xml:space="preserve">     ON E.EmployeeID=O.EmployeeID</t>
  </si>
  <si>
    <t>GROUP BY E.City</t>
  </si>
  <si>
    <t>שאלה מספר 7א)</t>
  </si>
  <si>
    <t>מהי כמות ההזמנות בארגון כולו</t>
  </si>
  <si>
    <t>SELECT COUNT(*)</t>
  </si>
  <si>
    <t>שאלה מספר 7ב)</t>
  </si>
  <si>
    <t>מהי כמות העובדים בארגון כולו</t>
  </si>
  <si>
    <t>תרגילים נוספים עם פתרונות</t>
  </si>
  <si>
    <t>הציגו לכל לקוח (קוד לקוח ושם חברה), את כמות ההזמנות שהזמין</t>
  </si>
  <si>
    <t xml:space="preserve"> ואת סך עלות ההובלה ששילם בהזמנותיו.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</si>
  <si>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</si>
  <si>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CountOrders</t>
    </r>
    <r>
      <rPr>
        <sz val="9.5"/>
        <color rgb="FF808080"/>
        <rFont val="Consolas"/>
        <family val="3"/>
      </rPr>
      <t>,</t>
    </r>
  </si>
  <si>
    <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SumFreight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</si>
  <si>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</si>
  <si>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</si>
  <si>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הציגו לכל ספק  כמה מוצרים הוא מספק, מהו ממוצע מחירי המחירון</t>
  </si>
  <si>
    <t xml:space="preserve"> של מוצריו, ומהו המחיר המקסימלי שלהם.</t>
  </si>
  <si>
    <r>
      <t xml:space="preserve"> </t>
    </r>
    <r>
      <rPr>
        <sz val="10"/>
        <color rgb="FFC00000"/>
        <rFont val="Tahoma"/>
        <family val="2"/>
      </rPr>
      <t>** יש לזכור כי חובה תמיד לקבץ (גם) לפי מפתח</t>
    </r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</si>
  <si>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</si>
  <si>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CountSuppProducts</t>
    </r>
    <r>
      <rPr>
        <sz val="9.5"/>
        <color rgb="FF808080"/>
        <rFont val="Consolas"/>
        <family val="3"/>
      </rPr>
      <t>,</t>
    </r>
  </si>
  <si>
    <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AvgPrice</t>
    </r>
    <r>
      <rPr>
        <sz val="9.5"/>
        <color rgb="FF808080"/>
        <rFont val="Consolas"/>
        <family val="3"/>
      </rPr>
      <t>,</t>
    </r>
  </si>
  <si>
    <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'MAX Price'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</si>
  <si>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</si>
  <si>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 xml:space="preserve">  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</si>
  <si>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 xml:space="preserve">הציגו לכל לקוח את סך הפדיון מרכישותיו, ואת כמות שורות ההזמנה שלו, </t>
  </si>
  <si>
    <t xml:space="preserve">רק עבור מוצרים בהזמנה, שהוזמנו בכמות של מעל 10, </t>
  </si>
  <si>
    <t>מיון לפי סך פדיון בסדר יורד.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</si>
  <si>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</si>
  <si>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SumRevenue,</t>
    </r>
  </si>
  <si>
    <r>
      <t>COUNT</t>
    </r>
    <r>
      <rPr>
        <sz val="9.5"/>
        <color theme="1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CountOrderDetails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</si>
  <si>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</si>
  <si>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ON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</si>
  <si>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10</t>
    </r>
  </si>
  <si>
    <r>
      <t>Order By</t>
    </r>
    <r>
      <rPr>
        <b/>
        <sz val="10"/>
        <color theme="1"/>
        <rFont val="Tahoma"/>
        <family val="2"/>
      </rPr>
      <t xml:space="preserve"> </t>
    </r>
    <r>
      <rPr>
        <sz val="9.5"/>
        <color rgb="FF000000"/>
        <rFont val="Consolas"/>
        <family val="3"/>
      </rPr>
      <t>SumRevenue</t>
    </r>
    <r>
      <rPr>
        <b/>
        <sz val="10"/>
        <color theme="1"/>
        <rFont val="Tahoma"/>
        <family val="2"/>
      </rPr>
      <t xml:space="preserve"> </t>
    </r>
    <r>
      <rPr>
        <sz val="9.5"/>
        <color rgb="FF0000FF"/>
        <rFont val="Consolas"/>
        <family val="3"/>
      </rPr>
      <t>Desc</t>
    </r>
  </si>
  <si>
    <t>הציגו לכל ספק את סך כמויות המוצרים שנמכרו בפועל</t>
  </si>
  <si>
    <t xml:space="preserve"> ממוצריו הלא זולים (שמחיר המחירון שלהם מעל 10$)</t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</si>
  <si>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OD.Quantity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SumQuantities</t>
    </r>
  </si>
  <si>
    <r>
      <t>ON</t>
    </r>
    <r>
      <rPr>
        <sz val="9.5"/>
        <color rgb="FF000000"/>
        <rFont val="Consolas"/>
        <family val="3"/>
      </rPr>
      <t xml:space="preserve"> OD.ProductID=P.ProductID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</si>
  <si>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10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</si>
  <si>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</si>
  <si>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 xml:space="preserve">הציגו לכל חודש הזמנה (ללא קשר לשנה) את ממוצע עלות ההובלה </t>
  </si>
  <si>
    <t>וכמות ההזמנות</t>
  </si>
  <si>
    <t>מיינו את התוצאות על פי חודש ההזמנה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</si>
  <si>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OrderMonth</t>
    </r>
    <r>
      <rPr>
        <sz val="9.5"/>
        <color rgb="FF808080"/>
        <rFont val="Consolas"/>
        <family val="3"/>
      </rPr>
      <t>,</t>
    </r>
  </si>
  <si>
    <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AvgFreight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</si>
  <si>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</si>
  <si>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OrderMonth</t>
    </r>
  </si>
  <si>
    <t xml:space="preserve">הציגו לכל מדינה את כמות הלקוחות הפועלים בה 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</si>
  <si>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CountCompanies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</si>
  <si>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</si>
  <si>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</si>
  <si>
    <t>מהו הפדיון הכולל של החברה?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</si>
  <si>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TotalRevenue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</si>
  <si>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  <r>
      <rPr>
        <sz val="10"/>
        <color rgb="FF5B9BD5"/>
        <rFont val="Tahoma"/>
        <family val="2"/>
      </rPr>
      <t xml:space="preserve">                    </t>
    </r>
  </si>
  <si>
    <t>תרגילי כיתה חזרה :</t>
  </si>
  <si>
    <t>שאלה מספר</t>
  </si>
  <si>
    <t>הציגו לכל שנה ולכל חודש הזמנה את סך עלויות ההובלה,</t>
  </si>
  <si>
    <t xml:space="preserve"> מיינו לפי שנת הזמנה וחודש הזמנה.</t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</si>
  <si>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YEAR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OrderYear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</si>
  <si>
    <r>
      <t>MONTH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OrderMonth</t>
    </r>
    <r>
      <rPr>
        <sz val="10"/>
        <color rgb="FF808080"/>
        <rFont val="Tahoma"/>
        <family val="2"/>
      </rPr>
      <t>,</t>
    </r>
  </si>
  <si>
    <r>
      <t>SUM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SumFreight</t>
    </r>
  </si>
  <si>
    <r>
      <t>GROUP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YEAR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),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MONTH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</t>
    </r>
  </si>
  <si>
    <r>
      <t>order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OrderYear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OrderMonth</t>
    </r>
  </si>
  <si>
    <t>הציגו לכל מדינת לקוח (ולכל עיר), את מספר ההזמנות שהזמין</t>
  </si>
  <si>
    <r>
      <t>SELECT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Country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COUNT</t>
    </r>
    <r>
      <rPr>
        <sz val="10"/>
        <color rgb="FF808080"/>
        <rFont val="Tahoma"/>
        <family val="2"/>
      </rPr>
      <t>(*)</t>
    </r>
  </si>
  <si>
    <r>
      <t>GROUP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Country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City</t>
    </r>
  </si>
  <si>
    <t xml:space="preserve">חידה: סטודנטים (נכנה אותם א' ו- ב' בהתאמה) </t>
  </si>
  <si>
    <t xml:space="preserve">התבקשו להציג לכל עובד (שם משפחה) את מספר ההזמנות בהן טיפל, </t>
  </si>
  <si>
    <t>האם הפתרונות נכונים?</t>
  </si>
  <si>
    <t>פתרון א'</t>
  </si>
  <si>
    <r>
      <t>SELECT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COUNT</t>
    </r>
    <r>
      <rPr>
        <sz val="10"/>
        <color rgb="FF808080"/>
        <rFont val="Tahoma"/>
        <family val="2"/>
      </rPr>
      <t>(*)</t>
    </r>
  </si>
  <si>
    <r>
      <t>FROM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</si>
  <si>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GROUP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</si>
  <si>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ORDER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</si>
  <si>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t>פתרון ב'</t>
  </si>
  <si>
    <t>חידה:</t>
  </si>
  <si>
    <t xml:space="preserve">הציגו את התשובות </t>
  </si>
  <si>
    <t>(מבלי לחשב את תוצאות השאילתה – )</t>
  </si>
  <si>
    <t xml:space="preserve">ההנחה: קיימים: 77 מוצרים, 91 לקוחות, 9 עובדים, </t>
  </si>
  <si>
    <t>830 הזמנות,  2155 שורות הזמנה</t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</si>
  <si>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COUNT</t>
    </r>
    <r>
      <rPr>
        <sz val="10"/>
        <color rgb="FF808080"/>
        <rFont val="Tahoma"/>
        <family val="2"/>
      </rPr>
      <t>(*)</t>
    </r>
  </si>
  <si>
    <r>
      <t>FROM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</t>
    </r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</si>
  <si>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COUNT</t>
    </r>
    <r>
      <rPr>
        <sz val="10"/>
        <color rgb="FF808080"/>
        <rFont val="Tahoma"/>
        <family val="2"/>
      </rPr>
      <t>(*)</t>
    </r>
    <r>
      <rPr>
        <sz val="10"/>
        <color rgb="FF000000"/>
        <rFont val="Tahoma"/>
        <family val="2"/>
      </rPr>
      <t xml:space="preserve"> </t>
    </r>
  </si>
  <si>
    <t>תרגילי כיתה שיעור מספר 6 :</t>
  </si>
  <si>
    <t xml:space="preserve">הציגו לכל לקוח את כמות ההזמנות שלו. </t>
  </si>
  <si>
    <t>יוצגו רק לקוחות שהזמינו יותר מ - 15 פעמים.</t>
  </si>
  <si>
    <r>
      <t>USE</t>
    </r>
    <r>
      <rPr>
        <sz val="10"/>
        <color rgb="FF008080"/>
        <rFont val="Tahoma"/>
        <family val="2"/>
      </rPr>
      <t xml:space="preserve"> </t>
    </r>
    <r>
      <rPr>
        <sz val="10"/>
        <color theme="1"/>
        <rFont val="Tahoma"/>
        <family val="2"/>
      </rPr>
      <t>Northwind</t>
    </r>
  </si>
  <si>
    <r>
      <t>SELECT</t>
    </r>
    <r>
      <rPr>
        <sz val="10"/>
        <color theme="1"/>
        <rFont val="Tahoma"/>
        <family val="2"/>
      </rPr>
      <t xml:space="preserve"> C.CustomerID, C.CompanyName,</t>
    </r>
  </si>
  <si>
    <r>
      <t>COUNT</t>
    </r>
    <r>
      <rPr>
        <sz val="10"/>
        <color theme="1"/>
        <rFont val="Tahoma"/>
        <family val="2"/>
      </rPr>
      <t xml:space="preserve">(*)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'Count of Orders'</t>
    </r>
  </si>
  <si>
    <r>
      <t>FROM</t>
    </r>
    <r>
      <rPr>
        <sz val="10"/>
        <color theme="1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C </t>
    </r>
  </si>
  <si>
    <r>
      <t>INNER</t>
    </r>
    <r>
      <rPr>
        <sz val="10"/>
        <color theme="1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JOIN</t>
    </r>
    <r>
      <rPr>
        <sz val="10"/>
        <color theme="1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O </t>
    </r>
  </si>
  <si>
    <r>
      <t>ON</t>
    </r>
    <r>
      <rPr>
        <sz val="10"/>
        <color theme="1"/>
        <rFont val="Tahoma"/>
        <family val="2"/>
      </rPr>
      <t xml:space="preserve"> O.CustomerID=C.CustomerID</t>
    </r>
  </si>
  <si>
    <r>
      <t xml:space="preserve">GROUP BY </t>
    </r>
    <r>
      <rPr>
        <sz val="10"/>
        <color theme="1"/>
        <rFont val="Tahoma"/>
        <family val="2"/>
      </rPr>
      <t>C.CustomerID, C.CompanyName</t>
    </r>
  </si>
  <si>
    <r>
      <t xml:space="preserve">HAVING </t>
    </r>
    <r>
      <rPr>
        <sz val="10"/>
        <color rgb="FFFF00FF"/>
        <rFont val="Tahoma"/>
        <family val="2"/>
      </rPr>
      <t>COUNT</t>
    </r>
    <r>
      <rPr>
        <sz val="10"/>
        <color theme="1"/>
        <rFont val="Tahoma"/>
        <family val="2"/>
      </rPr>
      <t>(*)&gt;15</t>
    </r>
  </si>
  <si>
    <t>הציגו לכל לקוח את סך הפדיון מרכישות שביצע</t>
  </si>
  <si>
    <t xml:space="preserve">בהן הפדיון למוצר ברכישה </t>
  </si>
  <si>
    <t xml:space="preserve">היה נמוך מ- 10 או גבוה מ-300, </t>
  </si>
  <si>
    <t>ועלות ההובלה של ההזמנה הייתה גבוהה מ-30.</t>
  </si>
  <si>
    <t>יוצגו רק לקוחות שסכום הפדיון שלהם גבוה מ-30,000</t>
  </si>
  <si>
    <r>
      <t xml:space="preserve">SELECT </t>
    </r>
    <r>
      <rPr>
        <sz val="10"/>
        <color rgb="FF000000"/>
        <rFont val="Tahoma"/>
        <family val="2"/>
      </rP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</si>
  <si>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</si>
  <si>
    <r>
      <t>SUM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'SumRevenue'</t>
    </r>
  </si>
  <si>
    <r>
      <t>WHERE</t>
    </r>
    <r>
      <rPr>
        <sz val="10"/>
        <color rgb="FF000000"/>
        <rFont val="Tahoma"/>
        <family val="2"/>
      </rPr>
      <t xml:space="preserve"> 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&gt;=</t>
    </r>
    <r>
      <rPr>
        <sz val="10"/>
        <color rgb="FF000000"/>
        <rFont val="Tahoma"/>
        <family val="2"/>
      </rPr>
      <t xml:space="preserve">30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Quantity </t>
    </r>
    <r>
      <rPr>
        <sz val="10"/>
        <color rgb="FF808080"/>
        <rFont val="Tahoma"/>
        <family val="2"/>
      </rPr>
      <t>NOT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BETWEEN</t>
    </r>
    <r>
      <rPr>
        <sz val="10"/>
        <color rgb="FF000000"/>
        <rFont val="Tahoma"/>
        <family val="2"/>
      </rPr>
      <t xml:space="preserve"> 10 </t>
    </r>
    <r>
      <rPr>
        <sz val="10"/>
        <color rgb="FF808080"/>
        <rFont val="Tahoma"/>
        <family val="2"/>
      </rPr>
      <t>AND</t>
    </r>
    <r>
      <rPr>
        <sz val="10"/>
        <color rgb="FF000000"/>
        <rFont val="Tahoma"/>
        <family val="2"/>
      </rPr>
      <t xml:space="preserve"> 300</t>
    </r>
  </si>
  <si>
    <r>
      <t>HAVING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SUM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UnitPrice</t>
    </r>
    <r>
      <rPr>
        <sz val="10"/>
        <color rgb="FF808080"/>
        <rFont val="Tahoma"/>
        <family val="2"/>
      </rPr>
      <t>*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)&gt;</t>
    </r>
    <r>
      <rPr>
        <sz val="10"/>
        <color rgb="FF000000"/>
        <rFont val="Tahoma"/>
        <family val="2"/>
      </rPr>
      <t>30000</t>
    </r>
  </si>
  <si>
    <r>
      <rPr>
        <sz val="7"/>
        <rFont val="Times New Roman"/>
        <family val="1"/>
      </rPr>
      <t xml:space="preserve"> </t>
    </r>
    <r>
      <rPr>
        <sz val="10"/>
        <rFont val="Tahoma"/>
        <family val="2"/>
      </rPr>
      <t>הציגו לכל לקוח (קוד, שם חברה) את סך הפדיון,</t>
    </r>
  </si>
  <si>
    <t xml:space="preserve"> ואת הכמות (Quantity) המקסימלית, מרכישות מוצרים שנמכרו בקופסאות</t>
  </si>
  <si>
    <t xml:space="preserve">שדה QuantityPerUnit מכיל את המילה Boxes </t>
  </si>
  <si>
    <t>וכמותם במלאי (UnitsInStock) גדולה מ- 50.</t>
  </si>
  <si>
    <r>
      <t xml:space="preserve">יוצגו רק לקוחות שסך הפדיון שלהם </t>
    </r>
    <r>
      <rPr>
        <b/>
        <u/>
        <sz val="10"/>
        <color rgb="FF70AD47"/>
        <rFont val="Tahoma"/>
        <family val="2"/>
      </rPr>
      <t>גבוה מ- 1500</t>
    </r>
    <r>
      <rPr>
        <b/>
        <sz val="10"/>
        <color rgb="FF70AD47"/>
        <rFont val="Tahoma"/>
        <family val="2"/>
      </rPr>
      <t>.</t>
    </r>
  </si>
  <si>
    <r>
      <t>יש למיין את התוצאות בסדר יורד על פי סך הפדיון.</t>
    </r>
    <r>
      <rPr>
        <sz val="10"/>
        <color rgb="FF808080"/>
        <rFont val="Tahoma"/>
        <family val="2"/>
      </rPr>
      <t xml:space="preserve"> </t>
    </r>
  </si>
  <si>
    <r>
      <t>SELECT</t>
    </r>
    <r>
      <rPr>
        <sz val="10"/>
        <color theme="1"/>
        <rFont val="Tahoma"/>
        <family val="2"/>
      </rPr>
      <t xml:space="preserve"> C.CustomerID,  C.CompanyName,</t>
    </r>
  </si>
  <si>
    <r>
      <t xml:space="preserve"> </t>
    </r>
    <r>
      <rPr>
        <sz val="10"/>
        <color rgb="FFFF00FF"/>
        <rFont val="Tahoma"/>
        <family val="2"/>
      </rPr>
      <t>SUM</t>
    </r>
    <r>
      <rPr>
        <sz val="10"/>
        <color rgb="FF808080"/>
        <rFont val="Tahoma"/>
        <family val="2"/>
      </rPr>
      <t>(</t>
    </r>
    <r>
      <rPr>
        <sz val="10"/>
        <color theme="1"/>
        <rFont val="Tahoma"/>
        <family val="2"/>
      </rPr>
      <t>OD.Quantity*OD.UnitPrice</t>
    </r>
    <r>
      <rPr>
        <sz val="10"/>
        <color rgb="FF808080"/>
        <rFont val="Tahoma"/>
        <family val="2"/>
      </rPr>
      <t>)</t>
    </r>
    <r>
      <rPr>
        <sz val="10"/>
        <color theme="1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'Sum of Revenue'</t>
    </r>
  </si>
  <si>
    <r>
      <t>FROM</t>
    </r>
    <r>
      <rPr>
        <sz val="10"/>
        <color theme="1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C </t>
    </r>
    <r>
      <rPr>
        <b/>
        <sz val="10"/>
        <color rgb="FF808080"/>
        <rFont val="Tahoma"/>
        <family val="2"/>
      </rPr>
      <t>INNER</t>
    </r>
    <r>
      <rPr>
        <sz val="10"/>
        <color theme="1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JOIN</t>
    </r>
    <r>
      <rPr>
        <sz val="10"/>
        <color theme="1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O </t>
    </r>
  </si>
  <si>
    <r>
      <t>ON</t>
    </r>
    <r>
      <rPr>
        <sz val="10"/>
        <color theme="1"/>
        <rFont val="Tahoma"/>
        <family val="2"/>
      </rPr>
      <t xml:space="preserve"> C.CustomerID=O.CustomerID</t>
    </r>
  </si>
  <si>
    <r>
      <t>INNER</t>
    </r>
    <r>
      <rPr>
        <sz val="10"/>
        <color theme="1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JOIN</t>
    </r>
    <r>
      <rPr>
        <sz val="10"/>
        <color theme="1"/>
        <rFont val="Tahoma"/>
        <family val="2"/>
      </rPr>
      <t xml:space="preserve"> [Order Details]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OD </t>
    </r>
  </si>
  <si>
    <r>
      <t>ON</t>
    </r>
    <r>
      <rPr>
        <sz val="10"/>
        <color theme="1"/>
        <rFont val="Tahoma"/>
        <family val="2"/>
      </rPr>
      <t xml:space="preserve"> O.OrderID=OD.OrderID</t>
    </r>
    <r>
      <rPr>
        <sz val="10"/>
        <color rgb="FF808080"/>
        <rFont val="Tahoma"/>
        <family val="2"/>
      </rPr>
      <t xml:space="preserve"> </t>
    </r>
  </si>
  <si>
    <r>
      <t>INNER</t>
    </r>
    <r>
      <rPr>
        <sz val="10"/>
        <color theme="1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JOIN</t>
    </r>
    <r>
      <rPr>
        <sz val="10"/>
        <color theme="1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theme="1"/>
        <rFont val="Tahoma"/>
        <family val="2"/>
      </rPr>
      <t xml:space="preserve"> P </t>
    </r>
  </si>
  <si>
    <r>
      <t>ON</t>
    </r>
    <r>
      <rPr>
        <sz val="10"/>
        <color theme="1"/>
        <rFont val="Tahoma"/>
        <family val="2"/>
      </rPr>
      <t xml:space="preserve"> OD.ProductID=P.ProductID</t>
    </r>
  </si>
  <si>
    <r>
      <t>WHERE</t>
    </r>
    <r>
      <rPr>
        <sz val="10"/>
        <color theme="1"/>
        <rFont val="Tahoma"/>
        <family val="2"/>
      </rPr>
      <t xml:space="preserve"> P.QuantityPerUnit </t>
    </r>
    <r>
      <rPr>
        <b/>
        <sz val="10"/>
        <color rgb="FF808080"/>
        <rFont val="Tahoma"/>
        <family val="2"/>
      </rPr>
      <t>LIKE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'%Boxes%'</t>
    </r>
    <r>
      <rPr>
        <sz val="10"/>
        <color theme="1"/>
        <rFont val="Tahoma"/>
        <family val="2"/>
      </rPr>
      <t xml:space="preserve"> </t>
    </r>
    <r>
      <rPr>
        <b/>
        <sz val="10"/>
        <color rgb="FF808080"/>
        <rFont val="Tahoma"/>
        <family val="2"/>
      </rPr>
      <t>AND</t>
    </r>
    <r>
      <rPr>
        <sz val="10"/>
        <color theme="1"/>
        <rFont val="Tahoma"/>
        <family val="2"/>
      </rPr>
      <t xml:space="preserve"> P.UnitsInStock </t>
    </r>
    <r>
      <rPr>
        <b/>
        <sz val="10"/>
        <color rgb="FF808080"/>
        <rFont val="Tahoma"/>
        <family val="2"/>
      </rPr>
      <t>&gt;</t>
    </r>
    <r>
      <rPr>
        <sz val="10"/>
        <color theme="1"/>
        <rFont val="Tahoma"/>
        <family val="2"/>
      </rPr>
      <t xml:space="preserve"> 50 </t>
    </r>
  </si>
  <si>
    <r>
      <t>GROUP</t>
    </r>
    <r>
      <rPr>
        <sz val="10"/>
        <color theme="1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theme="1"/>
        <rFont val="Tahoma"/>
        <family val="2"/>
      </rPr>
      <t xml:space="preserve"> C.CustomerID,C.CompanyName</t>
    </r>
  </si>
  <si>
    <r>
      <t>HAVING</t>
    </r>
    <r>
      <rPr>
        <sz val="10"/>
        <color theme="1"/>
        <rFont val="Tahoma"/>
        <family val="2"/>
      </rPr>
      <t xml:space="preserve">  </t>
    </r>
    <r>
      <rPr>
        <sz val="10"/>
        <color rgb="FFFF00FF"/>
        <rFont val="Tahoma"/>
        <family val="2"/>
      </rPr>
      <t>SUM</t>
    </r>
    <r>
      <rPr>
        <sz val="10"/>
        <color theme="1"/>
        <rFont val="Tahoma"/>
        <family val="2"/>
      </rPr>
      <t>(OD.Quantity*OD.UnitPrice)&gt;1500</t>
    </r>
  </si>
  <si>
    <r>
      <t>ORDER</t>
    </r>
    <r>
      <rPr>
        <sz val="10"/>
        <color theme="1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FF0000"/>
        <rFont val="Tahoma"/>
        <family val="2"/>
      </rPr>
      <t>'Sum of Revenue'</t>
    </r>
    <r>
      <rPr>
        <sz val="10"/>
        <color rgb="FF0000FF"/>
        <rFont val="Tahoma"/>
        <family val="2"/>
      </rPr>
      <t xml:space="preserve"> DESC</t>
    </r>
  </si>
  <si>
    <t xml:space="preserve">הציגו לכל לקוח (קוד לקוח, שם איש קשר) </t>
  </si>
  <si>
    <t xml:space="preserve"> את סך עלויות ההובלה שלו, </t>
  </si>
  <si>
    <t>בהתייחס להזמנות שעלות ההובלה שלהן נמוכה מ- 20.</t>
  </si>
  <si>
    <t xml:space="preserve"> יוצגו רק לקוחות מערים המכילות בשמן את האותיות A,B,C </t>
  </si>
  <si>
    <t xml:space="preserve"> ומתקיים שסך עלויות ההובלה שלהם גבוה מ-1000)</t>
  </si>
  <si>
    <t>יש להסביר רק מה שייך ל Where ומה שייך ל Having</t>
  </si>
  <si>
    <r>
      <t>(</t>
    </r>
    <r>
      <rPr>
        <b/>
        <sz val="10"/>
        <color rgb="FF00B0F0"/>
        <rFont val="Tahoma"/>
        <family val="2"/>
      </rPr>
      <t>פתרון:</t>
    </r>
  </si>
  <si>
    <r>
      <t xml:space="preserve"> </t>
    </r>
    <r>
      <rPr>
        <b/>
        <sz val="10"/>
        <color rgb="FF70AD47"/>
        <rFont val="Tahoma"/>
        <family val="2"/>
      </rPr>
      <t xml:space="preserve">Where </t>
    </r>
    <r>
      <rPr>
        <b/>
        <sz val="10"/>
        <color rgb="FF00B0F0"/>
        <rFont val="Tahoma"/>
        <family val="2"/>
      </rPr>
      <t xml:space="preserve">יטפל בתנאים הפרטניים, </t>
    </r>
  </si>
  <si>
    <t>ישאיר רק רשומות בהן הובלה פחות מ-20</t>
  </si>
  <si>
    <t xml:space="preserve"> ושמות לקוחות המכילים ABC,</t>
  </si>
  <si>
    <r>
      <t xml:space="preserve"> </t>
    </r>
    <r>
      <rPr>
        <b/>
        <sz val="10"/>
        <color rgb="FF70AD47"/>
        <rFont val="Tahoma"/>
        <family val="2"/>
      </rPr>
      <t xml:space="preserve">Having </t>
    </r>
    <r>
      <rPr>
        <b/>
        <sz val="10"/>
        <color rgb="FF00B0F0"/>
        <rFont val="Tahoma"/>
        <family val="2"/>
      </rPr>
      <t>יטפל בתנאי סך עלויות הובלה גדול מ-1000</t>
    </r>
    <r>
      <rPr>
        <b/>
        <sz val="10"/>
        <color rgb="FFFF0000"/>
        <rFont val="Tahoma"/>
        <family val="2"/>
      </rPr>
      <t>)</t>
    </r>
  </si>
  <si>
    <t>הציגו את מספר הלקוחות בכל מדינה</t>
  </si>
  <si>
    <t xml:space="preserve"> ( תוצגנה רק מדינות בהן 10 לקוחות ומעלה)</t>
  </si>
  <si>
    <r>
      <t>FROM</t>
    </r>
    <r>
      <rPr>
        <sz val="10"/>
        <color rgb="FF000000"/>
        <rFont val="Tahoma"/>
        <family val="2"/>
      </rPr>
      <t xml:space="preserve"> Customers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C</t>
    </r>
  </si>
  <si>
    <r>
      <t>GROUP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country</t>
    </r>
  </si>
  <si>
    <r>
      <t>HAVING</t>
    </r>
    <r>
      <rPr>
        <sz val="10"/>
        <color rgb="FF000000"/>
        <rFont val="Tahoma"/>
        <family val="2"/>
      </rPr>
      <t xml:space="preserve"> </t>
    </r>
    <r>
      <rPr>
        <sz val="10"/>
        <color rgb="FFFF00FF"/>
        <rFont val="Tahoma"/>
        <family val="2"/>
      </rPr>
      <t>COUNT</t>
    </r>
    <r>
      <rPr>
        <sz val="10"/>
        <color rgb="FF808080"/>
        <rFont val="Tahoma"/>
        <family val="2"/>
      </rPr>
      <t>(*)&gt;=</t>
    </r>
    <r>
      <rPr>
        <sz val="10"/>
        <color rgb="FF000000"/>
        <rFont val="Tahoma"/>
        <family val="2"/>
      </rPr>
      <t>10</t>
    </r>
  </si>
  <si>
    <t xml:space="preserve">הוסף לשאלה 5 </t>
  </si>
  <si>
    <t xml:space="preserve"> יש להתייחס רק ללקוחות שתפקיד איש הקשר</t>
  </si>
  <si>
    <t xml:space="preserve"> הוא בעלים = Owner </t>
  </si>
  <si>
    <t>האם קיימות מדינות בהן לפחות 10 לקוחות כאילו?)</t>
  </si>
  <si>
    <r>
      <t>WHERE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ContactTitle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'%OWNER%'</t>
    </r>
  </si>
  <si>
    <t>שעור 6 – חזרה בתאריך 01/12/2019</t>
  </si>
  <si>
    <t>חזרה על כל סוגי השאילתות שנלמדו עד עכשיו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</si>
  <si>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David"/>
        <family val="2"/>
      </rPr>
      <t>הציגו את כל פרטי הלקוחות וההזמנות, עבור הזמנות, שעלות ההובלה בהזמנות שלהם גדולה מ- 800 וקטנה מ- 12 ורכישות בהן הפדיון מרכישות מוצר בהזמנה שלהם בין 300 ל-3000 וכמו כן, הוזמנו בחודשים זוגיים בלבד.</t>
    </r>
  </si>
  <si>
    <r>
      <t xml:space="preserve">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</si>
  <si>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</si>
  <si>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 xml:space="preserve">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</si>
  <si>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</si>
  <si>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WHERE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Freight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12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800 AND</t>
    </r>
  </si>
  <si>
    <r>
      <t xml:space="preserve"> 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300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3000</t>
    </r>
  </si>
  <si>
    <r>
      <t xml:space="preserve">   AND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M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</si>
  <si>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t>2.הצג את סכום עלות ההובלה הכללית בארגון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</si>
  <si>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</si>
  <si>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</si>
  <si>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David"/>
        <family val="2"/>
      </rPr>
      <t>הציגו את שמות המוצרים, הפדיון מרכישות המוצרים ושם הספק שלהם, רק עבור מוצרים בהם QuantityPerUnit מכיל Boxes והזמנות שהעובדים שטיפלו בהן, התחילו לעבוד בחברה</t>
    </r>
  </si>
  <si>
    <t>לפני שנת 1992.</t>
  </si>
  <si>
    <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'Revenue'</t>
    </r>
    <r>
      <rPr>
        <sz val="9.5"/>
        <color rgb="FF808080"/>
        <rFont val="Consolas"/>
        <family val="3"/>
      </rPr>
      <t>,</t>
    </r>
  </si>
  <si>
    <r>
      <t xml:space="preserve">  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</si>
  <si>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FROM</t>
    </r>
    <r>
      <rPr>
        <sz val="9.5"/>
        <color rgb="FF000000"/>
        <rFont val="Consolas"/>
        <family val="3"/>
      </rPr>
      <t xml:space="preserve">  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</si>
  <si>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</si>
  <si>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</si>
  <si>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</si>
  <si>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</t>
    </r>
  </si>
  <si>
    <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</si>
  <si>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>ON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</si>
  <si>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r>
      <t>WHERE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HireDate</t>
    </r>
    <r>
      <rPr>
        <sz val="9.5"/>
        <color rgb="FF808080"/>
        <rFont val="Consolas"/>
        <family val="3"/>
      </rPr>
      <t>)&lt;</t>
    </r>
    <r>
      <rPr>
        <sz val="9.5"/>
        <color rgb="FF000000"/>
        <rFont val="Consolas"/>
        <family val="3"/>
      </rPr>
      <t xml:space="preserve">1993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QuantityPerUnit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'%Boxes%'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</si>
  <si>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David"/>
        <family val="2"/>
      </rPr>
      <t xml:space="preserve">הציגו לכל לקוח (שם חברת הלקוח), את </t>
    </r>
    <r>
      <rPr>
        <b/>
        <u/>
        <sz val="12"/>
        <color theme="1"/>
        <rFont val="David"/>
        <family val="2"/>
      </rPr>
      <t>סך</t>
    </r>
    <r>
      <rPr>
        <b/>
        <sz val="12"/>
        <color theme="1"/>
        <rFont val="David"/>
        <family val="2"/>
      </rPr>
      <t xml:space="preserve"> הפדיון, ואת מספר המוצרים השונים שהוזמנו, יוצגו רק לקוחות שהפדיון שלהם גבוה מ-300 , בהתייחס להזמנות שהוזמנו ביולי או באוגוסט.</t>
    </r>
  </si>
  <si>
    <t>יש למיין את התוצאות על פי סכום הפדיון בסדר יורד.</t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</si>
  <si>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REV'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</si>
  <si>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COUNT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of pro'</t>
    </r>
  </si>
  <si>
    <r>
      <t xml:space="preserve">    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</si>
  <si>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r>
      <t xml:space="preserve">    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</si>
  <si>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</si>
  <si>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WHERE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7 </t>
    </r>
    <r>
      <rPr>
        <sz val="9.5"/>
        <color rgb="FF808080"/>
        <rFont val="Consolas"/>
        <family val="3"/>
      </rPr>
      <t>OR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>8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</si>
  <si>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)&gt;</t>
    </r>
    <r>
      <rPr>
        <sz val="9.5"/>
        <color rgb="FF000000"/>
        <rFont val="Consolas"/>
        <family val="3"/>
      </rPr>
      <t>300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</si>
  <si>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REV'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</si>
  <si>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David"/>
        <family val="2"/>
      </rPr>
      <t>הציגו רשימת הזמנות (קוד הזמנה), שבהן נמכר מוצר במחיר מכירה נמוך מ 15 דולר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</si>
  <si>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</si>
  <si>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</si>
  <si>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UnitPrice </t>
    </r>
    <r>
      <rPr>
        <sz val="9.5"/>
        <color rgb="FF808080"/>
        <rFont val="Consolas"/>
        <family val="3"/>
      </rPr>
      <t>&lt;</t>
    </r>
    <r>
      <rPr>
        <sz val="9.5"/>
        <color rgb="FF000000"/>
        <rFont val="Consolas"/>
        <family val="3"/>
      </rPr>
      <t>15</t>
    </r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</si>
  <si>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David"/>
        <family val="2"/>
      </rPr>
      <t>הציגו לכל מדינת לקוחות, את סך הפדיון של Northwind מלקוחות באותה מדינה.</t>
    </r>
  </si>
  <si>
    <r>
      <t>יוצגו רק לקוחות שסך הפדיון מהם גבוה מ- 4500, וקיבלו את המשלוח באיחור כלומר</t>
    </r>
    <r>
      <rPr>
        <sz val="11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(תאריך המשלוח Shipped Date היה לאחר התאריך המבוקש Required Date).</t>
    </r>
  </si>
  <si>
    <t>מיינו את תוצאות השאילתה בסדר יורד לפי מדינה ולאחר מכן בסדר עולה לפי סך הפדיון.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</si>
  <si>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</si>
  <si>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Revenue'</t>
    </r>
  </si>
  <si>
    <t xml:space="preserve">     </t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</si>
  <si>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</si>
  <si>
    <r>
      <t>WHERE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ShippedDate 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RequiredDate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</si>
  <si>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4500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</si>
  <si>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Country 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Revenue'</t>
    </r>
  </si>
  <si>
    <t>תרגילי כיתה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</si>
  <si>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ahoma"/>
        <family val="2"/>
      </rPr>
      <t>הציגו רשימת ערים של לקוחות, ממוינים לפי שם עיר</t>
    </r>
  </si>
  <si>
    <r>
      <t>SELECT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CITY</t>
    </r>
  </si>
  <si>
    <r>
      <t>FROM</t>
    </r>
    <r>
      <rPr>
        <sz val="11"/>
        <color rgb="FF000000"/>
        <rFont val="Tahoma"/>
        <family val="2"/>
      </rPr>
      <t xml:space="preserve"> CUSTOMERS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C</t>
    </r>
  </si>
  <si>
    <r>
      <t>ORDER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BY</t>
    </r>
    <r>
      <rPr>
        <sz val="11"/>
        <color rgb="FF000000"/>
        <rFont val="Tahoma"/>
        <family val="2"/>
      </rPr>
      <t xml:space="preserve">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City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</si>
  <si>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ahoma"/>
        <family val="2"/>
      </rPr>
      <t>הציגו רשימת הזמנות  (קוד הזמנה) שבהן היה מוצר שהוזמן בכמות גבוהה   מ-50</t>
    </r>
  </si>
  <si>
    <r>
      <t>SELECT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</si>
  <si>
    <r>
      <t>FROM</t>
    </r>
    <r>
      <rPr>
        <sz val="11"/>
        <color rgb="FF000000"/>
        <rFont val="Tahoma"/>
        <family val="2"/>
      </rPr>
      <t xml:space="preserve"> [Order Details]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OD</t>
    </r>
  </si>
  <si>
    <r>
      <t>WHERE</t>
    </r>
    <r>
      <rPr>
        <sz val="11"/>
        <color rgb="FF000000"/>
        <rFont val="Tahoma"/>
        <family val="2"/>
      </rPr>
      <t xml:space="preserve"> OD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Quantity</t>
    </r>
    <r>
      <rPr>
        <sz val="11"/>
        <color rgb="FF808080"/>
        <rFont val="Tahoma"/>
        <family val="2"/>
      </rPr>
      <t>&gt;</t>
    </r>
    <r>
      <rPr>
        <sz val="11"/>
        <color rgb="FF000000"/>
        <rFont val="Tahoma"/>
        <family val="2"/>
      </rPr>
      <t>50</t>
    </r>
  </si>
  <si>
    <r>
      <t>3.</t>
    </r>
    <r>
      <rPr>
        <b/>
        <sz val="7"/>
        <color rgb="FF0070C0"/>
        <rFont val="Times New Roman"/>
        <family val="1"/>
      </rPr>
      <t xml:space="preserve">     </t>
    </r>
    <r>
      <rPr>
        <b/>
        <sz val="11"/>
        <color rgb="FF0070C0"/>
        <rFont val="Tahoma"/>
        <family val="2"/>
      </rPr>
      <t>כמה ערים (של לקוחות)?</t>
    </r>
  </si>
  <si>
    <r>
      <t xml:space="preserve"> </t>
    </r>
    <r>
      <rPr>
        <sz val="11"/>
        <color rgb="FF008000"/>
        <rFont val="Tahoma"/>
        <family val="2"/>
      </rPr>
      <t>--WRONG</t>
    </r>
    <r>
      <rPr>
        <sz val="11"/>
        <color rgb="FF000000"/>
        <rFont val="Tahoma"/>
        <family val="2"/>
      </rPr>
      <t xml:space="preserve">: </t>
    </r>
  </si>
  <si>
    <t xml:space="preserve">  SELECT COUNT(C.City)</t>
  </si>
  <si>
    <r>
      <t>SELECT</t>
    </r>
    <r>
      <rPr>
        <sz val="11"/>
        <color rgb="FF000000"/>
        <rFont val="Tahoma"/>
        <family val="2"/>
      </rPr>
      <t xml:space="preserve"> </t>
    </r>
    <r>
      <rPr>
        <sz val="11"/>
        <color rgb="FFFF00FF"/>
        <rFont val="Tahoma"/>
        <family val="2"/>
      </rPr>
      <t>COUNT</t>
    </r>
    <r>
      <rPr>
        <sz val="11"/>
        <color rgb="FF808080"/>
        <rFont val="Tahoma"/>
        <family val="2"/>
      </rPr>
      <t>(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City</t>
    </r>
    <r>
      <rPr>
        <sz val="11"/>
        <color rgb="FF808080"/>
        <rFont val="Tahoma"/>
        <family val="2"/>
      </rPr>
      <t>)</t>
    </r>
  </si>
  <si>
    <r>
      <t>FROM</t>
    </r>
    <r>
      <rPr>
        <sz val="11"/>
        <color rgb="FF000000"/>
        <rFont val="Tahoma"/>
        <family val="2"/>
      </rPr>
      <t xml:space="preserve"> Customers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C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</si>
  <si>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ahoma"/>
        <family val="2"/>
      </rPr>
      <t>כמה ערים בכל מדינה (של לקוחות)?</t>
    </r>
    <r>
      <rPr>
        <sz val="11"/>
        <color theme="1"/>
        <rFont val="Tahoma"/>
        <family val="2"/>
      </rPr>
      <t xml:space="preserve"> (</t>
    </r>
    <r>
      <rPr>
        <sz val="11"/>
        <color rgb="FFFF0000"/>
        <rFont val="Tahoma"/>
        <family val="2"/>
      </rPr>
      <t>שאלה נפרדת כמה לקוחות בכל מדינה?)</t>
    </r>
  </si>
  <si>
    <r>
      <t>SELECT</t>
    </r>
    <r>
      <rPr>
        <sz val="11"/>
        <color rgb="FF000000"/>
        <rFont val="Tahoma"/>
        <family val="2"/>
      </rPr>
      <t xml:space="preserve"> 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Country</t>
    </r>
    <r>
      <rPr>
        <sz val="11"/>
        <color rgb="FF808080"/>
        <rFont val="Tahoma"/>
        <family val="2"/>
      </rPr>
      <t>,</t>
    </r>
    <r>
      <rPr>
        <sz val="11"/>
        <color rgb="FF000000"/>
        <rFont val="Tahoma"/>
        <family val="2"/>
      </rPr>
      <t xml:space="preserve"> </t>
    </r>
    <r>
      <rPr>
        <sz val="11"/>
        <color rgb="FFFF00FF"/>
        <rFont val="Tahoma"/>
        <family val="2"/>
      </rPr>
      <t>COUNT</t>
    </r>
    <r>
      <rPr>
        <sz val="11"/>
        <color rgb="FF808080"/>
        <rFont val="Tahoma"/>
        <family val="2"/>
      </rPr>
      <t>(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City</t>
    </r>
    <r>
      <rPr>
        <sz val="11"/>
        <color rgb="FF808080"/>
        <rFont val="Tahoma"/>
        <family val="2"/>
      </rPr>
      <t>)</t>
    </r>
    <r>
      <rPr>
        <sz val="11"/>
        <color rgb="FF70AD47"/>
        <rFont val="Tahoma"/>
        <family val="2"/>
      </rPr>
      <t>—without distinct, will show num customers</t>
    </r>
  </si>
  <si>
    <r>
      <t>GROUP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BY</t>
    </r>
    <r>
      <rPr>
        <sz val="11"/>
        <color rgb="FF000000"/>
        <rFont val="Tahoma"/>
        <family val="2"/>
      </rPr>
      <t xml:space="preserve"> C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Country</t>
    </r>
  </si>
  <si>
    <t>הדוגמה הבאה חשובה!</t>
  </si>
  <si>
    <r>
      <t>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ahoma"/>
        <family val="2"/>
      </rPr>
      <t>הציגו עבור כל שנה, את כמות ההזמנות שבוצעו, את מספר שורות המוצרים בהזמנה ואת סך הכמויות שנמכרו.</t>
    </r>
  </si>
  <si>
    <r>
      <t>SELECT</t>
    </r>
    <r>
      <rPr>
        <sz val="11"/>
        <color rgb="FFFF00FF"/>
        <rFont val="Tahoma"/>
        <family val="2"/>
      </rPr>
      <t xml:space="preserve"> YEAR</t>
    </r>
    <r>
      <rPr>
        <sz val="11"/>
        <color rgb="FF808080"/>
        <rFont val="Tahoma"/>
        <family val="2"/>
      </rPr>
      <t>(</t>
    </r>
    <r>
      <rPr>
        <sz val="11"/>
        <color rgb="FF000000"/>
        <rFont val="Tahoma"/>
        <family val="2"/>
      </rPr>
      <t>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OrderDate</t>
    </r>
    <r>
      <rPr>
        <sz val="11"/>
        <color rgb="FF808080"/>
        <rFont val="Tahoma"/>
        <family val="2"/>
      </rPr>
      <t>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</t>
    </r>
    <r>
      <rPr>
        <sz val="11"/>
        <color rgb="FFFF0000"/>
        <rFont val="Tahoma"/>
        <family val="2"/>
      </rPr>
      <t>'Year'</t>
    </r>
    <r>
      <rPr>
        <sz val="11"/>
        <color rgb="FF808080"/>
        <rFont val="Tahoma"/>
        <family val="2"/>
      </rPr>
      <t>,</t>
    </r>
    <r>
      <rPr>
        <sz val="11"/>
        <color rgb="FF000000"/>
        <rFont val="Tahoma"/>
        <family val="2"/>
      </rPr>
      <t xml:space="preserve"> </t>
    </r>
  </si>
  <si>
    <r>
      <t>COUNT</t>
    </r>
    <r>
      <rPr>
        <sz val="11"/>
        <color rgb="FF808080"/>
        <rFont val="Tahoma"/>
        <family val="2"/>
      </rPr>
      <t>(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  <r>
      <rPr>
        <sz val="11"/>
        <color rgb="FF808080"/>
        <rFont val="Tahoma"/>
        <family val="2"/>
      </rPr>
      <t>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</t>
    </r>
    <r>
      <rPr>
        <sz val="11"/>
        <color rgb="FFFF0000"/>
        <rFont val="Tahoma"/>
        <family val="2"/>
      </rPr>
      <t>'Count Orders'</t>
    </r>
    <r>
      <rPr>
        <sz val="11"/>
        <color rgb="FF808080"/>
        <rFont val="Tahoma"/>
        <family val="2"/>
      </rPr>
      <t>,</t>
    </r>
  </si>
  <si>
    <t>--COUNT(O.OrderID) COUNTS the non NULL rows</t>
  </si>
  <si>
    <r>
      <t>COUNT</t>
    </r>
    <r>
      <rPr>
        <sz val="11"/>
        <color rgb="FF808080"/>
        <rFont val="Tahoma"/>
        <family val="2"/>
      </rPr>
      <t>(*)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</t>
    </r>
    <r>
      <rPr>
        <sz val="11"/>
        <color rgb="FFFF0000"/>
        <rFont val="Tahoma"/>
        <family val="2"/>
      </rPr>
      <t>'Count Order Details'</t>
    </r>
    <r>
      <rPr>
        <sz val="11"/>
        <color rgb="FF808080"/>
        <rFont val="Tahoma"/>
        <family val="2"/>
      </rPr>
      <t>,</t>
    </r>
  </si>
  <si>
    <r>
      <t>SUM</t>
    </r>
    <r>
      <rPr>
        <sz val="11"/>
        <color rgb="FF808080"/>
        <rFont val="Tahoma"/>
        <family val="2"/>
      </rPr>
      <t>(</t>
    </r>
    <r>
      <rPr>
        <sz val="11"/>
        <color rgb="FF000000"/>
        <rFont val="Tahoma"/>
        <family val="2"/>
      </rPr>
      <t>OD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Quantity</t>
    </r>
    <r>
      <rPr>
        <sz val="11"/>
        <color rgb="FF808080"/>
        <rFont val="Tahoma"/>
        <family val="2"/>
      </rPr>
      <t>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</t>
    </r>
    <r>
      <rPr>
        <sz val="11"/>
        <color rgb="FFFF0000"/>
        <rFont val="Tahoma"/>
        <family val="2"/>
      </rPr>
      <t>'Sum Quantities'</t>
    </r>
  </si>
  <si>
    <r>
      <t>FROM</t>
    </r>
    <r>
      <rPr>
        <sz val="11"/>
        <color rgb="FF000000"/>
        <rFont val="Tahoma"/>
        <family val="2"/>
      </rPr>
      <t xml:space="preserve"> Orders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O</t>
    </r>
  </si>
  <si>
    <r>
      <t>INNER</t>
    </r>
    <r>
      <rPr>
        <sz val="11"/>
        <color rgb="FF000000"/>
        <rFont val="Tahoma"/>
        <family val="2"/>
      </rPr>
      <t xml:space="preserve"> </t>
    </r>
    <r>
      <rPr>
        <sz val="11"/>
        <color rgb="FF808080"/>
        <rFont val="Tahoma"/>
        <family val="2"/>
      </rPr>
      <t>JOIN</t>
    </r>
    <r>
      <rPr>
        <sz val="11"/>
        <color rgb="FF000000"/>
        <rFont val="Tahoma"/>
        <family val="2"/>
      </rPr>
      <t xml:space="preserve"> [Order Details]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OD</t>
    </r>
  </si>
  <si>
    <r>
      <t>ON</t>
    </r>
    <r>
      <rPr>
        <sz val="11"/>
        <color rgb="FF000000"/>
        <rFont val="Tahoma"/>
        <family val="2"/>
      </rPr>
      <t xml:space="preserve"> 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  <r>
      <rPr>
        <sz val="11"/>
        <color rgb="FF808080"/>
        <rFont val="Tahoma"/>
        <family val="2"/>
      </rPr>
      <t>=</t>
    </r>
    <r>
      <rPr>
        <sz val="11"/>
        <color rgb="FF000000"/>
        <rFont val="Tahoma"/>
        <family val="2"/>
      </rPr>
      <t>OD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</si>
  <si>
    <r>
      <t>GROUP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BY</t>
    </r>
    <r>
      <rPr>
        <sz val="11"/>
        <color rgb="FF000000"/>
        <rFont val="Tahoma"/>
        <family val="2"/>
      </rPr>
      <t xml:space="preserve"> </t>
    </r>
    <r>
      <rPr>
        <sz val="11"/>
        <color rgb="FFFF00FF"/>
        <rFont val="Tahoma"/>
        <family val="2"/>
      </rPr>
      <t>YEAR</t>
    </r>
    <r>
      <rPr>
        <sz val="11"/>
        <color rgb="FF808080"/>
        <rFont val="Tahoma"/>
        <family val="2"/>
      </rPr>
      <t>(</t>
    </r>
    <r>
      <rPr>
        <sz val="11"/>
        <color rgb="FF000000"/>
        <rFont val="Tahoma"/>
        <family val="2"/>
      </rPr>
      <t>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OrderDate</t>
    </r>
    <r>
      <rPr>
        <sz val="11"/>
        <color rgb="FF808080"/>
        <rFont val="Tahoma"/>
        <family val="2"/>
      </rPr>
      <t>)</t>
    </r>
  </si>
  <si>
    <r>
      <t>ORDER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BY</t>
    </r>
    <r>
      <rPr>
        <sz val="11"/>
        <color rgb="FF000000"/>
        <rFont val="Tahoma"/>
        <family val="2"/>
      </rPr>
      <t xml:space="preserve"> </t>
    </r>
    <r>
      <rPr>
        <sz val="11"/>
        <color rgb="FFFF0000"/>
        <rFont val="Tahoma"/>
        <family val="2"/>
      </rPr>
      <t>'Year'</t>
    </r>
  </si>
  <si>
    <r>
      <t>6.</t>
    </r>
    <r>
      <rPr>
        <b/>
        <sz val="7"/>
        <color rgb="FF92D050"/>
        <rFont val="Times New Roman"/>
        <family val="1"/>
      </rPr>
      <t xml:space="preserve">     </t>
    </r>
    <r>
      <rPr>
        <b/>
        <sz val="11"/>
        <color rgb="FF92D050"/>
        <rFont val="Tahoma"/>
        <family val="2"/>
      </rPr>
      <t xml:space="preserve"> (הציגו עבור כל מוצר, את מספר ערי המשלוח (shipCity), מספר שורות ההזמנה).</t>
    </r>
  </si>
  <si>
    <r>
      <t>SELECT</t>
    </r>
    <r>
      <rPr>
        <sz val="11"/>
        <color rgb="FF000000"/>
        <rFont val="Tahoma"/>
        <family val="2"/>
      </rPr>
      <t xml:space="preserve"> P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ProductID</t>
    </r>
    <r>
      <rPr>
        <sz val="11"/>
        <color rgb="FF808080"/>
        <rFont val="Tahoma"/>
        <family val="2"/>
      </rPr>
      <t>,</t>
    </r>
    <r>
      <rPr>
        <sz val="11"/>
        <color rgb="FF000000"/>
        <rFont val="Tahoma"/>
        <family val="2"/>
      </rPr>
      <t xml:space="preserve"> P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ProductName</t>
    </r>
    <r>
      <rPr>
        <sz val="11"/>
        <color rgb="FF808080"/>
        <rFont val="Tahoma"/>
        <family val="2"/>
      </rPr>
      <t>,</t>
    </r>
    <r>
      <rPr>
        <sz val="11"/>
        <color rgb="FF000000"/>
        <rFont val="Tahoma"/>
        <family val="2"/>
      </rPr>
      <t xml:space="preserve"> </t>
    </r>
  </si>
  <si>
    <r>
      <t xml:space="preserve">COUNT </t>
    </r>
    <r>
      <rPr>
        <sz val="11"/>
        <color rgb="FF808080"/>
        <rFont val="Tahoma"/>
        <family val="2"/>
      </rPr>
      <t>(</t>
    </r>
    <r>
      <rPr>
        <sz val="11"/>
        <color rgb="FF0000FF"/>
        <rFont val="Tahoma"/>
        <family val="2"/>
      </rPr>
      <t>DISTINCT</t>
    </r>
    <r>
      <rPr>
        <sz val="11"/>
        <color rgb="FF000000"/>
        <rFont val="Tahoma"/>
        <family val="2"/>
      </rPr>
      <t xml:space="preserve"> 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ShipCity</t>
    </r>
    <r>
      <rPr>
        <sz val="11"/>
        <color rgb="FF808080"/>
        <rFont val="Tahoma"/>
        <family val="2"/>
      </rPr>
      <t>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COUNTCities</t>
    </r>
    <r>
      <rPr>
        <sz val="8"/>
        <color rgb="FF808080"/>
        <rFont val="Tahoma"/>
        <family val="2"/>
      </rPr>
      <t>,</t>
    </r>
    <r>
      <rPr>
        <sz val="8"/>
        <color rgb="FF008000"/>
        <rFont val="Tahoma"/>
        <family val="2"/>
      </rPr>
      <t>--COUNT(O.ShipCity) COUNTS  PURCHASES</t>
    </r>
  </si>
  <si>
    <r>
      <t>COUNT</t>
    </r>
    <r>
      <rPr>
        <sz val="11"/>
        <color rgb="FF808080"/>
        <rFont val="Tahoma"/>
        <family val="2"/>
      </rPr>
      <t>(</t>
    </r>
    <r>
      <rPr>
        <sz val="11"/>
        <color rgb="FF000000"/>
        <rFont val="Tahoma"/>
        <family val="2"/>
      </rPr>
      <t>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  <r>
      <rPr>
        <sz val="11"/>
        <color rgb="FF808080"/>
        <rFont val="Tahoma"/>
        <family val="2"/>
      </rPr>
      <t>)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COUNTOrders </t>
    </r>
    <r>
      <rPr>
        <sz val="8"/>
        <color rgb="FF008000"/>
        <rFont val="Tahoma"/>
        <family val="2"/>
      </rPr>
      <t>–no problem here, works also with count(*)</t>
    </r>
  </si>
  <si>
    <r>
      <t>FROM</t>
    </r>
    <r>
      <rPr>
        <sz val="11"/>
        <color rgb="FF000000"/>
        <rFont val="Tahoma"/>
        <family val="2"/>
      </rPr>
      <t xml:space="preserve"> Products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P</t>
    </r>
  </si>
  <si>
    <r>
      <t>ON</t>
    </r>
    <r>
      <rPr>
        <sz val="11"/>
        <color rgb="FF000000"/>
        <rFont val="Tahoma"/>
        <family val="2"/>
      </rPr>
      <t xml:space="preserve"> P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ProductID</t>
    </r>
    <r>
      <rPr>
        <sz val="11"/>
        <color rgb="FF808080"/>
        <rFont val="Tahoma"/>
        <family val="2"/>
      </rPr>
      <t>=</t>
    </r>
    <r>
      <rPr>
        <sz val="11"/>
        <color rgb="FF000000"/>
        <rFont val="Tahoma"/>
        <family val="2"/>
      </rPr>
      <t>OD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ProductID</t>
    </r>
  </si>
  <si>
    <r>
      <t>INNER</t>
    </r>
    <r>
      <rPr>
        <sz val="11"/>
        <color rgb="FF000000"/>
        <rFont val="Tahoma"/>
        <family val="2"/>
      </rPr>
      <t xml:space="preserve"> </t>
    </r>
    <r>
      <rPr>
        <sz val="11"/>
        <color rgb="FF808080"/>
        <rFont val="Tahoma"/>
        <family val="2"/>
      </rPr>
      <t>JOIN</t>
    </r>
    <r>
      <rPr>
        <sz val="11"/>
        <color rgb="FF000000"/>
        <rFont val="Tahoma"/>
        <family val="2"/>
      </rPr>
      <t xml:space="preserve"> Orders </t>
    </r>
    <r>
      <rPr>
        <sz val="11"/>
        <color rgb="FF0000FF"/>
        <rFont val="Tahoma"/>
        <family val="2"/>
      </rPr>
      <t>AS</t>
    </r>
    <r>
      <rPr>
        <sz val="11"/>
        <color rgb="FF000000"/>
        <rFont val="Tahoma"/>
        <family val="2"/>
      </rPr>
      <t xml:space="preserve"> O</t>
    </r>
  </si>
  <si>
    <r>
      <t>ON</t>
    </r>
    <r>
      <rPr>
        <sz val="11"/>
        <color rgb="FF000000"/>
        <rFont val="Tahoma"/>
        <family val="2"/>
      </rPr>
      <t xml:space="preserve"> OD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  <r>
      <rPr>
        <sz val="11"/>
        <color rgb="FF808080"/>
        <rFont val="Tahoma"/>
        <family val="2"/>
      </rPr>
      <t>=</t>
    </r>
    <r>
      <rPr>
        <sz val="11"/>
        <color rgb="FF000000"/>
        <rFont val="Tahoma"/>
        <family val="2"/>
      </rPr>
      <t>O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OrderID</t>
    </r>
  </si>
  <si>
    <r>
      <t>GROUP</t>
    </r>
    <r>
      <rPr>
        <sz val="11"/>
        <color rgb="FF000000"/>
        <rFont val="Tahoma"/>
        <family val="2"/>
      </rPr>
      <t xml:space="preserve"> </t>
    </r>
    <r>
      <rPr>
        <sz val="11"/>
        <color rgb="FF0000FF"/>
        <rFont val="Tahoma"/>
        <family val="2"/>
      </rPr>
      <t>BY</t>
    </r>
    <r>
      <rPr>
        <sz val="11"/>
        <color rgb="FF000000"/>
        <rFont val="Tahoma"/>
        <family val="2"/>
      </rPr>
      <t xml:space="preserve"> P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ProductID</t>
    </r>
    <r>
      <rPr>
        <sz val="11"/>
        <color rgb="FF808080"/>
        <rFont val="Tahoma"/>
        <family val="2"/>
      </rPr>
      <t>,</t>
    </r>
    <r>
      <rPr>
        <sz val="11"/>
        <color rgb="FF000000"/>
        <rFont val="Tahoma"/>
        <family val="2"/>
      </rPr>
      <t xml:space="preserve"> P</t>
    </r>
    <r>
      <rPr>
        <sz val="11"/>
        <color rgb="FF808080"/>
        <rFont val="Tahoma"/>
        <family val="2"/>
      </rPr>
      <t>.</t>
    </r>
    <r>
      <rPr>
        <sz val="11"/>
        <color rgb="FF000000"/>
        <rFont val="Tahoma"/>
        <family val="2"/>
      </rPr>
      <t>ProductName</t>
    </r>
  </si>
  <si>
    <t>Null (חסר משמעות/ ערך ריק)</t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</si>
  <si>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Tahoma"/>
        <family val="2"/>
      </rPr>
      <t>הציגו את פרטי הלקוחות בעלי הפקס? (בהנחה שאם קיים הוא רשום)</t>
    </r>
  </si>
  <si>
    <t>C.*</t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</si>
  <si>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Fax </t>
    </r>
    <r>
      <rPr>
        <sz val="10"/>
        <color rgb="FF808080"/>
        <rFont val="Tahoma"/>
        <family val="2"/>
      </rPr>
      <t>IS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NOT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NULL</t>
    </r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</si>
  <si>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Tahoma"/>
        <family val="2"/>
      </rPr>
      <t xml:space="preserve">הצגת </t>
    </r>
    <r>
      <rPr>
        <b/>
        <u/>
        <sz val="10"/>
        <color theme="1"/>
        <rFont val="Tahoma"/>
        <family val="2"/>
      </rPr>
      <t>כל</t>
    </r>
    <r>
      <rPr>
        <b/>
        <sz val="10"/>
        <color theme="1"/>
        <rFont val="Tahoma"/>
        <family val="2"/>
      </rPr>
      <t xml:space="preserve"> הלקוחות (כולל אילו שלא הזמינו), ותאריכי ההזמנות שלהם (במידה והזמינו), ממוינים לפי שם לקוח.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</si>
  <si>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</si>
  <si>
    <t xml:space="preserve">  </t>
  </si>
  <si>
    <r>
      <t>LEFT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</si>
  <si>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Tahoma"/>
        <family val="2"/>
      </rPr>
      <t>הצגה רק של שמות הלקוחות שלא הזמינו - קריטריון Where is  Null</t>
    </r>
  </si>
  <si>
    <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OrderID </t>
    </r>
    <r>
      <rPr>
        <sz val="10"/>
        <color rgb="FF808080"/>
        <rFont val="Tahoma"/>
        <family val="2"/>
      </rPr>
      <t>IS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NULL</t>
    </r>
  </si>
  <si>
    <r>
      <t>10.</t>
    </r>
    <r>
      <rPr>
        <b/>
        <sz val="7"/>
        <color rgb="FFC00000"/>
        <rFont val="Times New Roman"/>
        <family val="1"/>
      </rPr>
      <t xml:space="preserve">  </t>
    </r>
    <r>
      <rPr>
        <b/>
        <sz val="10"/>
        <color theme="1"/>
        <rFont val="Tahoma"/>
        <family val="2"/>
      </rPr>
      <t xml:space="preserve">הציגו את כל הלקוחות (כולל לקוחות שלא הזמינו, וללכל לקוח את כמות הזמנותיו </t>
    </r>
    <r>
      <rPr>
        <b/>
        <sz val="10"/>
        <color rgb="FFC00000"/>
        <rFont val="Tahoma"/>
        <family val="2"/>
      </rPr>
      <t xml:space="preserve">)ללקוחות שלא הזמינו, כמות הזמנות =  0). 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</si>
  <si>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</si>
  <si>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</si>
  <si>
    <r>
      <t>COUNT</t>
    </r>
    <r>
      <rPr>
        <sz val="10"/>
        <color rgb="FF808080"/>
        <rFont val="Tahoma"/>
        <family val="2"/>
      </rPr>
      <t>(</t>
    </r>
    <r>
      <rPr>
        <b/>
        <sz val="10"/>
        <color rgb="FF000000"/>
        <rFont val="Tahoma"/>
        <family val="2"/>
      </rPr>
      <t>O</t>
    </r>
    <r>
      <rPr>
        <b/>
        <sz val="10"/>
        <color rgb="FF808080"/>
        <rFont val="Tahoma"/>
        <family val="2"/>
      </rPr>
      <t>.</t>
    </r>
    <r>
      <rPr>
        <b/>
        <sz val="10"/>
        <color rgb="FF000000"/>
        <rFont val="Tahoma"/>
        <family val="2"/>
      </rPr>
      <t>OrderID</t>
    </r>
    <r>
      <rPr>
        <b/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</si>
  <si>
    <t xml:space="preserve">-- NOT THE SAME AS COUNT(*) COUNT ON THE FIELD, </t>
  </si>
  <si>
    <t>--DOES NOT COUNT NULLS</t>
  </si>
  <si>
    <r>
      <t>FROM</t>
    </r>
    <r>
      <rPr>
        <sz val="10"/>
        <color rgb="FF000000"/>
        <rFont val="Tahoma"/>
        <family val="2"/>
      </rPr>
      <t xml:space="preserve">    </t>
    </r>
  </si>
  <si>
    <r>
      <t xml:space="preserve"> </t>
    </r>
    <r>
      <rPr>
        <sz val="10"/>
        <color rgb="FF808080"/>
        <rFont val="Tahoma"/>
        <family val="2"/>
      </rPr>
      <t>LEFT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</si>
  <si>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 xml:space="preserve"> </t>
    </r>
    <r>
      <rPr>
        <sz val="10"/>
        <color rgb="FF0000FF"/>
        <rFont val="Tahoma"/>
        <family val="2"/>
      </rPr>
      <t>ON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</si>
  <si>
    <r>
      <t>GROUP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BY</t>
    </r>
    <r>
      <rPr>
        <sz val="10"/>
        <color rgb="FF000000"/>
        <rFont val="Tahoma"/>
        <family val="2"/>
      </rPr>
      <t xml:space="preserve"> 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</si>
  <si>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CustomerID,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</si>
  <si>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0"/>
        <color rgb="FFC00000"/>
        <rFont val="Tahoma"/>
        <family val="2"/>
      </rPr>
      <t>** דגש (המוצג Select לא חייב להיות זהה לתנאי ה-Having)</t>
    </r>
  </si>
  <si>
    <r>
      <t xml:space="preserve">הציגו את כל הלקוחות </t>
    </r>
    <r>
      <rPr>
        <b/>
        <sz val="10"/>
        <color rgb="FF0070C0"/>
        <rFont val="Tahoma"/>
        <family val="2"/>
      </rPr>
      <t>(קוד ושם) לכל לקוח את סך עלויות ההובלה. יש להציג רק את הלקוחות שהזמינו פחות מ-5 הזמנות (כולל מי שלא הזמינו), ממוין לפי שם לקוח</t>
    </r>
    <r>
      <rPr>
        <b/>
        <sz val="10"/>
        <color theme="1"/>
        <rFont val="Tahoma"/>
        <family val="2"/>
      </rPr>
      <t>.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</si>
  <si>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</si>
  <si>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</si>
  <si>
    <r>
      <t>FROM</t>
    </r>
    <r>
      <rPr>
        <sz val="9.5"/>
        <color rgb="FF000000"/>
        <rFont val="Consolas"/>
        <family val="3"/>
      </rPr>
      <t xml:space="preserve">    </t>
    </r>
  </si>
  <si>
    <r>
      <t xml:space="preserve">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</si>
  <si>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 xml:space="preserve"> </t>
    </r>
    <r>
      <rPr>
        <sz val="9.5"/>
        <color rgb="FF808080"/>
        <rFont val="Consolas"/>
        <family val="3"/>
      </rP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</si>
  <si>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</si>
  <si>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</si>
  <si>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</si>
  <si>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HAVING</t>
    </r>
    <r>
      <rPr>
        <sz val="9.5"/>
        <color rgb="FF000000"/>
        <rFont val="Consolas"/>
        <family val="3"/>
      </rPr>
      <t xml:space="preserve"> 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</si>
  <si>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)&lt;=</t>
    </r>
    <r>
      <rPr>
        <sz val="9.5"/>
        <color rgb="FF000000"/>
        <rFont val="Consolas"/>
        <family val="3"/>
      </rPr>
      <t>5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</si>
  <si>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</si>
  <si>
    <t>חזרה</t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</si>
  <si>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sz val="10"/>
        <color theme="1"/>
        <rFont val="Tahoma"/>
        <family val="2"/>
      </rPr>
      <t>הציגו לכל לקוח, את מספר המוצרים בהזמנותיו (שורות בחשבוניות), את מספר המוצרים (הייחודיים) שהזמין ואת סך הכמויות המוזמנות.</t>
    </r>
  </si>
  <si>
    <r>
      <t>(לדוגמא, אם הזמנתי היום 3 במבה ו-2 ביסלי ואתמול 1 במבה ו- 5 ביסלי אזי הזמנתי 2 מוצרים [ייחודיים – זה המגוון שלי</t>
    </r>
    <r>
      <rPr>
        <b/>
        <sz val="10"/>
        <color rgb="FF70AD47"/>
        <rFont val="Segoe UI Emoji"/>
        <family val="2"/>
      </rPr>
      <t>😊</t>
    </r>
    <r>
      <rPr>
        <b/>
        <sz val="10"/>
        <color rgb="FF70AD47"/>
        <rFont val="Tahoma"/>
        <family val="2"/>
      </rPr>
      <t>], מספר המוצרים בהזמנה (השורות בחשבוניות שלי) הוא 4 וסך הכמויות המוזמנות 11).</t>
    </r>
  </si>
  <si>
    <r>
      <t>SELECT</t>
    </r>
    <r>
      <rPr>
        <sz val="10"/>
        <color rgb="FF000000"/>
        <rFont val="Tahoma"/>
        <family val="2"/>
      </rPr>
      <t xml:space="preserve">    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</si>
  <si>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</si>
  <si>
    <r>
      <t>COUNT</t>
    </r>
    <r>
      <rPr>
        <sz val="10"/>
        <color rgb="FF808080"/>
        <rFont val="Tahoma"/>
        <family val="2"/>
      </rPr>
      <t>(*)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'Count Order Lines'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</t>
    </r>
  </si>
  <si>
    <r>
      <t>COUNT</t>
    </r>
    <r>
      <rPr>
        <sz val="10"/>
        <color rgb="FF808080"/>
        <rFont val="Tahoma"/>
        <family val="2"/>
      </rPr>
      <t>(</t>
    </r>
    <r>
      <rPr>
        <sz val="10"/>
        <color rgb="FF0000FF"/>
        <rFont val="Tahoma"/>
        <family val="2"/>
      </rPr>
      <t>DISTINCT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ProductID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'Count Unique Products'</t>
    </r>
    <r>
      <rPr>
        <sz val="10"/>
        <color rgb="FF808080"/>
        <rFont val="Tahoma"/>
        <family val="2"/>
      </rPr>
      <t>,</t>
    </r>
  </si>
  <si>
    <r>
      <t>SUM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Quantity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'SUM Quantities'</t>
    </r>
  </si>
  <si>
    <r>
      <t>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CustomerID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</si>
  <si>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ahoma"/>
        <family val="2"/>
      </rPr>
      <t>הציגו את מספר ההזמנות ואת סך עלויות ההובלה (עבור הזמנות שבוצעו בשנת 1997-8)</t>
    </r>
  </si>
  <si>
    <r>
      <t>COUNT</t>
    </r>
    <r>
      <rPr>
        <sz val="10"/>
        <color rgb="FF808080"/>
        <rFont val="Tahoma"/>
        <family val="2"/>
      </rPr>
      <t>(*)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'Count'</t>
    </r>
    <r>
      <rPr>
        <sz val="10"/>
        <color rgb="FF808080"/>
        <rFont val="Tahoma"/>
        <family val="2"/>
      </rPr>
      <t>,</t>
    </r>
  </si>
  <si>
    <r>
      <t>SUM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Freight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'Sum Freight'</t>
    </r>
  </si>
  <si>
    <r>
      <t xml:space="preserve">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</t>
    </r>
  </si>
  <si>
    <r>
      <t>YEAR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OrderDate</t>
    </r>
    <r>
      <rPr>
        <sz val="10"/>
        <color rgb="FF80808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IN</t>
    </r>
    <r>
      <rPr>
        <sz val="10"/>
        <color rgb="FF0000FF"/>
        <rFont val="Tahoma"/>
        <family val="2"/>
      </rPr>
      <t xml:space="preserve"> </t>
    </r>
    <r>
      <rPr>
        <sz val="10"/>
        <color rgb="FF808080"/>
        <rFont val="Tahoma"/>
        <family val="2"/>
      </rPr>
      <t>(</t>
    </r>
    <r>
      <rPr>
        <sz val="10"/>
        <color rgb="FF000000"/>
        <rFont val="Tahoma"/>
        <family val="2"/>
      </rPr>
      <t>1998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>1997</t>
    </r>
    <r>
      <rPr>
        <sz val="10"/>
        <color rgb="FF808080"/>
        <rFont val="Tahoma"/>
        <family val="2"/>
      </rPr>
      <t>)</t>
    </r>
    <r>
      <rPr>
        <sz val="10"/>
        <color theme="1"/>
        <rFont val="Tahoma"/>
        <family val="2"/>
      </rPr>
      <t xml:space="preserve"> </t>
    </r>
  </si>
  <si>
    <r>
      <t>14.</t>
    </r>
    <r>
      <rPr>
        <b/>
        <sz val="7"/>
        <color rgb="FF0070C0"/>
        <rFont val="Times New Roman"/>
        <family val="1"/>
      </rPr>
      <t xml:space="preserve">  </t>
    </r>
    <r>
      <rPr>
        <sz val="10"/>
        <color theme="1"/>
        <rFont val="Tahoma"/>
        <family val="2"/>
      </rPr>
      <t>הציגו את מספר המדינות אליהן נשלחו הזמנות  בשנים 1997  ו- 1998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</si>
  <si>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Countries'</t>
    </r>
  </si>
  <si>
    <r>
      <t xml:space="preserve">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</si>
  <si>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IN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1997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1998</t>
    </r>
    <r>
      <rPr>
        <sz val="9.5"/>
        <color rgb="FF808080"/>
        <rFont val="Consolas"/>
        <family val="3"/>
      </rPr>
      <t>)</t>
    </r>
  </si>
  <si>
    <t>תרגילי חזרה</t>
  </si>
  <si>
    <t>שאלה מספר 1)</t>
  </si>
  <si>
    <t>הציגו רשימת מדינות של לקוחות, ממוינים לפי שם עיר</t>
  </si>
  <si>
    <t>הציגו רשימת הזמנות  (קוד הזמנה) שבהן היה מחיר מכירה שווה למחיר מחירון</t>
  </si>
  <si>
    <t>הציגו שם לקוח, מספר הזמנות שביצע, וסך פדיון.</t>
  </si>
  <si>
    <t>יוצגו רק לקוחות שהם מצרפת או מספרד שמתקיים לגביהם : כלל לא הזמינו או שהזמינו יותר מ-10 פעמים.</t>
  </si>
  <si>
    <t>הציגו לכל מדינת לקוחות,</t>
  </si>
  <si>
    <t xml:space="preserve">את מספר הלקוחות, </t>
  </si>
  <si>
    <t xml:space="preserve">את מספר ההזמנות שבוצעו (על ידי לקוחות במדינה), </t>
  </si>
  <si>
    <t>ואת סך הפדיון של Northwind מלקוחות באותה מדינה.</t>
  </si>
  <si>
    <r>
      <t xml:space="preserve">כל הנ"ל מתייחס למדינות שסך הפדיון ממשלוחים שהתקבלו </t>
    </r>
    <r>
      <rPr>
        <u/>
        <sz val="10"/>
        <color rgb="FF70AD47"/>
        <rFont val="Tahoma"/>
        <family val="2"/>
      </rPr>
      <t>באיחור של 3 ימים</t>
    </r>
    <r>
      <rPr>
        <sz val="10"/>
        <color rgb="FF70AD47"/>
        <rFont val="Tahoma"/>
        <family val="2"/>
      </rPr>
      <t xml:space="preserve"> לפחות -  גבוה מ- 500,</t>
    </r>
  </si>
  <si>
    <t>מיינו את תוצאות השאילתה בסדר יורד לפי מדינה.</t>
  </si>
  <si>
    <t>(איחור: תאריך המשלוח Shipped Date היה לאחר התאריך המבוקש Required Date)</t>
  </si>
  <si>
    <t>הצג את סכום הפדיון עבור מדינות הלקוח</t>
  </si>
  <si>
    <t xml:space="preserve">הצג לקוחות שלא הזמינו כלל </t>
  </si>
  <si>
    <t xml:space="preserve">הצג את כמות ההזמנות עבור שנה ורבעון וחודש </t>
  </si>
  <si>
    <t>ממוין לפי שנה , רבעון, וחודש</t>
  </si>
  <si>
    <t>שאלה מספר 8)</t>
  </si>
  <si>
    <t>מהו מספרן של ההזמנות שביצעו לקוחות שמקום מושבם בלונדון, בשנת 1998.</t>
  </si>
  <si>
    <t>שאלה מספר 9)</t>
  </si>
  <si>
    <r>
      <t>1.</t>
    </r>
    <r>
      <rPr>
        <sz val="7"/>
        <color rgb="FFFF0000"/>
        <rFont val="Times New Roman"/>
        <family val="1"/>
      </rPr>
      <t xml:space="preserve">     </t>
    </r>
    <r>
      <rPr>
        <sz val="10"/>
        <color rgb="FF70AD47"/>
        <rFont val="Tahoma"/>
        <family val="2"/>
      </rPr>
      <t xml:space="preserve">הציגו </t>
    </r>
    <r>
      <rPr>
        <sz val="10"/>
        <color theme="1"/>
        <rFont val="Tahoma"/>
        <family val="2"/>
      </rPr>
      <t>לכל הזמנה (קוד הזמנה) את מספר המוצרים שהוזמנו בה.</t>
    </r>
  </si>
  <si>
    <t>שאלה מספר 10)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</si>
  <si>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הציגו רשימת מוצרים והנחות בהן נמכרו (ללא חזרות)</t>
    </r>
  </si>
  <si>
    <t>שאלה מספר 11)</t>
  </si>
  <si>
    <r>
      <t>a.</t>
    </r>
    <r>
      <rPr>
        <sz val="7"/>
        <color rgb="FFFF0000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הציגו לכל מוצר ולכל הנחה את מספר ההזמנות בהן נמכר בהנחה המסוימת.</t>
    </r>
  </si>
  <si>
    <t>שאלה מספר 12)</t>
  </si>
  <si>
    <r>
      <t>1.</t>
    </r>
    <r>
      <rPr>
        <sz val="7"/>
        <color rgb="FFFF0000"/>
        <rFont val="Times New Roman"/>
        <family val="1"/>
      </rPr>
      <t xml:space="preserve">     </t>
    </r>
    <r>
      <rPr>
        <sz val="10"/>
        <color rgb="FF70AD47"/>
        <rFont val="Tahoma"/>
        <family val="2"/>
      </rPr>
      <t xml:space="preserve">הציגו </t>
    </r>
    <r>
      <rPr>
        <sz val="10"/>
        <color theme="1"/>
        <rFont val="Tahoma"/>
        <family val="2"/>
      </rPr>
      <t>לכל מוצר את מספר הזמנותיו (בכמה הזמנות הופיע)</t>
    </r>
    <r>
      <rPr>
        <sz val="10"/>
        <color rgb="FFFF0000"/>
        <rFont val="Tahoma"/>
        <family val="2"/>
      </rPr>
      <t>.</t>
    </r>
  </si>
  <si>
    <t>שאלה מספר 13)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</si>
  <si>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ahoma"/>
        <family val="2"/>
      </rPr>
      <t>השיבו מבלי להריץ:</t>
    </r>
  </si>
  <si>
    <t>מה תהיה התוצאה לגבי כל אחד מן השדות המחושבים בשאילתה הבאה (ומדוע?)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</si>
  <si>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לכל היותר 830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</si>
  <si>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לכל הפחות 830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</si>
  <si>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830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</si>
  <si>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ahoma"/>
        <family val="2"/>
      </rPr>
      <t>לא ניתן לדעת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</si>
  <si>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--1</t>
    </r>
  </si>
  <si>
    <r>
      <t>COUNT</t>
    </r>
    <r>
      <rPr>
        <sz val="9.5"/>
        <color rgb="FF808080"/>
        <rFont val="Consolas"/>
        <family val="3"/>
      </rPr>
      <t>(*),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--2</t>
    </r>
  </si>
  <si>
    <r>
      <t>COUNT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--3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</si>
  <si>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ShipCountry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--4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</si>
  <si>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ShipRegion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--5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</si>
  <si>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ShipCountry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>--6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</si>
  <si>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8000"/>
        <rFont val="Consolas"/>
        <family val="3"/>
      </rPr>
      <t xml:space="preserve">--7 </t>
    </r>
  </si>
  <si>
    <t>שאלה מספר 14)</t>
  </si>
  <si>
    <t>הציגו לכל מדינת לקוחות, את מספר הלקוחות בכל מדינה (כולל אילו שלא הזמינו), את מספר ההזמנות שבוצעו (על ידי לקוחות במדינה), ואת סך הפדיון של Northwind מלקוחות באותה מדינה.</t>
  </si>
  <si>
    <t>יוצגו רק מדינות של לקוחות שלא הזמינו, או מדינות שהפדיון ממשלוחים שהתקבלו באיחור -  גבוה מ- 565,</t>
  </si>
  <si>
    <t>שאלה מספר 15)</t>
  </si>
  <si>
    <t>הצג עבור לקוחות : קוד לקוח, שם חברת הלקוח,</t>
  </si>
  <si>
    <r>
      <t xml:space="preserve">הצג סכום פדיון </t>
    </r>
    <r>
      <rPr>
        <sz val="11"/>
        <rFont val="Arial"/>
        <family val="2"/>
      </rPr>
      <t>כמות מוצרים וכמות הזמנות</t>
    </r>
  </si>
  <si>
    <t>רק עבור לקוחות מגרמניה ,UK, USA</t>
  </si>
  <si>
    <t>שעלות ההובלה שלהם קטנה מ 25</t>
  </si>
  <si>
    <t>יוצגו רק לקוחות שממוצע הפדיון שלהם נמוך מ 1500</t>
  </si>
  <si>
    <t>שאלה מספר 16)</t>
  </si>
  <si>
    <t>הציגו לכל משלח (שם חברה), את סך הפדיון, ואת מספר שורות ההזמנה ששולחו על ידו, יוצגו רק משלחים שסך הפדיון שלהם גבוה מ-300 , בהתייחס להזמנות שהוזמנו במהלך שנת 1996 באחד המועדים הבאים : או ברבעון הראשון, או ביולי אוגוסט.</t>
  </si>
  <si>
    <t>--Room 3:</t>
  </si>
  <si>
    <t>SELECT C.CustomerID,C.CompanyName,COUNT(DISTINCT O.OrderID) AS 'COUNT OF ORDERS',</t>
  </si>
  <si>
    <t xml:space="preserve">      SUM(OD.UnitPrice*OD.Quantity) AS 'SUM OF REVNUE' </t>
  </si>
  <si>
    <t xml:space="preserve">FROM Customers AS C LEFT JOIN Orders AS O INNER JOIN [Order Details] AS OD </t>
  </si>
  <si>
    <t xml:space="preserve">ON OD.OrderID=O.OrderID ON O.CustomerID=C.CustomerID </t>
  </si>
  <si>
    <t xml:space="preserve">WHERE C.Country IN('FRANCE','SPAIN') </t>
  </si>
  <si>
    <t>GROUP BY C.CustomerID,C.CompanyName</t>
  </si>
  <si>
    <t>HAVING COUNT(DISTINCT O.OrderID)&gt;10 OR COUNT(DISTINCT O.OrderID)=0</t>
  </si>
  <si>
    <t xml:space="preserve">SELECT DATEPART(YEAR,O.OrderDate) AS 'YEAR' , DATEPART(QUARTER, O.OrderDate) AS 'QUARTER', </t>
  </si>
  <si>
    <t xml:space="preserve">       DATEPART(MONTH,O.OrderDate) AS 'MONTH' , </t>
  </si>
  <si>
    <t xml:space="preserve">       COUNT(*) AS 'NUMBER OF ORDERS'</t>
  </si>
  <si>
    <t xml:space="preserve">GROUP BY DATEPART(YEAR,O.OrderDate) , DATEPART(QUARTER, O.OrderDate) , </t>
  </si>
  <si>
    <t xml:space="preserve">         DATEPART(MONTH,O.OrderDate)</t>
  </si>
  <si>
    <t>ORDER BY 'YEAR' , 'QUARTER' , 'MONTH'</t>
  </si>
  <si>
    <t>SELECT P.ProductID, OD.Discount , COUNT(*) AS 'NUMBER OF ORDERS'</t>
  </si>
  <si>
    <t xml:space="preserve">FROM Products AS P INNER JOIN [Order Details] AS OD </t>
  </si>
  <si>
    <t xml:space="preserve"> ON P.ProductID=OD.ProductID</t>
  </si>
  <si>
    <t>WHERE OD.Discount&gt;0</t>
  </si>
  <si>
    <t>GROUP BY P.ProductID , OD.Discount</t>
  </si>
  <si>
    <t>ORDER BY P.ProductID</t>
  </si>
  <si>
    <t>SELECT C.CustomerID , C.CompanyName , SUM(OD.Quantity*OD.UnitPrice) AS 'SUM OF REVENUE' ,</t>
  </si>
  <si>
    <t xml:space="preserve">       COUNT(*) AS 'NUMBER OF PRODUCTS' , COUNT(DisTINCT O.OrderID) AS 'NUMBER OF ORDERS'</t>
  </si>
  <si>
    <t>FROM Customers AS C INNER JOIN Orders AS O INNER JOIN [Order Details] AS OD</t>
  </si>
  <si>
    <t xml:space="preserve">     ON OD.OrderID=O.OrderID</t>
  </si>
  <si>
    <t xml:space="preserve"> ON O.CustomerID=C.CustomerID</t>
  </si>
  <si>
    <t>WHERE C.Country IN ('GERMANY', 'UK' , 'USA') AND O.Freight&lt;25</t>
  </si>
  <si>
    <t>GROUP BY C.CustomerID , C.CompanyName</t>
  </si>
  <si>
    <t>HAVING AVG(OD.Quantity*OD.UnitPrice)&lt;1500</t>
  </si>
  <si>
    <t>--Room2 :</t>
  </si>
  <si>
    <t>--=======</t>
  </si>
  <si>
    <t>SELECT DISTINCT od.OrderID</t>
  </si>
  <si>
    <t xml:space="preserve">from Products as p  INNER join [Order Details] as od </t>
  </si>
  <si>
    <t xml:space="preserve">    on p.ProductID=od.ProductID</t>
  </si>
  <si>
    <t>WHERE p.UnitPrice=od.UnitPrice</t>
  </si>
  <si>
    <t>SELECT c.CompanyName</t>
  </si>
  <si>
    <t>from Customers as c left join Orders as o on  c.CustomerID=o.CustomerID</t>
  </si>
  <si>
    <t>where o.OrderID is null</t>
  </si>
  <si>
    <t>SELECT  distinct p.ProductID ,  p.ProductName,OD.Discount</t>
  </si>
  <si>
    <t>from Products as p INNER join  [Order Details] as od on od.ProductID=p.ProductID</t>
  </si>
  <si>
    <t>ORDER BY p.ProductID</t>
  </si>
  <si>
    <t>--c, c, c, c, a, a, a</t>
  </si>
  <si>
    <t>--Room 1:</t>
  </si>
  <si>
    <t xml:space="preserve">SELECT DISTINCT C.Country AS ' C' </t>
  </si>
  <si>
    <t xml:space="preserve">FROM Customers AS C </t>
  </si>
  <si>
    <t xml:space="preserve">SELECT C.Country , </t>
  </si>
  <si>
    <t xml:space="preserve">       SUM(OD.Quantity* OD.UnitPrice) AS 'R' </t>
  </si>
  <si>
    <t xml:space="preserve">FROM Customers AS C INNER JOIN Orders AS O INNER JOIN [Order Details] AS OD </t>
  </si>
  <si>
    <t xml:space="preserve">ON OD.OrderID = O.OrderID </t>
  </si>
  <si>
    <t xml:space="preserve">ON O.CustomerID = C.CustomerID </t>
  </si>
  <si>
    <t xml:space="preserve">GROUP BY C.Country </t>
  </si>
  <si>
    <t xml:space="preserve">SELECT O.OrderID , COUNT(*) AS 'P' </t>
  </si>
  <si>
    <t xml:space="preserve">FROM Orders AS O INNER JOIN [Order Details] AS OD </t>
  </si>
  <si>
    <t xml:space="preserve">GROUP BY O.OrderID </t>
  </si>
  <si>
    <t>SELECT  C.Country,  SUM(OD.Quantity*OD.UnitPrice) AS 'SR' ,</t>
  </si>
  <si>
    <t xml:space="preserve">       COUNT (DISTINCT C.CustomerID) AS ' CC' , COUNT(DISTINCT O.OrderID) AS 'OO' </t>
  </si>
  <si>
    <t>FROM Customers AS C LEFT JOIN Orders AS O INNER JOIN  [Order Details] AS OD</t>
  </si>
  <si>
    <t xml:space="preserve">ON C.CustomerID = O.CustomerID </t>
  </si>
  <si>
    <t xml:space="preserve">WHERE O.OrderID IS NULL OR (OD.Quantity*OD.UnitPrice)&gt; 565 </t>
  </si>
  <si>
    <t xml:space="preserve">AND DATEDIFF(DAY,O.RequiredDate, O.ShippedDate)&lt;0 </t>
  </si>
  <si>
    <t>GROUP BY   C.Country</t>
  </si>
  <si>
    <t xml:space="preserve">ORDER BY C.Country DESC </t>
  </si>
  <si>
    <t>--Room 4:</t>
  </si>
  <si>
    <t>SELECT C.Country,</t>
  </si>
  <si>
    <t xml:space="preserve">      SUM(OD.Quantity*OD.UnitPrice) AS 'SUM REVENUE',</t>
  </si>
  <si>
    <t xml:space="preserve">  COUNT(DISTINCT O.OrderID) AS 'NUM OF ORDERS',</t>
  </si>
  <si>
    <t xml:space="preserve">  COUNT(DISTINCT C.CustomerID) AS 'NUM OF CUSTUMERS'</t>
  </si>
  <si>
    <t xml:space="preserve">FROM Customers AS C INNER JOIN </t>
  </si>
  <si>
    <t xml:space="preserve">     Orders AS O INNER JOIN </t>
  </si>
  <si>
    <t xml:space="preserve"> [Order Details] AS OD </t>
  </si>
  <si>
    <t xml:space="preserve"> ON OD.OrderID=O.OrderID</t>
  </si>
  <si>
    <t xml:space="preserve"> WHERE DATEDIFF(DAY,O.ShippedDate,O.RequiredDate)&gt;3</t>
  </si>
  <si>
    <t xml:space="preserve"> GROUP BY C.Country</t>
  </si>
  <si>
    <t xml:space="preserve"> HAVING SUM(OD.Quantity*OD.UnitPrice)&gt;500</t>
  </si>
  <si>
    <t xml:space="preserve"> ORDER BY C.Country DESC</t>
  </si>
  <si>
    <t>SELECT COUNT(*) AS 'NUM OF ORDERS'</t>
  </si>
  <si>
    <t xml:space="preserve"> FROM Customers AS C INNER JOIN </t>
  </si>
  <si>
    <t xml:space="preserve">      Orders AS O </t>
  </si>
  <si>
    <t xml:space="preserve">  ON O.CustomerID=C.CustomerID</t>
  </si>
  <si>
    <t>WHERE C.City IN ('LONDON') AND YEAR(O.OrderDate)= 1998</t>
  </si>
  <si>
    <t>SELECT P.ProductID,</t>
  </si>
  <si>
    <t xml:space="preserve">       COUNT(*) AS 'NUM OF PRODUCTS',</t>
  </si>
  <si>
    <t xml:space="preserve">   COUNT(DISTINCT OD.OrderID) AS 'NUM OF OR'</t>
  </si>
  <si>
    <t xml:space="preserve">FROM ProDucts AS P INNER JOIN </t>
  </si>
  <si>
    <t xml:space="preserve">     [Order Details] AS OD </t>
  </si>
  <si>
    <t xml:space="preserve"> ON OD.ProductID=P.ProductID</t>
  </si>
  <si>
    <t>GROUP BY P.ProductID</t>
  </si>
  <si>
    <t>SELECT S.ShipperID, S.CompanyName,</t>
  </si>
  <si>
    <t xml:space="preserve">  COUNT(*) AS 'NUM OF PRODUCT'</t>
  </si>
  <si>
    <t xml:space="preserve">FROM Shippers AS S INNER JOIN </t>
  </si>
  <si>
    <t xml:space="preserve"> ON O.ShipVia=S.ShipperID</t>
  </si>
  <si>
    <t>WHERE YEAR(O.OrderDate)=1996 AND</t>
  </si>
  <si>
    <t xml:space="preserve">      (DATEPART(QUARTER, O.OrderDate)=1 OR </t>
  </si>
  <si>
    <t xml:space="preserve">   MONTH(O.OrderDate) IN (7,8))</t>
  </si>
  <si>
    <t>GROUP BY S.ShipperID, S.CompanyName</t>
  </si>
  <si>
    <t>HAVING SUM(OD.Quantity*OD.UnitPrice)&gt;300</t>
  </si>
  <si>
    <t>ORDER BY 'SUM REVENUE' DESC</t>
  </si>
  <si>
    <t>שיעור 9 המשך</t>
  </si>
  <si>
    <t xml:space="preserve">תת שאילתה ב - WHERE </t>
  </si>
  <si>
    <r>
      <t>הציגו את כל פרטי המוצרים, שכמותם במלאי (</t>
    </r>
    <r>
      <rPr>
        <sz val="9.5"/>
        <color rgb="FF000000"/>
        <rFont val="Consolas"/>
        <family val="3"/>
      </rPr>
      <t>UnitsInStock</t>
    </r>
    <r>
      <rPr>
        <sz val="11"/>
        <color theme="1"/>
        <rFont val="Tahoma"/>
        <family val="2"/>
      </rPr>
      <t>) גבוהה מממוצע הכמויות במלאי (של כלל המוצרים).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</si>
  <si>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</si>
  <si>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&gt;</t>
    </r>
    <r>
      <rPr>
        <sz val="9.5"/>
        <color rgb="FF0000FF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</si>
  <si>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)</t>
    </r>
  </si>
  <si>
    <r>
      <t xml:space="preserve">     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)</t>
    </r>
  </si>
  <si>
    <r>
      <rPr>
        <sz val="11"/>
        <color theme="1"/>
        <rFont val="Tahoma"/>
        <family val="2"/>
      </rPr>
      <t xml:space="preserve">הציגו  שם חברת לקוח, תאריך הזמנה ועלות הובלה, רק עבור הזמנות בהן עלות ההובלה </t>
    </r>
    <r>
      <rPr>
        <b/>
        <sz val="11"/>
        <color theme="1"/>
        <rFont val="Tahoma"/>
        <family val="2"/>
      </rPr>
      <t>גבוהה ב-100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לפחות</t>
    </r>
    <r>
      <rPr>
        <sz val="11"/>
        <color theme="1"/>
        <rFont val="Tahoma"/>
        <family val="2"/>
      </rPr>
      <t xml:space="preserve"> מממוצע עלויות ההובלה בכלל הזמנות החברה</t>
    </r>
    <r>
      <rPr>
        <b/>
        <sz val="12"/>
        <color theme="1"/>
        <rFont val="David"/>
        <family val="2"/>
      </rPr>
      <t>.</t>
    </r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</si>
  <si>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</si>
  <si>
    <r>
      <t>WHERE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&gt;</t>
    </r>
  </si>
  <si>
    <r>
      <t xml:space="preserve">  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</si>
  <si>
    <r>
      <t xml:space="preserve">  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  <r>
      <rPr>
        <b/>
        <sz val="12"/>
        <color theme="1"/>
        <rFont val="David"/>
        <family val="2"/>
      </rPr>
      <t>+100</t>
    </r>
  </si>
  <si>
    <t>הציגו את שמות הלקוחות, אשר הזמינו בתאריך בו הזמין לקוח בשם 'Hanari Carnes' את הזמנתו האחרונה.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</si>
  <si>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</si>
  <si>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WHERE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=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</si>
  <si>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</si>
  <si>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</si>
  <si>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 xml:space="preserve">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'HANARI CARNES'</t>
    </r>
    <r>
      <rPr>
        <sz val="9.5"/>
        <color rgb="FF808080"/>
        <rFont val="Consolas"/>
        <family val="3"/>
      </rPr>
      <t>)</t>
    </r>
    <r>
      <rPr>
        <sz val="12"/>
        <color rgb="FF000000"/>
        <rFont val="David"/>
        <family val="2"/>
      </rPr>
      <t xml:space="preserve"> </t>
    </r>
  </si>
  <si>
    <t xml:space="preserve">        מדוע דרוש Distinct?</t>
  </si>
  <si>
    <t xml:space="preserve">        האם להציג ללא החברה הנרי קרנס...?</t>
  </si>
  <si>
    <t>הציגו את המוצרים בקטגוריה של המוצר Tofu</t>
  </si>
  <si>
    <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</si>
  <si>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</si>
  <si>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</si>
  <si>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</si>
  <si>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</si>
  <si>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 xml:space="preserve">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'TOFU'</t>
    </r>
    <r>
      <rPr>
        <sz val="9.5"/>
        <color rgb="FF808080"/>
        <rFont val="Consolas"/>
        <family val="3"/>
      </rPr>
      <t>)</t>
    </r>
  </si>
  <si>
    <r>
      <t>AND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ProductName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'TOFU'</t>
    </r>
  </si>
  <si>
    <t>הציגו את המוצר (שם) שמחירו מקסימלי</t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</si>
  <si>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</si>
  <si>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=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</si>
  <si>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</si>
  <si>
    <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)</t>
    </r>
  </si>
  <si>
    <t>התייחסות לתת שאילה לפי תוצאות אפשריות שלה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</si>
  <si>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David"/>
        <family val="2"/>
      </rPr>
      <t>תוצאה בדידה (שימוש פונק' אגרגטיבית)</t>
    </r>
    <r>
      <rPr>
        <b/>
        <sz val="12"/>
        <color theme="1"/>
        <rFont val="David"/>
        <family val="2"/>
      </rPr>
      <t xml:space="preserve">  </t>
    </r>
    <r>
      <rPr>
        <sz val="12"/>
        <color theme="1"/>
        <rFont val="David"/>
        <family val="2"/>
      </rPr>
      <t>- נשתמש בשאילתה באופרטורים</t>
    </r>
  </si>
  <si>
    <r>
      <t xml:space="preserve"> = =&gt; =&lt; &lt;&gt;Like, Not Like </t>
    </r>
    <r>
      <rPr>
        <b/>
        <u/>
        <sz val="12"/>
        <color theme="1"/>
        <rFont val="David"/>
        <family val="2"/>
      </rPr>
      <t xml:space="preserve"> - הדגמנו בשאילתות הקודמות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</si>
  <si>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David"/>
        <family val="2"/>
      </rPr>
      <t>תוצאה מרובה - נשתמש בשאילתה ב IN, Not IN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David"/>
        <family val="2"/>
      </rPr>
      <t>(בתוך הרשימה או לא)</t>
    </r>
  </si>
  <si>
    <t xml:space="preserve">הציגו את שמות הספקים, אשר סיפקו מוצרים, אותם רכש לקוח שהקוד שלו: ALFKI </t>
  </si>
  <si>
    <r>
      <t xml:space="preserve">****?  </t>
    </r>
    <r>
      <rPr>
        <sz val="11"/>
        <color rgb="FFFF0000"/>
        <rFont val="Tahoma"/>
        <family val="2"/>
      </rPr>
      <t>DISTINCT 10 ספקים, 11 מוצרים (1 כפול)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</si>
  <si>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</si>
  <si>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808080"/>
        <rFont val="Consolas"/>
        <family val="3"/>
      </rPr>
      <t>IN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</si>
  <si>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</si>
  <si>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>FROM</t>
    </r>
    <r>
      <rPr>
        <sz val="9.5"/>
        <color rgb="FF000000"/>
        <rFont val="Consolas"/>
        <family val="3"/>
      </rPr>
      <t xml:space="preserve"> 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</si>
  <si>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                WHERE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'ALFKI'</t>
    </r>
  </si>
  <si>
    <t>הציגו את שמות הלקוחות מבריטניה (UK) בהם (בהזמנותיהם) טיפלו עובדים מארצות הברית (USA)</t>
  </si>
  <si>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</si>
  <si>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</si>
  <si>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Country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'UK'</t>
    </r>
  </si>
  <si>
    <r>
      <t>AND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EmployeeID </t>
    </r>
    <r>
      <rPr>
        <sz val="9.5"/>
        <color rgb="FF808080"/>
        <rFont val="Consolas"/>
        <family val="3"/>
      </rPr>
      <t>IN</t>
    </r>
    <r>
      <rPr>
        <sz val="9.5"/>
        <color rgb="FF000000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</si>
  <si>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</si>
  <si>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</si>
  <si>
    <r>
      <t>WHERE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Country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'USA'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)</t>
    </r>
  </si>
  <si>
    <t xml:space="preserve">הצג את רשימת השמות ותאריכי לידה של העובדים הצעירים ביותר ומבוגרים ביותר </t>
  </si>
  <si>
    <t>פתרון 1)</t>
  </si>
  <si>
    <t>הערה : יש למצוא ראשית את תאריך הלידה של הצעיר ביותר ושל המבוגר ביותר)</t>
  </si>
  <si>
    <t>SELECT E.FirstName,E.LastName,E.BirthDate</t>
  </si>
  <si>
    <t>WHERE E.BirthDate=(SELECT MIN(e.BirthDate)</t>
  </si>
  <si>
    <t xml:space="preserve">  FROM Employees AS E) OR E.BirthDate=(SELECT MAX(e.BirthDate)</t>
  </si>
  <si>
    <t xml:space="preserve">                                        FROM Employees AS E)</t>
  </si>
  <si>
    <t>פתרון 2)</t>
  </si>
  <si>
    <t>SELECT E.FirstName,E.LastName,E.BirthDate,'OLD' AS 'INFO'</t>
  </si>
  <si>
    <t xml:space="preserve">  FROM Employees AS E) </t>
  </si>
  <si>
    <t>UNION</t>
  </si>
  <si>
    <t>SELECT E.FirstName,E.LastName,E.BirthDate,'YOUNG'</t>
  </si>
  <si>
    <t>WHERE E.BirthDate=(SELECT MAX(e.BirthDate)</t>
  </si>
  <si>
    <t xml:space="preserve">  FROM Employees AS E)</t>
  </si>
  <si>
    <t>פתרון )</t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</si>
  <si>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DISTINCT</t>
    </r>
    <r>
      <rPr>
        <sz val="10"/>
        <color rgb="FF000000"/>
        <rFont val="Tahoma"/>
        <family val="2"/>
      </rPr>
      <t xml:space="preserve"> 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</si>
  <si>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FROM</t>
    </r>
    <r>
      <rPr>
        <sz val="10"/>
        <color rgb="FF000000"/>
        <rFont val="Tahoma"/>
        <family val="2"/>
      </rPr>
      <t xml:space="preserve"> Suppliers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S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Products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P</t>
    </r>
  </si>
  <si>
    <r>
      <t>ON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SupplierID</t>
    </r>
    <r>
      <rPr>
        <sz val="10"/>
        <color rgb="FF808080"/>
        <rFont val="Tahoma"/>
        <family val="2"/>
      </rPr>
      <t>=</t>
    </r>
    <r>
      <rPr>
        <sz val="10"/>
        <color rgb="FF000000"/>
        <rFont val="Tahoma"/>
        <family val="2"/>
      </rPr>
      <t>S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SupplierID</t>
    </r>
  </si>
  <si>
    <r>
      <t>WHERE</t>
    </r>
    <r>
      <rPr>
        <sz val="10"/>
        <color rgb="FF000000"/>
        <rFont val="Tahoma"/>
        <family val="2"/>
      </rPr>
      <t xml:space="preserve"> P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ProductID </t>
    </r>
    <r>
      <rPr>
        <sz val="10"/>
        <color rgb="FF808080"/>
        <rFont val="Tahoma"/>
        <family val="2"/>
      </rPr>
      <t>IN</t>
    </r>
  </si>
  <si>
    <t>(</t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</si>
  <si>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DISTINCT</t>
    </r>
    <r>
      <rPr>
        <sz val="10"/>
        <color rgb="FF000000"/>
        <rFont val="Tahoma"/>
        <family val="2"/>
      </rPr>
      <t xml:space="preserve"> OD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ProductID</t>
    </r>
  </si>
  <si>
    <r>
      <t>FROM</t>
    </r>
    <r>
      <rPr>
        <sz val="10"/>
        <color rgb="FF000000"/>
        <rFont val="Tahoma"/>
        <family val="2"/>
      </rPr>
      <t xml:space="preserve">  Orders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 </t>
    </r>
    <r>
      <rPr>
        <sz val="10"/>
        <color rgb="FF808080"/>
        <rFont val="Tahoma"/>
        <family val="2"/>
      </rPr>
      <t>INNER</t>
    </r>
    <r>
      <rPr>
        <sz val="10"/>
        <color rgb="FF000000"/>
        <rFont val="Tahoma"/>
        <family val="2"/>
      </rPr>
      <t xml:space="preserve"> </t>
    </r>
    <r>
      <rPr>
        <sz val="10"/>
        <color rgb="FF808080"/>
        <rFont val="Tahoma"/>
        <family val="2"/>
      </rPr>
      <t>JOIN</t>
    </r>
    <r>
      <rPr>
        <sz val="10"/>
        <color rgb="FF000000"/>
        <rFont val="Tahoma"/>
        <family val="2"/>
      </rPr>
      <t xml:space="preserve"> [Order Details]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OD</t>
    </r>
  </si>
  <si>
    <r>
      <t>WHERE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CustomerID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'ALFKI'</t>
    </r>
  </si>
  <si>
    <t>)</t>
  </si>
  <si>
    <r>
      <rPr>
        <sz val="10"/>
        <color theme="1"/>
        <rFont val="Tahoma"/>
        <family val="2"/>
      </rPr>
      <t>הציגו את שמות הלקוחות מבריטניה (UK) בהם (בהזמנותיהם) טיפלו עובדים מארצות הברית (USA)</t>
    </r>
    <r>
      <rPr>
        <sz val="10"/>
        <color rgb="FF000000"/>
        <rFont val="Tahoma"/>
        <family val="2"/>
      </rPr>
      <t xml:space="preserve"> </t>
    </r>
  </si>
  <si>
    <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DISTINCT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CompanyName</t>
    </r>
  </si>
  <si>
    <r>
      <t>WHERE</t>
    </r>
    <r>
      <rPr>
        <sz val="10"/>
        <color rgb="FF000000"/>
        <rFont val="Tahoma"/>
        <family val="2"/>
      </rPr>
      <t xml:space="preserve"> C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Country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'UK'</t>
    </r>
  </si>
  <si>
    <r>
      <t>AND</t>
    </r>
    <r>
      <rPr>
        <sz val="10"/>
        <color rgb="FF000000"/>
        <rFont val="Tahoma"/>
        <family val="2"/>
      </rPr>
      <t xml:space="preserve"> O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EmployeeID </t>
    </r>
    <r>
      <rPr>
        <sz val="10"/>
        <color rgb="FF808080"/>
        <rFont val="Tahoma"/>
        <family val="2"/>
      </rPr>
      <t>IN</t>
    </r>
  </si>
  <si>
    <r>
      <rPr>
        <sz val="10"/>
        <color rgb="FF0000FF"/>
        <rFont val="Tahoma"/>
        <family val="2"/>
      </rPr>
      <t>SELECT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EmployeeID</t>
    </r>
  </si>
  <si>
    <r>
      <t>FROM</t>
    </r>
    <r>
      <rPr>
        <sz val="10"/>
        <color rgb="FF000000"/>
        <rFont val="Tahoma"/>
        <family val="2"/>
      </rPr>
      <t xml:space="preserve"> Employees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E </t>
    </r>
  </si>
  <si>
    <r>
      <t>WHERE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Country </t>
    </r>
    <r>
      <rPr>
        <sz val="10"/>
        <color rgb="FF808080"/>
        <rFont val="Tahoma"/>
        <family val="2"/>
      </rPr>
      <t>LIKE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'USA'</t>
    </r>
  </si>
  <si>
    <t>הציגו את רשימת שמותיהם המלאים של  המנהלים.</t>
  </si>
  <si>
    <r>
      <t>select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FirstName</t>
    </r>
    <r>
      <rPr>
        <sz val="10"/>
        <color rgb="FF808080"/>
        <rFont val="Tahoma"/>
        <family val="2"/>
      </rPr>
      <t>+</t>
    </r>
    <r>
      <rPr>
        <sz val="10"/>
        <color rgb="FF000000"/>
        <rFont val="Tahoma"/>
        <family val="2"/>
      </rPr>
      <t>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LastName</t>
    </r>
    <r>
      <rPr>
        <sz val="10"/>
        <color rgb="FF808080"/>
        <rFont val="Tahoma"/>
        <family val="2"/>
      </rPr>
      <t>,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EmployeeID</t>
    </r>
  </si>
  <si>
    <r>
      <t>from</t>
    </r>
    <r>
      <rPr>
        <sz val="10"/>
        <color rgb="FF000000"/>
        <rFont val="Tahoma"/>
        <family val="2"/>
      </rPr>
      <t xml:space="preserve"> Employees </t>
    </r>
    <r>
      <rPr>
        <sz val="10"/>
        <color rgb="FF0000FF"/>
        <rFont val="Tahoma"/>
        <family val="2"/>
      </rPr>
      <t>as</t>
    </r>
    <r>
      <rPr>
        <sz val="10"/>
        <color rgb="FF000000"/>
        <rFont val="Tahoma"/>
        <family val="2"/>
      </rPr>
      <t xml:space="preserve"> E </t>
    </r>
  </si>
  <si>
    <r>
      <t>where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 xml:space="preserve">EmployeeID </t>
    </r>
    <r>
      <rPr>
        <sz val="10"/>
        <color rgb="FF808080"/>
        <rFont val="Tahoma"/>
        <family val="2"/>
      </rPr>
      <t>in</t>
    </r>
    <r>
      <rPr>
        <sz val="10"/>
        <color rgb="FF0000FF"/>
        <rFont val="Tahoma"/>
        <family val="2"/>
      </rPr>
      <t xml:space="preserve"> </t>
    </r>
    <r>
      <rPr>
        <sz val="10"/>
        <color rgb="FF808080"/>
        <rFont val="Tahoma"/>
        <family val="2"/>
      </rPr>
      <t>(</t>
    </r>
    <r>
      <rPr>
        <sz val="10"/>
        <color rgb="FF0000FF"/>
        <rFont val="Tahoma"/>
        <family val="2"/>
      </rPr>
      <t>select</t>
    </r>
    <r>
      <rPr>
        <sz val="10"/>
        <color rgb="FF000000"/>
        <rFont val="Tahoma"/>
        <family val="2"/>
      </rPr>
      <t xml:space="preserve"> </t>
    </r>
    <r>
      <rPr>
        <sz val="10"/>
        <color rgb="FF0000FF"/>
        <rFont val="Tahoma"/>
        <family val="2"/>
      </rPr>
      <t>DISTINCT</t>
    </r>
    <r>
      <rPr>
        <sz val="10"/>
        <color rgb="FF000000"/>
        <rFont val="Tahoma"/>
        <family val="2"/>
      </rPr>
      <t xml:space="preserve"> E</t>
    </r>
    <r>
      <rPr>
        <sz val="10"/>
        <color rgb="FF808080"/>
        <rFont val="Tahoma"/>
        <family val="2"/>
      </rPr>
      <t>.</t>
    </r>
    <r>
      <rPr>
        <sz val="10"/>
        <color rgb="FF000000"/>
        <rFont val="Tahoma"/>
        <family val="2"/>
      </rPr>
      <t>ReportsTo</t>
    </r>
    <r>
      <rPr>
        <sz val="10"/>
        <color rgb="FF0000FF"/>
        <rFont val="Tahoma"/>
        <family val="2"/>
      </rPr>
      <t xml:space="preserve"> from Employees AS E)</t>
    </r>
  </si>
  <si>
    <t>תת שאילתא ב SELECT וב HAVING</t>
  </si>
  <si>
    <t>שילוב תת שאילתות</t>
  </si>
  <si>
    <r>
      <rPr>
        <sz val="10"/>
        <color theme="1"/>
        <rFont val="Tahoma"/>
        <family val="2"/>
      </rPr>
      <t xml:space="preserve">הציגו את הקטגוריות, </t>
    </r>
    <r>
      <rPr>
        <u/>
        <sz val="10"/>
        <color theme="1"/>
        <rFont val="Tahoma"/>
        <family val="2"/>
      </rPr>
      <t>שמחיר המחירון הממוצע</t>
    </r>
    <r>
      <rPr>
        <sz val="10"/>
        <color theme="1"/>
        <rFont val="Tahoma"/>
        <family val="2"/>
      </rPr>
      <t xml:space="preserve"> של מוצריהן, גבוה ממחיר המחירון הממוצע, של המוצרים בקטגורית Produce </t>
    </r>
  </si>
  <si>
    <t>פתרון)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</si>
  <si>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</si>
  <si>
    <r>
      <t>FROM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</si>
  <si>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</si>
  <si>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</si>
  <si>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)&gt;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</si>
  <si>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</si>
  <si>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</si>
  <si>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</si>
  <si>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'PRODUCE'</t>
    </r>
    <r>
      <rPr>
        <sz val="9.5"/>
        <color rgb="FF808080"/>
        <rFont val="Consolas"/>
        <family val="3"/>
      </rPr>
      <t>)</t>
    </r>
  </si>
  <si>
    <r>
      <rPr>
        <sz val="10"/>
        <color theme="1"/>
        <rFont val="Tahoma"/>
        <family val="2"/>
      </rPr>
      <t xml:space="preserve">הציגו לכל לקוח, עבור כל הזמנה, את תאריך ההזמנה, עלות ההובלה, את השנה בה התבצעה ההזמנה </t>
    </r>
    <r>
      <rPr>
        <u/>
        <sz val="10"/>
        <color theme="1"/>
        <rFont val="Tahoma"/>
        <family val="2"/>
      </rPr>
      <t>הראשונה בכל החברה</t>
    </r>
    <r>
      <rPr>
        <sz val="10"/>
        <color theme="1"/>
        <rFont val="Tahoma"/>
        <family val="2"/>
      </rPr>
      <t>, ואת הרבעון בו התקבלה ההזמנה</t>
    </r>
    <r>
      <rPr>
        <u/>
        <sz val="10"/>
        <color theme="1"/>
        <rFont val="Tahoma"/>
        <family val="2"/>
      </rPr>
      <t xml:space="preserve"> הראשונה בכל החברה</t>
    </r>
    <r>
      <rPr>
        <sz val="10"/>
        <color theme="1"/>
        <rFont val="Tahoma"/>
        <family val="2"/>
      </rPr>
      <t>.</t>
    </r>
  </si>
  <si>
    <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</si>
  <si>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FirstYear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</si>
  <si>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FirstQuarter</t>
    </r>
  </si>
  <si>
    <r>
      <rPr>
        <sz val="10"/>
        <color theme="1"/>
        <rFont val="Tahoma"/>
        <family val="2"/>
      </rPr>
      <t xml:space="preserve">הציגו לכל לקוח, את </t>
    </r>
    <r>
      <rPr>
        <b/>
        <sz val="10"/>
        <color theme="1"/>
        <rFont val="Tahoma"/>
        <family val="2"/>
      </rPr>
      <t>סך הפדיון מכלל ההזמנות</t>
    </r>
    <r>
      <rPr>
        <sz val="10"/>
        <color theme="1"/>
        <rFont val="Tahoma"/>
        <family val="2"/>
      </rPr>
      <t xml:space="preserve"> שלו ואת </t>
    </r>
    <r>
      <rPr>
        <b/>
        <sz val="10"/>
        <color theme="1"/>
        <rFont val="Tahoma"/>
        <family val="2"/>
      </rPr>
      <t>אחוז התרומה שלו</t>
    </r>
    <r>
      <rPr>
        <sz val="10"/>
        <color theme="1"/>
        <rFont val="Tahoma"/>
        <family val="2"/>
      </rPr>
      <t xml:space="preserve"> לחברה (סכום הפדיון של הלקוח מתוך כלל סך הפדיון הכללי של החברה). יש להציג: שם לקוח, סכום פדיון ואחוז תרומה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</si>
  <si>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SUMRevenue</t>
    </r>
    <r>
      <rPr>
        <sz val="9.5"/>
        <color rgb="FF808080"/>
        <rFont val="Consolas"/>
        <family val="3"/>
      </rPr>
      <t>,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</si>
  <si>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)*</t>
    </r>
    <r>
      <rPr>
        <sz val="9.5"/>
        <color rgb="FF000000"/>
        <rFont val="Consolas"/>
        <family val="3"/>
      </rPr>
      <t>100</t>
    </r>
    <r>
      <rPr>
        <sz val="9.5"/>
        <color rgb="FF808080"/>
        <rFont val="Consolas"/>
        <family val="3"/>
      </rPr>
      <t>/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</si>
  <si>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</si>
  <si>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'Percent'</t>
    </r>
  </si>
  <si>
    <t>הציגו לכל לקוח (יש להציג את שם חברת הלקוח), את מספר הזמנותיו ואת החודש והשנה של הזמנתו האחרונה.</t>
  </si>
  <si>
    <t>יש להציג רק לקוחות שלא הזמינו (היו להם 0 הזמנות) או שממוצע עלויות ההובלה שלהם לא גבוה מממוצע עלויות ההובלה של הלקוחות מלונדון.</t>
  </si>
  <si>
    <t>יש למיין את התוצאות לפי סך עלות ההובלה בסדר יורד</t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</si>
  <si>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NumOrders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</si>
  <si>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MONTH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LastOrderMonth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</si>
  <si>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YEAR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LastOrderYear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</si>
  <si>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</si>
  <si>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 xml:space="preserve">0 </t>
    </r>
    <r>
      <rPr>
        <sz val="9.5"/>
        <color rgb="FF808080"/>
        <rFont val="Consolas"/>
        <family val="3"/>
      </rPr>
      <t>OR</t>
    </r>
  </si>
  <si>
    <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)&lt;=</t>
    </r>
    <r>
      <rPr>
        <sz val="9.5"/>
        <color rgb="FF000000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</si>
  <si>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</si>
  <si>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'LONDON'</t>
    </r>
    <r>
      <rPr>
        <sz val="9.5"/>
        <color rgb="FF808080"/>
        <rFont val="Consolas"/>
        <family val="3"/>
      </rPr>
      <t>)</t>
    </r>
  </si>
  <si>
    <t>שאלה 1)</t>
  </si>
  <si>
    <t>הציגו לכל לקוח את סך תשלומיו (פדיון +הובלה)</t>
  </si>
  <si>
    <t>א)</t>
  </si>
  <si>
    <t>C</t>
  </si>
  <si>
    <t xml:space="preserve">מותר פעילות מתמטית אך ורק מול טבלה אחרונה בסקיצה </t>
  </si>
  <si>
    <r>
      <t>SELECT</t>
    </r>
    <r>
      <rPr>
        <sz val="9.5"/>
        <color rgb="FF000000"/>
        <rFont val="Consolas"/>
        <family val="3"/>
      </rPr>
      <t xml:space="preserve">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</si>
  <si>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t>א) קוד לקוח, סכום פדיון</t>
  </si>
  <si>
    <t>O</t>
  </si>
  <si>
    <t>מותר לעשות סכום פדיון  (טבלת OD)</t>
  </si>
  <si>
    <r>
      <t xml:space="preserve">       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</si>
  <si>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t>ב) קוד לקוח , שם חברה וסכום עלות הובלה</t>
  </si>
  <si>
    <t>OD</t>
  </si>
  <si>
    <t>אסור סכום עלות הובלה  (טבלת O)</t>
  </si>
  <si>
    <r>
      <t xml:space="preserve">  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Rev]</t>
    </r>
    <r>
      <rPr>
        <sz val="9.5"/>
        <color rgb="FF808080"/>
        <rFont val="Consolas"/>
        <family val="3"/>
      </rPr>
      <t>,</t>
    </r>
  </si>
  <si>
    <t xml:space="preserve">למצוא לי את הפתרון </t>
  </si>
  <si>
    <r>
      <t xml:space="preserve">   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Freight]</t>
    </r>
    <r>
      <rPr>
        <sz val="9.5"/>
        <color rgb="FF808080"/>
        <rFont val="Consolas"/>
        <family val="3"/>
      </rPr>
      <t>,</t>
    </r>
  </si>
  <si>
    <t>ב)</t>
  </si>
  <si>
    <r>
      <t xml:space="preserve">  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Rev]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[Sum Freight]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'Full Pay'</t>
    </r>
  </si>
  <si>
    <t>מותר לעשות פעילות מתמטית מול טבלת O</t>
  </si>
  <si>
    <t xml:space="preserve">מותר לעשות סכום עלו תהובלה </t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</si>
  <si>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</si>
  <si>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t>שאלה 2)</t>
  </si>
  <si>
    <t>שאלה 3)</t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</si>
  <si>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Rev'</t>
    </r>
  </si>
  <si>
    <t>הציגו את ממוצע סך המלאים לספק.</t>
  </si>
  <si>
    <t xml:space="preserve">הציגו את הערך המינימלי והמקסימלי של סכום הפדיון שהיה בטיפולו של עובד כלשהו. </t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</si>
  <si>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</si>
  <si>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t>(סך מלאים לספק = סך UnitsInStock עבור כל מוצרי הספק)</t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</si>
  <si>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Q_Rev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</si>
  <si>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</si>
  <si>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</si>
  <si>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Freight'</t>
    </r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</si>
  <si>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</si>
  <si>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Q_Fregiht</t>
    </r>
  </si>
  <si>
    <r>
      <t>ON</t>
    </r>
    <r>
      <rPr>
        <sz val="9.5"/>
        <color rgb="FF000000"/>
        <rFont val="Consolas"/>
        <family val="3"/>
      </rPr>
      <t xml:space="preserve">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</si>
  <si>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Q_Su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Units]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'AVG TOTAL SUM OF UNITS'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</si>
  <si>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</si>
  <si>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Units'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</si>
  <si>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Products By Suppliers'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</si>
  <si>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</si>
  <si>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Q_Su</t>
    </r>
  </si>
  <si>
    <r>
      <t>WHERE</t>
    </r>
    <r>
      <rPr>
        <sz val="9.5"/>
        <color rgb="FF000000"/>
        <rFont val="Consolas"/>
        <family val="3"/>
      </rPr>
      <t xml:space="preserve"> Q_Su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[Count Products By Suppliers]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3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</si>
  <si>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SumPerEmployee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SUMRevenue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MINPerEmp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</si>
  <si>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SumPerEmployee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SUMRevenue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MAXPerEmp</t>
    </r>
  </si>
  <si>
    <t>FROM</t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</si>
  <si>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SUMRevenue 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</si>
  <si>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)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SumPerEmployee</t>
    </r>
  </si>
  <si>
    <t>הציגו לכל משלח (קוד ושם משלח מטבלת Shippers), בכמה הזמנות טיפל/שילח ומה היה סך עלות ההובלה בהן.</t>
  </si>
  <si>
    <t>יוצגו רק משלחים ששלחו יותר מ-250 הזמנות</t>
  </si>
  <si>
    <t xml:space="preserve">צרו שאילתה שתציג תוצאות במבנה הבא:  </t>
  </si>
  <si>
    <t>הציגו את שמו המלא ואת שנת לידתו של העובד הצעיר ביותר</t>
  </si>
  <si>
    <r>
      <t xml:space="preserve">כמה מדינות של עובדים יש בחברה? </t>
    </r>
    <r>
      <rPr>
        <sz val="11"/>
        <color rgb="FFFF0000"/>
        <rFont val="David"/>
        <family val="2"/>
      </rPr>
      <t>(לכמה מדינות נשלח נציג לפגישות אישיות עם העובדים)</t>
    </r>
  </si>
  <si>
    <r>
      <t xml:space="preserve">הציגו עבור כל ספק את </t>
    </r>
    <r>
      <rPr>
        <u/>
        <sz val="11"/>
        <color theme="1"/>
        <rFont val="David"/>
        <family val="2"/>
      </rPr>
      <t>ההפרש</t>
    </r>
    <r>
      <rPr>
        <sz val="11"/>
        <color theme="1"/>
        <rFont val="David"/>
        <family val="2"/>
      </rPr>
      <t xml:space="preserve"> בין ממוצע מחירי המוצרים שלו מקטגורית משקאות לבין הממוצע הכללי של מחירי כלל המוצרים בחברה.</t>
    </r>
  </si>
  <si>
    <t>הציגו את כל הלקוחות ששמם מתחיל באותיות A B או P. לכל לקוח יוצג שם החברה, שם המדינה, סך עלויות ההובלה וכן סך כמויות המוצרים שהזמינו בכל ההזמנות</t>
  </si>
  <si>
    <t>הציגו מוצרים מן הקטגוריה של המוצר CHAI , שמחירם לפחות כמו ממוצע המחירים של קטגורית PRODUCE אך לא גבוה מ-100</t>
  </si>
  <si>
    <t>--2)</t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</si>
  <si>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</si>
  <si>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</si>
  <si>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SumFreight</t>
    </r>
  </si>
  <si>
    <r>
      <t>FROM</t>
    </r>
    <r>
      <rPr>
        <sz val="9.5"/>
        <color rgb="FF000000"/>
        <rFont val="Consolas"/>
        <family val="3"/>
      </rPr>
      <t xml:space="preserve"> Shippers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</si>
  <si>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ShipVia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</si>
  <si>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</si>
  <si>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(*)&gt;</t>
    </r>
    <r>
      <rPr>
        <sz val="9.5"/>
        <color rgb="FF000000"/>
        <rFont val="Consolas"/>
        <family val="3"/>
      </rPr>
      <t>250</t>
    </r>
  </si>
  <si>
    <t>--3)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</si>
  <si>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'NAME'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</si>
  <si>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 REV'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</si>
  <si>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00"/>
        <rFont val="Consolas"/>
        <family val="3"/>
      </rPr>
      <t>'C'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'INFO'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</si>
  <si>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</si>
  <si>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),</t>
    </r>
  </si>
  <si>
    <r>
      <t xml:space="preserve">   </t>
    </r>
    <r>
      <rPr>
        <sz val="9.5"/>
        <color rgb="FFFF0000"/>
        <rFont val="Consolas"/>
        <family val="3"/>
      </rPr>
      <t>'S'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</si>
  <si>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</si>
  <si>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</si>
  <si>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</si>
  <si>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</si>
  <si>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'********'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,</t>
    </r>
    <r>
      <rPr>
        <sz val="9.5"/>
        <color rgb="FFFF0000"/>
        <rFont val="Consolas"/>
        <family val="3"/>
      </rPr>
      <t>'TOTAL'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</si>
  <si>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</si>
  <si>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'INFO'</t>
    </r>
  </si>
  <si>
    <t>--4)</t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</si>
  <si>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FullName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BirthYear</t>
    </r>
  </si>
  <si>
    <r>
      <t>WHERE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=(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)</t>
    </r>
  </si>
  <si>
    <r>
      <t xml:space="preserve">  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  <r>
      <rPr>
        <sz val="9.5"/>
        <color rgb="FF808080"/>
        <rFont val="Consolas"/>
        <family val="3"/>
      </rPr>
      <t>)</t>
    </r>
  </si>
  <si>
    <t>--5)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</si>
  <si>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CountriesCount</t>
    </r>
  </si>
  <si>
    <t>--Lidor: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</si>
  <si>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</si>
  <si>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</si>
  <si>
    <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T1</t>
    </r>
  </si>
  <si>
    <t>--6)</t>
  </si>
  <si>
    <r>
      <t xml:space="preserve">  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</si>
  <si>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r>
      <t xml:space="preserve">                         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'Diff'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</si>
  <si>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</si>
  <si>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</si>
  <si>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</si>
  <si>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'BEVERAGES'</t>
    </r>
  </si>
  <si>
    <t>--7)</t>
  </si>
  <si>
    <r>
      <t>SELECT</t>
    </r>
    <r>
      <rPr>
        <sz val="9.5"/>
        <color rgb="FF000000"/>
        <rFont val="Consolas"/>
        <family val="3"/>
      </rPr>
      <t xml:space="preserve"> 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 Freight]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Q2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Quantity]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</si>
  <si>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 Freight'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</si>
  <si>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'[ABP]%'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</si>
  <si>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Q1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</si>
  <si>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,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Quantity'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</si>
  <si>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</si>
  <si>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Q2</t>
    </r>
  </si>
  <si>
    <r>
      <t>ON</t>
    </r>
    <r>
      <rPr>
        <sz val="9.5"/>
        <color rgb="FF000000"/>
        <rFont val="Consolas"/>
        <family val="3"/>
      </rPr>
      <t xml:space="preserve"> 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Q2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</si>
  <si>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t>--8)</t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</si>
  <si>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</si>
  <si>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'CHAI'</t>
    </r>
    <r>
      <rPr>
        <sz val="9.5"/>
        <color rgb="FF808080"/>
        <rFont val="Consolas"/>
        <family val="3"/>
      </rPr>
      <t>)</t>
    </r>
  </si>
  <si>
    <r>
      <t>AND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UnitPrice </t>
    </r>
    <r>
      <rPr>
        <sz val="9.5"/>
        <color rgb="FF808080"/>
        <rFont val="Consolas"/>
        <family val="3"/>
      </rPr>
      <t>BETWEEN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</si>
  <si>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'PRODUCE'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100</t>
    </r>
  </si>
  <si>
    <r>
      <t xml:space="preserve">הציגו עבור כל שנה זוגית וחודש זוגי את סך </t>
    </r>
    <r>
      <rPr>
        <b/>
        <sz val="11"/>
        <color rgb="FFFF0000"/>
        <rFont val="David"/>
        <family val="2"/>
      </rPr>
      <t>הכמויות הנמכרות</t>
    </r>
    <r>
      <rPr>
        <sz val="11"/>
        <color theme="1"/>
        <rFont val="David"/>
        <family val="2"/>
      </rPr>
      <t xml:space="preserve">, רק עבור מכירות בהן </t>
    </r>
    <r>
      <rPr>
        <b/>
        <sz val="11"/>
        <color rgb="FFFF0000"/>
        <rFont val="David"/>
        <family val="2"/>
      </rPr>
      <t>הכמות הנמכרת</t>
    </r>
    <r>
      <rPr>
        <sz val="11"/>
        <color theme="1"/>
        <rFont val="David"/>
        <family val="2"/>
      </rPr>
      <t xml:space="preserve"> הייתה</t>
    </r>
  </si>
  <si>
    <t>--1)</t>
  </si>
  <si>
    <r>
      <t xml:space="preserve">מעל 50 ופחות מ-12 </t>
    </r>
    <r>
      <rPr>
        <sz val="11"/>
        <color rgb="FFFF0000"/>
        <rFont val="David"/>
        <family val="2"/>
      </rPr>
      <t>יוצגו רק חודשים (ושנים)</t>
    </r>
    <r>
      <rPr>
        <sz val="11"/>
        <color theme="1"/>
        <rFont val="David"/>
        <family val="2"/>
      </rPr>
      <t xml:space="preserve"> </t>
    </r>
    <r>
      <rPr>
        <sz val="11"/>
        <color rgb="FFFF0000"/>
        <rFont val="David"/>
        <family val="2"/>
      </rPr>
      <t>בהן היו יותר מ-30 הזמנות העונות על התנאים הנ"ל.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</si>
  <si>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OrderYear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</si>
  <si>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OrderMonth</t>
    </r>
    <r>
      <rPr>
        <sz val="9.5"/>
        <color rgb="FF808080"/>
        <rFont val="Consolas"/>
        <family val="3"/>
      </rPr>
      <t>,</t>
    </r>
  </si>
  <si>
    <t>הציגו לכל לקוח (יש להציג את שם חברת הלקוח), את סך עלויות ההובלה ואת התאריך האחרון בו הזמין הזמנה</t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</si>
  <si>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SumQuantities</t>
    </r>
  </si>
  <si>
    <r>
      <t xml:space="preserve">יש להציג רק: לקוחות שלא הזמינו </t>
    </r>
    <r>
      <rPr>
        <u/>
        <sz val="11"/>
        <color theme="1"/>
        <rFont val="David"/>
        <family val="2"/>
      </rPr>
      <t>או</t>
    </r>
    <r>
      <rPr>
        <sz val="11"/>
        <color theme="1"/>
        <rFont val="David"/>
        <family val="2"/>
      </rPr>
      <t xml:space="preserve"> לקוחות שהזמינו 10 או יותר הזמנות.</t>
    </r>
  </si>
  <si>
    <t>יש למיין את התוצאות לפי סך עלות ההובלה בסדר יורד.</t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</si>
  <si>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12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50</t>
    </r>
  </si>
  <si>
    <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</si>
  <si>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</si>
  <si>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</si>
  <si>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)&gt;</t>
    </r>
    <r>
      <rPr>
        <sz val="9.5"/>
        <color rgb="FF000000"/>
        <rFont val="Consolas"/>
        <family val="3"/>
      </rPr>
      <t>30</t>
    </r>
  </si>
  <si>
    <t>הציגו את כלל הלקוחות, ששמם מתחיל באותיות P A,M,.</t>
  </si>
  <si>
    <t>לכל לקוח יוצג שמו, מספר המוצרים בהזמנה (שורות בחשבוניות), מספר המוצרים (הייחודיים) שהזמינו, את עלות ההובלה המקסימלית ואת ממוצע הכמויות המוזמנות</t>
  </si>
  <si>
    <t>*** האם ניתן לשנות את חישוב עלות ההובלה המקסימלית בשאילתה זו לסך עלות ההובלה?</t>
  </si>
  <si>
    <t>הציגו את שמות אנשי הקשר של  הלקוחות, שלא הזמינו אף הזמנה</t>
  </si>
  <si>
    <t>הציגו לכל הלקוחות ששמם מתחיל באותיות A B או C את שם החברה, שם המדינה, סך עלויות ההובלה וכן את סך כמויות המוצרים שהזמינו בכל ההזמנות</t>
  </si>
  <si>
    <t>הציגו עבור כל עובד את תאריך ההזמנה הראשונה בה טיפל, ואת הפער ברבעונים בין תאריך ההזמנה הראשונה בחברה לבין תאריך ההזמנה הראשונה בה טיפל העובד.</t>
  </si>
  <si>
    <t>יוצגו רק עובדים שממוצע מחיר ההובלה של הזמנות בהם טיפלו גבוה מ -ממוצע מחיר ההובלה הכללי.</t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</si>
  <si>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SumFreight</t>
    </r>
    <r>
      <rPr>
        <sz val="9.5"/>
        <color rgb="FF808080"/>
        <rFont val="Consolas"/>
        <family val="3"/>
      </rPr>
      <t>,</t>
    </r>
  </si>
  <si>
    <t>הציגו את הערך המקסימלי של מלאי המוצרים, שקיים אצל ספק בודד כלשהו.</t>
  </si>
  <si>
    <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LastOrderDate</t>
    </r>
  </si>
  <si>
    <r>
      <t xml:space="preserve">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</si>
  <si>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9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</si>
  <si>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SumFreight </t>
    </r>
    <r>
      <rPr>
        <sz val="9.5"/>
        <color rgb="FF0000FF"/>
        <rFont val="Consolas"/>
        <family val="3"/>
      </rPr>
      <t>DESC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</si>
  <si>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CountOrderLines</t>
    </r>
    <r>
      <rPr>
        <sz val="9.5"/>
        <color rgb="FF808080"/>
        <rFont val="Consolas"/>
        <family val="3"/>
      </rPr>
      <t>,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</si>
  <si>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NumUniqueProducts</t>
    </r>
    <r>
      <rPr>
        <sz val="9.5"/>
        <color rgb="FF808080"/>
        <rFont val="Consolas"/>
        <family val="3"/>
      </rPr>
      <t>,</t>
    </r>
  </si>
  <si>
    <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MaxFreight</t>
    </r>
    <r>
      <rPr>
        <sz val="9.5"/>
        <color rgb="FF808080"/>
        <rFont val="Consolas"/>
        <family val="3"/>
      </rPr>
      <t>,</t>
    </r>
  </si>
  <si>
    <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AvgQuantityOrdered</t>
    </r>
  </si>
  <si>
    <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</si>
  <si>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'[AMP]%'</t>
    </r>
  </si>
  <si>
    <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OrderID </t>
    </r>
    <r>
      <rPr>
        <sz val="9.5"/>
        <color rgb="FF808080"/>
        <rFont val="Consolas"/>
        <family val="3"/>
      </rPr>
      <t>IS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NULL</t>
    </r>
  </si>
  <si>
    <r>
      <t>SELECT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</si>
  <si>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SumFreight</t>
    </r>
    <r>
      <rPr>
        <sz val="9.5"/>
        <color rgb="FF808080"/>
        <rFont val="Consolas"/>
        <family val="3"/>
      </rPr>
      <t>,</t>
    </r>
  </si>
  <si>
    <r>
      <t>Q_ORDERDETAILS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SumQuantities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</si>
  <si>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</si>
  <si>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</si>
  <si>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</si>
  <si>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'[ABC]%'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</si>
  <si>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Q_FREIGHT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</si>
  <si>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SumQuantities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</si>
  <si>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Q_ORDERDETAILS</t>
    </r>
  </si>
  <si>
    <r>
      <t>ON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Q_ORDERDETAILS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</si>
  <si>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FullName</t>
    </r>
    <r>
      <rPr>
        <sz val="9.5"/>
        <color rgb="FF808080"/>
        <rFont val="Consolas"/>
        <family val="3"/>
      </rPr>
      <t>,</t>
    </r>
  </si>
  <si>
    <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FirstOrderDate</t>
    </r>
    <r>
      <rPr>
        <sz val="9.5"/>
        <color rgb="FF808080"/>
        <rFont val="Consolas"/>
        <family val="3"/>
      </rPr>
      <t>,</t>
    </r>
  </si>
  <si>
    <r>
      <t>DATEDIFF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DAY</t>
    </r>
    <r>
      <rPr>
        <sz val="9.5"/>
        <color rgb="FF808080"/>
        <rFont val="Consolas"/>
        <family val="3"/>
      </rPr>
      <t>,(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),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'DIFF'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</si>
  <si>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</si>
  <si>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</si>
  <si>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)&gt;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</si>
  <si>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</si>
  <si>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Q_STOCK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MaxUnitsInStockPerSupp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</si>
  <si>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SumInStock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</si>
  <si>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Q_STOCK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</si>
</sst>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FF"/>
      <name val="David"/>
      <family val="2"/>
    </font>
    <font>
      <sz val="14"/>
      <color rgb="FF000000"/>
      <name val="David"/>
      <family val="2"/>
    </font>
    <font>
      <sz val="14"/>
      <color rgb="FF808080"/>
      <name val="David"/>
      <family val="2"/>
    </font>
    <font>
      <sz val="14"/>
      <color theme="1"/>
      <name val="David"/>
      <family val="2"/>
    </font>
    <font>
      <sz val="14"/>
      <color rgb="FFFF0000"/>
      <name val="David"/>
      <family val="2"/>
    </font>
    <font>
      <sz val="14"/>
      <color rgb="FFFF00FF"/>
      <name val="David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0"/>
      <color rgb="FF00B0F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808080"/>
      <name val="Tahoma"/>
      <family val="2"/>
    </font>
    <font>
      <sz val="10"/>
      <color rgb="FFFF0000"/>
      <name val="Tahoma"/>
      <family val="2"/>
    </font>
    <font>
      <sz val="10"/>
      <color rgb="FFFF00FF"/>
      <name val="Tahoma"/>
      <family val="2"/>
    </font>
    <font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808080"/>
      <name val="Tahoma"/>
      <family val="2"/>
    </font>
    <font>
      <b/>
      <sz val="10"/>
      <color rgb="FFFF0000"/>
      <name val="Tahoma"/>
      <family val="2"/>
    </font>
    <font>
      <b/>
      <sz val="10"/>
      <color rgb="FFFF00FF"/>
      <name val="Tahoma"/>
      <family val="2"/>
    </font>
    <font>
      <b/>
      <sz val="10"/>
      <color theme="1"/>
      <name val="Tahoma"/>
      <family val="2"/>
    </font>
    <font>
      <sz val="10"/>
      <color rgb="FF70AD47"/>
      <name val="Tahoma"/>
      <family val="2"/>
    </font>
    <font>
      <b/>
      <sz val="10"/>
      <color rgb="FF70AD47"/>
      <name val="Tahoma"/>
      <family val="2"/>
    </font>
    <font>
      <u/>
      <sz val="10"/>
      <color rgb="FF00B0F0"/>
      <name val="Tahoma"/>
      <family val="2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  <font>
      <b/>
      <u/>
      <sz val="10"/>
      <color rgb="FF70AD47"/>
      <name val="Tahoma"/>
      <family val="2"/>
    </font>
    <font>
      <sz val="11"/>
      <color theme="1"/>
      <name val="Arial"/>
      <family val="2"/>
    </font>
    <font>
      <sz val="9.5"/>
      <color rgb="FF008000"/>
      <name val="Consolas"/>
      <family val="3"/>
    </font>
    <font>
      <sz val="9.5"/>
      <color rgb="FFFF00FF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4472C4"/>
      <name val="Tahoma"/>
      <family val="2"/>
    </font>
    <font>
      <sz val="10"/>
      <color rgb="FF767171"/>
      <name val="Tahoma"/>
      <family val="2"/>
    </font>
    <font>
      <sz val="10"/>
      <color rgb="FF0070C0"/>
      <name val="Tahoma"/>
      <family val="2"/>
    </font>
    <font>
      <b/>
      <u/>
      <sz val="11"/>
      <color rgb="FFFF0000"/>
      <name val="Arial"/>
      <family val="2"/>
    </font>
    <font>
      <sz val="9.5"/>
      <color rgb="FF000000"/>
      <name val="Arial"/>
      <family val="2"/>
    </font>
    <font>
      <b/>
      <sz val="14"/>
      <color rgb="FFFF0000"/>
      <name val="David"/>
      <family val="2"/>
    </font>
    <font>
      <sz val="10"/>
      <color rgb="FF5B9BD5"/>
      <name val="Tahoma"/>
      <family val="2"/>
    </font>
    <font>
      <sz val="10"/>
      <color rgb="FFC00000"/>
      <name val="Tahoma"/>
      <family val="2"/>
    </font>
    <font>
      <sz val="9.5"/>
      <color theme="1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10"/>
      <color rgb="FF5B9BD5"/>
      <name val="Tahoma"/>
      <family val="2"/>
    </font>
    <font>
      <sz val="10"/>
      <color rgb="FF008080"/>
      <name val="Tahoma"/>
      <family val="2"/>
    </font>
    <font>
      <sz val="11"/>
      <name val="Arial"/>
      <family val="2"/>
    </font>
    <font>
      <sz val="7"/>
      <name val="Times New Roman"/>
      <family val="1"/>
    </font>
    <font>
      <sz val="10"/>
      <name val="Tahoma"/>
      <family val="2"/>
    </font>
    <font>
      <b/>
      <sz val="10"/>
      <color rgb="FF00B0F0"/>
      <name val="Tahoma"/>
      <family val="2"/>
    </font>
    <font>
      <b/>
      <sz val="14"/>
      <color theme="1"/>
      <name val="David"/>
      <family val="2"/>
    </font>
    <font>
      <b/>
      <u/>
      <sz val="12"/>
      <color theme="1"/>
      <name val="David"/>
      <family val="2"/>
    </font>
    <font>
      <b/>
      <sz val="12"/>
      <color theme="1"/>
      <name val="David"/>
      <family val="2"/>
    </font>
    <font>
      <b/>
      <sz val="7"/>
      <color theme="1"/>
      <name val="Times New Roman"/>
      <family val="1"/>
    </font>
    <font>
      <sz val="12"/>
      <color theme="1"/>
      <name val="David"/>
      <family val="2"/>
    </font>
    <font>
      <sz val="12"/>
      <color rgb="FF0070C0"/>
      <name val="David"/>
      <family val="2"/>
    </font>
    <font>
      <sz val="11"/>
      <color theme="1"/>
      <name val="David"/>
      <family val="2"/>
    </font>
    <font>
      <sz val="12"/>
      <color rgb="FF0000FF"/>
      <name val="David"/>
      <family val="2"/>
    </font>
    <font>
      <sz val="12"/>
      <color rgb="FFFF00FF"/>
      <name val="David"/>
      <family val="2"/>
    </font>
    <font>
      <b/>
      <sz val="18"/>
      <color theme="1"/>
      <name val="David"/>
      <family val="2"/>
    </font>
    <font>
      <b/>
      <sz val="11"/>
      <color theme="1"/>
      <name val="Tahoma"/>
      <family val="2"/>
    </font>
    <font>
      <sz val="11"/>
      <color rgb="FF0000FF"/>
      <name val="Tahoma"/>
      <family val="2"/>
    </font>
    <font>
      <sz val="11"/>
      <color rgb="FF000000"/>
      <name val="Tahoma"/>
      <family val="2"/>
    </font>
    <font>
      <sz val="11"/>
      <color rgb="FF808080"/>
      <name val="Tahoma"/>
      <family val="2"/>
    </font>
    <font>
      <b/>
      <sz val="11"/>
      <color rgb="FF0070C0"/>
      <name val="Tahoma"/>
      <family val="2"/>
    </font>
    <font>
      <b/>
      <sz val="7"/>
      <color rgb="FF0070C0"/>
      <name val="Times New Roman"/>
      <family val="1"/>
    </font>
    <font>
      <sz val="11"/>
      <color rgb="FF008000"/>
      <name val="Tahoma"/>
      <family val="2"/>
    </font>
    <font>
      <sz val="11"/>
      <color rgb="FFFF00FF"/>
      <name val="Tahoma"/>
      <family val="2"/>
    </font>
    <font>
      <sz val="11"/>
      <color theme="1"/>
      <name val="Tahoma"/>
      <family val="2"/>
    </font>
    <font>
      <sz val="7"/>
      <color theme="1"/>
      <name val="Times New Roman"/>
      <family val="1"/>
    </font>
    <font>
      <sz val="11"/>
      <color rgb="FFFF0000"/>
      <name val="Tahoma"/>
      <family val="2"/>
    </font>
    <font>
      <sz val="11"/>
      <color rgb="FF70AD47"/>
      <name val="Tahoma"/>
      <family val="2"/>
    </font>
    <font>
      <b/>
      <sz val="11"/>
      <color rgb="FFFF0000"/>
      <name val="Tahoma"/>
      <family val="2"/>
    </font>
    <font>
      <b/>
      <sz val="11"/>
      <color rgb="FF92D050"/>
      <name val="Tahoma"/>
      <family val="2"/>
    </font>
    <font>
      <b/>
      <sz val="7"/>
      <color rgb="FF92D050"/>
      <name val="Times New Roman"/>
      <family val="1"/>
    </font>
    <font>
      <sz val="8"/>
      <color rgb="FF808080"/>
      <name val="Tahoma"/>
      <family val="2"/>
    </font>
    <font>
      <sz val="8"/>
      <color rgb="FF008000"/>
      <name val="Tahoma"/>
      <family val="2"/>
    </font>
    <font>
      <b/>
      <u/>
      <sz val="10"/>
      <color theme="1"/>
      <name val="Tahoma"/>
      <family val="2"/>
    </font>
    <font>
      <b/>
      <sz val="10"/>
      <color rgb="FFC00000"/>
      <name val="Tahoma"/>
      <family val="2"/>
    </font>
    <font>
      <b/>
      <sz val="7"/>
      <color rgb="FFC00000"/>
      <name val="Times New Roman"/>
      <family val="1"/>
    </font>
    <font>
      <b/>
      <sz val="10"/>
      <color rgb="FF000000"/>
      <name val="Tahoma"/>
      <family val="2"/>
    </font>
    <font>
      <b/>
      <sz val="10"/>
      <color rgb="FF0070C0"/>
      <name val="Tahoma"/>
      <family val="2"/>
    </font>
    <font>
      <b/>
      <sz val="10"/>
      <color rgb="FF0000FF"/>
      <name val="Tahoma"/>
      <family val="2"/>
    </font>
    <font>
      <b/>
      <sz val="10"/>
      <color rgb="FF70AD47"/>
      <name val="Segoe UI Emoji"/>
      <family val="2"/>
    </font>
    <font>
      <b/>
      <u/>
      <sz val="14"/>
      <color rgb="FFFF0000"/>
      <name val="Arial"/>
      <family val="2"/>
    </font>
    <font>
      <sz val="11"/>
      <color rgb="FF444444"/>
      <name val="Tahoma"/>
      <family val="2"/>
    </font>
    <font>
      <b/>
      <u/>
      <sz val="11"/>
      <color theme="1"/>
      <name val="Arial"/>
      <family val="2"/>
    </font>
    <font>
      <u/>
      <sz val="10"/>
      <color rgb="FF70AD47"/>
      <name val="Tahoma"/>
      <family val="2"/>
    </font>
    <font>
      <sz val="12"/>
      <color rgb="FFFF0000"/>
      <name val="Tahoma"/>
      <family val="2"/>
    </font>
    <font>
      <sz val="7"/>
      <color rgb="FFFF0000"/>
      <name val="Times New Roman"/>
      <family val="1"/>
    </font>
    <font>
      <sz val="12"/>
      <color theme="1"/>
      <name val="Tahoma"/>
      <family val="2"/>
    </font>
    <font>
      <sz val="12"/>
      <color rgb="FF808080"/>
      <name val="David"/>
      <family val="2"/>
    </font>
    <font>
      <sz val="12"/>
      <color rgb="FF000000"/>
      <name val="David"/>
      <family val="2"/>
    </font>
    <font>
      <sz val="12"/>
      <color rgb="FFFF0000"/>
      <name val="David"/>
      <family val="2"/>
    </font>
    <font>
      <sz val="12"/>
      <color theme="1"/>
      <name val="Symbol"/>
      <family val="1"/>
      <charset val="2"/>
    </font>
    <font>
      <u/>
      <sz val="10"/>
      <color theme="1"/>
      <name val="Tahoma"/>
      <family val="2"/>
    </font>
    <font>
      <sz val="11"/>
      <color rgb="FF00B050"/>
      <name val="Calibri"/>
      <family val="2"/>
      <scheme val="minor"/>
    </font>
    <font>
      <b/>
      <sz val="10"/>
      <color rgb="FF00B050"/>
      <name val="Tahoma"/>
      <family val="2"/>
    </font>
    <font>
      <sz val="11"/>
      <color rgb="FFFF0000"/>
      <name val="David"/>
      <family val="2"/>
    </font>
    <font>
      <u/>
      <sz val="11"/>
      <color theme="1"/>
      <name val="David"/>
      <family val="2"/>
    </font>
    <font>
      <b/>
      <sz val="11"/>
      <color rgb="FFFF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2" fillId="0" borderId="0" xfId="0" applyFont="1" applyAlignment="1">
      <alignment horizontal="right" readingOrder="2"/>
    </xf>
    <xf numFmtId="0" fontId="5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2"/>
    </xf>
    <xf numFmtId="0" fontId="9" fillId="0" borderId="0" xfId="0" applyFont="1" applyAlignment="1">
      <alignment horizontal="left" vertical="center" readingOrder="1"/>
    </xf>
    <xf numFmtId="0" fontId="10" fillId="0" borderId="1" xfId="0" applyFont="1" applyBorder="1" applyAlignment="1">
      <alignment horizontal="right"/>
    </xf>
    <xf numFmtId="0" fontId="2" fillId="0" borderId="0" xfId="0" applyFont="1"/>
    <xf numFmtId="0" fontId="11" fillId="0" borderId="0" xfId="0" applyFont="1"/>
    <xf numFmtId="0" fontId="12" fillId="0" borderId="1" xfId="0" applyFont="1" applyBorder="1" applyAlignment="1">
      <alignment horizontal="right" vertical="center" readingOrder="2"/>
    </xf>
    <xf numFmtId="0" fontId="12" fillId="0" borderId="0" xfId="0" applyFont="1" applyAlignment="1">
      <alignment horizontal="right" vertical="center" readingOrder="2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6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left" vertical="center" indent="1"/>
    </xf>
    <xf numFmtId="0" fontId="21" fillId="0" borderId="0" xfId="0" applyFont="1" applyAlignment="1">
      <alignment horizontal="right" vertical="center" readingOrder="2"/>
    </xf>
    <xf numFmtId="0" fontId="16" fillId="0" borderId="0" xfId="0" applyFont="1" applyAlignment="1">
      <alignment horizontal="left" vertical="center" indent="1"/>
    </xf>
    <xf numFmtId="0" fontId="27" fillId="0" borderId="0" xfId="0" applyFont="1" applyAlignment="1">
      <alignment horizontal="right" vertical="center" readingOrder="2"/>
    </xf>
    <xf numFmtId="0" fontId="29" fillId="0" borderId="0" xfId="0" applyFont="1" applyAlignment="1">
      <alignment vertical="center"/>
    </xf>
    <xf numFmtId="0" fontId="7" fillId="0" borderId="0" xfId="0" applyFont="1" applyAlignment="1">
      <alignment horizontal="right" vertical="center" wrapText="1" readingOrder="2"/>
    </xf>
    <xf numFmtId="0" fontId="13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wrapText="1" readingOrder="2"/>
    </xf>
    <xf numFmtId="0" fontId="0" fillId="0" borderId="0" xfId="0" applyAlignment="1">
      <alignment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 readingOrder="2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right" vertical="center" wrapText="1" readingOrder="2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 readingOrder="2"/>
    </xf>
    <xf numFmtId="0" fontId="27" fillId="0" borderId="0" xfId="0" applyFont="1" applyAlignment="1">
      <alignment horizontal="right" vertical="center" wrapText="1" readingOrder="2"/>
    </xf>
    <xf numFmtId="0" fontId="34" fillId="0" borderId="0" xfId="0" applyFont="1" applyAlignment="1">
      <alignment horizontal="right" vertical="center" readingOrder="2"/>
    </xf>
    <xf numFmtId="0" fontId="34" fillId="0" borderId="0" xfId="0" applyFont="1" applyAlignment="1">
      <alignment horizontal="right" vertical="center" readingOrder="2"/>
    </xf>
    <xf numFmtId="0" fontId="29" fillId="0" borderId="0" xfId="0" applyFont="1" applyAlignment="1">
      <alignment horizontal="left" vertical="center" readingOrder="1"/>
    </xf>
    <xf numFmtId="0" fontId="30" fillId="0" borderId="0" xfId="0" applyFont="1" applyAlignment="1">
      <alignment horizontal="left" vertical="center" readingOrder="1"/>
    </xf>
    <xf numFmtId="0" fontId="37" fillId="0" borderId="1" xfId="0" applyFont="1" applyBorder="1" applyAlignment="1">
      <alignment horizontal="right"/>
    </xf>
    <xf numFmtId="0" fontId="38" fillId="0" borderId="0" xfId="0" applyFont="1" applyAlignment="1">
      <alignment horizontal="right" vertical="center" readingOrder="2"/>
    </xf>
    <xf numFmtId="0" fontId="0" fillId="0" borderId="0" xfId="0" quotePrefix="1"/>
    <xf numFmtId="0" fontId="15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right" vertical="center" readingOrder="2"/>
    </xf>
    <xf numFmtId="0" fontId="17" fillId="0" borderId="0" xfId="0" applyFont="1" applyAlignment="1">
      <alignment horizontal="left" vertical="center" readingOrder="1"/>
    </xf>
    <xf numFmtId="0" fontId="39" fillId="0" borderId="0" xfId="0" applyFont="1" applyAlignment="1">
      <alignment horizontal="right" vertical="center" readingOrder="2"/>
    </xf>
    <xf numFmtId="0" fontId="39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 readingOrder="1"/>
    </xf>
    <xf numFmtId="0" fontId="15" fillId="0" borderId="0" xfId="0" applyFont="1" applyAlignment="1">
      <alignment horizontal="left" vertical="center" indent="5" readingOrder="1"/>
    </xf>
    <xf numFmtId="0" fontId="40" fillId="0" borderId="0" xfId="0" applyFont="1" applyAlignment="1">
      <alignment horizontal="left" vertical="center" readingOrder="1"/>
    </xf>
    <xf numFmtId="0" fontId="15" fillId="0" borderId="0" xfId="0" applyFont="1" applyAlignment="1">
      <alignment horizontal="left" vertical="center" indent="10" readingOrder="1"/>
    </xf>
    <xf numFmtId="0" fontId="17" fillId="0" borderId="0" xfId="0" applyFont="1" applyAlignment="1">
      <alignment horizontal="left" vertical="center" indent="5" readingOrder="1"/>
    </xf>
    <xf numFmtId="0" fontId="19" fillId="0" borderId="0" xfId="0" applyFont="1" applyAlignment="1">
      <alignment horizontal="left" vertical="center" readingOrder="1"/>
    </xf>
    <xf numFmtId="0" fontId="21" fillId="0" borderId="0" xfId="0" applyFont="1" applyAlignment="1">
      <alignment horizontal="right" vertical="center" indent="2" readingOrder="1"/>
    </xf>
    <xf numFmtId="0" fontId="41" fillId="0" borderId="0" xfId="0" applyFont="1" applyAlignment="1">
      <alignment horizontal="right" vertical="center" readingOrder="2"/>
    </xf>
    <xf numFmtId="0" fontId="37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42" fillId="0" borderId="0" xfId="0" applyFont="1" applyAlignment="1">
      <alignment horizontal="right" vertical="center" readingOrder="2"/>
    </xf>
    <xf numFmtId="0" fontId="43" fillId="0" borderId="1" xfId="0" applyFont="1" applyBorder="1" applyAlignment="1">
      <alignment horizontal="right" vertical="center" readingOrder="2"/>
    </xf>
    <xf numFmtId="0" fontId="44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36" fillId="0" borderId="0" xfId="0" applyFont="1" applyAlignment="1">
      <alignment horizontal="left" vertical="center" readingOrder="1"/>
    </xf>
    <xf numFmtId="0" fontId="36" fillId="0" borderId="0" xfId="0" applyFont="1" applyAlignment="1">
      <alignment horizontal="left" vertical="center" indent="5" readingOrder="1"/>
    </xf>
    <xf numFmtId="0" fontId="31" fillId="0" borderId="0" xfId="0" applyFont="1" applyAlignment="1">
      <alignment horizontal="left" vertical="center" readingOrder="1"/>
    </xf>
    <xf numFmtId="0" fontId="21" fillId="0" borderId="0" xfId="0" applyFont="1" applyAlignment="1">
      <alignment horizontal="left" vertical="center" indent="2" readingOrder="1"/>
    </xf>
    <xf numFmtId="0" fontId="25" fillId="0" borderId="0" xfId="0" applyFont="1" applyAlignment="1">
      <alignment horizontal="center" vertical="center" readingOrder="2"/>
    </xf>
    <xf numFmtId="0" fontId="47" fillId="0" borderId="0" xfId="0" applyFont="1"/>
    <xf numFmtId="0" fontId="48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left" vertical="center" readingOrder="1"/>
    </xf>
    <xf numFmtId="0" fontId="22" fillId="0" borderId="0" xfId="0" applyFont="1" applyAlignment="1">
      <alignment horizontal="left" vertical="center" readingOrder="1"/>
    </xf>
    <xf numFmtId="0" fontId="5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left" vertical="center" indent="10" readingOrder="1"/>
    </xf>
    <xf numFmtId="0" fontId="15" fillId="0" borderId="0" xfId="0" applyFont="1" applyAlignment="1">
      <alignment horizontal="left" vertical="center" indent="10"/>
    </xf>
    <xf numFmtId="0" fontId="22" fillId="0" borderId="0" xfId="0" applyFont="1" applyAlignment="1">
      <alignment horizontal="left" vertical="center" indent="10" readingOrder="1"/>
    </xf>
    <xf numFmtId="0" fontId="18" fillId="0" borderId="0" xfId="0" applyFont="1" applyAlignment="1">
      <alignment horizontal="left" vertical="center" readingOrder="1"/>
    </xf>
    <xf numFmtId="0" fontId="23" fillId="0" borderId="0" xfId="0" applyFont="1" applyAlignment="1">
      <alignment horizontal="right" vertical="center" readingOrder="2"/>
    </xf>
    <xf numFmtId="0" fontId="23" fillId="0" borderId="0" xfId="0" applyFont="1" applyAlignment="1">
      <alignment horizontal="right" vertical="center"/>
    </xf>
    <xf numFmtId="0" fontId="53" fillId="0" borderId="0" xfId="0" applyFont="1" applyAlignment="1">
      <alignment horizontal="right" vertical="center" readingOrder="2"/>
    </xf>
    <xf numFmtId="0" fontId="54" fillId="0" borderId="0" xfId="0" applyFont="1" applyAlignment="1">
      <alignment horizontal="center" vertical="center" readingOrder="2"/>
    </xf>
    <xf numFmtId="0" fontId="55" fillId="0" borderId="0" xfId="0" applyFont="1" applyAlignment="1">
      <alignment horizontal="right" vertical="center" readingOrder="2"/>
    </xf>
    <xf numFmtId="0" fontId="56" fillId="0" borderId="0" xfId="0" applyFont="1" applyAlignment="1">
      <alignment horizontal="right" vertical="center" wrapText="1" readingOrder="2"/>
    </xf>
    <xf numFmtId="0" fontId="58" fillId="0" borderId="0" xfId="0" applyFont="1" applyAlignment="1">
      <alignment horizontal="left" vertical="center" indent="2" readingOrder="1"/>
    </xf>
    <xf numFmtId="0" fontId="30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58" fillId="0" borderId="0" xfId="0" applyFont="1" applyAlignment="1">
      <alignment horizontal="right" vertical="center" readingOrder="2"/>
    </xf>
    <xf numFmtId="0" fontId="56" fillId="0" borderId="0" xfId="0" applyFont="1" applyAlignment="1">
      <alignment horizontal="right" vertical="center" readingOrder="2"/>
    </xf>
    <xf numFmtId="0" fontId="31" fillId="0" borderId="0" xfId="0" applyFont="1" applyAlignment="1">
      <alignment vertical="center"/>
    </xf>
    <xf numFmtId="0" fontId="59" fillId="0" borderId="0" xfId="0" applyFont="1" applyAlignment="1">
      <alignment horizontal="left" vertical="center" indent="2" readingOrder="1"/>
    </xf>
    <xf numFmtId="0" fontId="61" fillId="0" borderId="0" xfId="0" applyFont="1" applyAlignment="1">
      <alignment horizontal="left" vertical="center" indent="3" readingOrder="1"/>
    </xf>
    <xf numFmtId="0" fontId="60" fillId="0" borderId="0" xfId="0" applyFont="1" applyAlignment="1">
      <alignment horizontal="left" vertical="center" indent="3" readingOrder="1"/>
    </xf>
    <xf numFmtId="0" fontId="62" fillId="0" borderId="0" xfId="0" applyFont="1" applyAlignment="1">
      <alignment horizontal="left" vertical="center" indent="3" readingOrder="1"/>
    </xf>
    <xf numFmtId="0" fontId="58" fillId="0" borderId="0" xfId="0" applyFont="1" applyAlignment="1">
      <alignment horizontal="left" vertical="center" readingOrder="1"/>
    </xf>
    <xf numFmtId="0" fontId="61" fillId="0" borderId="0" xfId="0" applyFont="1" applyAlignment="1">
      <alignment horizontal="left" vertical="center" indent="2" readingOrder="1"/>
    </xf>
    <xf numFmtId="0" fontId="56" fillId="0" borderId="0" xfId="0" applyFont="1" applyAlignment="1">
      <alignment horizontal="right" vertical="center" readingOrder="1"/>
    </xf>
    <xf numFmtId="0" fontId="63" fillId="0" borderId="0" xfId="0" applyFont="1" applyAlignment="1">
      <alignment horizontal="center" vertical="center" readingOrder="2"/>
    </xf>
    <xf numFmtId="0" fontId="64" fillId="0" borderId="0" xfId="0" applyFont="1" applyAlignment="1">
      <alignment horizontal="right" vertical="center" readingOrder="2"/>
    </xf>
    <xf numFmtId="0" fontId="65" fillId="0" borderId="0" xfId="0" applyFont="1" applyAlignment="1">
      <alignment horizontal="left" vertical="center" readingOrder="1"/>
    </xf>
    <xf numFmtId="0" fontId="64" fillId="0" borderId="0" xfId="0" applyFont="1" applyAlignment="1">
      <alignment horizontal="right" vertical="center" wrapText="1" readingOrder="2"/>
    </xf>
    <xf numFmtId="0" fontId="68" fillId="0" borderId="0" xfId="0" applyFont="1" applyAlignment="1">
      <alignment horizontal="right" vertical="center" readingOrder="2"/>
    </xf>
    <xf numFmtId="0" fontId="68" fillId="0" borderId="0" xfId="0" applyFont="1" applyAlignment="1">
      <alignment horizontal="left" vertical="center" readingOrder="1"/>
    </xf>
    <xf numFmtId="0" fontId="70" fillId="0" borderId="0" xfId="0" applyFont="1" applyAlignment="1">
      <alignment horizontal="left" vertical="center" readingOrder="1"/>
    </xf>
    <xf numFmtId="0" fontId="72" fillId="0" borderId="0" xfId="0" applyFont="1" applyAlignment="1">
      <alignment horizontal="right" vertical="center" wrapText="1" readingOrder="2"/>
    </xf>
    <xf numFmtId="0" fontId="76" fillId="0" borderId="0" xfId="0" applyFont="1" applyAlignment="1">
      <alignment horizontal="right" vertical="center" readingOrder="2"/>
    </xf>
    <xf numFmtId="0" fontId="71" fillId="0" borderId="0" xfId="0" applyFont="1" applyAlignment="1">
      <alignment horizontal="left" vertical="center" readingOrder="1"/>
    </xf>
    <xf numFmtId="0" fontId="67" fillId="0" borderId="0" xfId="0" applyFont="1" applyAlignment="1">
      <alignment horizontal="left" vertical="center" readingOrder="1"/>
    </xf>
    <xf numFmtId="0" fontId="77" fillId="0" borderId="0" xfId="0" applyFont="1" applyAlignment="1">
      <alignment horizontal="right" vertical="center" wrapText="1" readingOrder="2"/>
    </xf>
    <xf numFmtId="0" fontId="81" fillId="0" borderId="0" xfId="0" applyFont="1" applyAlignment="1">
      <alignment horizontal="right" vertical="center" readingOrder="2"/>
    </xf>
    <xf numFmtId="0" fontId="82" fillId="0" borderId="0" xfId="0" applyFont="1" applyAlignment="1">
      <alignment horizontal="right" vertical="center" readingOrder="2"/>
    </xf>
    <xf numFmtId="0" fontId="26" fillId="0" borderId="0" xfId="0" applyFont="1" applyAlignment="1">
      <alignment horizontal="left" vertical="center" readingOrder="1"/>
    </xf>
    <xf numFmtId="0" fontId="26" fillId="0" borderId="0" xfId="0" applyFont="1" applyAlignment="1">
      <alignment horizontal="left" vertical="center" indent="15" readingOrder="1"/>
    </xf>
    <xf numFmtId="0" fontId="86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vertical="center" indent="3" readingOrder="1"/>
    </xf>
    <xf numFmtId="0" fontId="17" fillId="0" borderId="0" xfId="0" applyFont="1" applyAlignment="1">
      <alignment horizontal="left" vertical="center" indent="3" readingOrder="1"/>
    </xf>
    <xf numFmtId="0" fontId="15" fillId="0" borderId="0" xfId="0" applyFont="1" applyAlignment="1">
      <alignment horizontal="left" vertical="center" indent="2" readingOrder="1"/>
    </xf>
    <xf numFmtId="0" fontId="16" fillId="0" borderId="0" xfId="0" applyFont="1" applyAlignment="1">
      <alignment horizontal="left" vertical="center" indent="2" readingOrder="1"/>
    </xf>
    <xf numFmtId="0" fontId="19" fillId="0" borderId="0" xfId="0" applyFont="1" applyAlignment="1">
      <alignment horizontal="left" vertical="center" indent="2" readingOrder="1"/>
    </xf>
    <xf numFmtId="0" fontId="85" fillId="0" borderId="0" xfId="0" applyFont="1" applyAlignment="1">
      <alignment horizontal="right" vertical="center" readingOrder="2"/>
    </xf>
    <xf numFmtId="0" fontId="88" fillId="0" borderId="0" xfId="0" applyFont="1" applyAlignment="1">
      <alignment horizontal="right" vertical="center" wrapText="1" readingOrder="2"/>
    </xf>
    <xf numFmtId="0" fontId="89" fillId="0" borderId="0" xfId="0" applyFont="1" applyAlignment="1">
      <alignment horizontal="right" vertical="center" readingOrder="2"/>
    </xf>
    <xf numFmtId="0" fontId="90" fillId="0" borderId="0" xfId="0" applyFont="1" applyAlignment="1">
      <alignment horizontal="right" vertical="center" readingOrder="2"/>
    </xf>
    <xf numFmtId="0" fontId="21" fillId="0" borderId="0" xfId="0" applyFont="1" applyAlignment="1">
      <alignment wrapText="1"/>
    </xf>
    <xf numFmtId="0" fontId="34" fillId="0" borderId="0" xfId="0" applyFont="1" applyAlignment="1">
      <alignment horizontal="right" vertical="center" wrapText="1" readingOrder="2"/>
    </xf>
    <xf numFmtId="0" fontId="92" fillId="0" borderId="0" xfId="0" applyFont="1" applyAlignment="1">
      <alignment horizontal="right" vertical="center" readingOrder="2"/>
    </xf>
    <xf numFmtId="0" fontId="18" fillId="0" borderId="0" xfId="0" applyFont="1" applyAlignment="1">
      <alignment horizontal="right" vertical="center" readingOrder="2"/>
    </xf>
    <xf numFmtId="0" fontId="94" fillId="0" borderId="0" xfId="0" applyFont="1" applyAlignment="1">
      <alignment horizontal="right" vertical="center" readingOrder="2"/>
    </xf>
    <xf numFmtId="0" fontId="29" fillId="0" borderId="0" xfId="0" applyFont="1" applyAlignment="1">
      <alignment horizontal="left" vertical="center" indent="2" readingOrder="1"/>
    </xf>
    <xf numFmtId="0" fontId="36" fillId="0" borderId="0" xfId="0" applyFont="1" applyAlignment="1">
      <alignment horizontal="left" vertical="center" indent="2" readingOrder="1"/>
    </xf>
    <xf numFmtId="0" fontId="40" fillId="0" borderId="0" xfId="0" applyFont="1" applyAlignment="1">
      <alignment horizontal="right" vertical="center" wrapText="1" readingOrder="2"/>
    </xf>
    <xf numFmtId="0" fontId="40" fillId="0" borderId="0" xfId="0" applyFont="1" applyAlignment="1">
      <alignment horizontal="right" vertical="center" readingOrder="2"/>
    </xf>
    <xf numFmtId="0" fontId="64" fillId="0" borderId="0" xfId="0" applyFont="1" applyAlignment="1">
      <alignment horizontal="center" vertical="center" readingOrder="2"/>
    </xf>
    <xf numFmtId="0" fontId="31" fillId="0" borderId="0" xfId="0" applyFont="1" applyAlignment="1">
      <alignment horizontal="left" vertical="center" indent="13" readingOrder="1"/>
    </xf>
    <xf numFmtId="0" fontId="29" fillId="0" borderId="0" xfId="0" applyFont="1" applyAlignment="1">
      <alignment horizontal="left" vertical="center" indent="13" readingOrder="1"/>
    </xf>
    <xf numFmtId="0" fontId="95" fillId="0" borderId="0" xfId="0" applyFont="1" applyAlignment="1">
      <alignment horizontal="left" vertical="center" readingOrder="1"/>
    </xf>
    <xf numFmtId="0" fontId="58" fillId="0" borderId="0" xfId="0" applyFont="1" applyAlignment="1">
      <alignment horizontal="right" vertical="center" wrapText="1" readingOrder="2"/>
    </xf>
    <xf numFmtId="0" fontId="30" fillId="0" borderId="0" xfId="0" applyFont="1" applyAlignment="1">
      <alignment horizontal="left" vertical="center" indent="1" readingOrder="1"/>
    </xf>
    <xf numFmtId="0" fontId="74" fillId="2" borderId="0" xfId="0" applyFont="1" applyFill="1" applyAlignment="1">
      <alignment horizontal="right" vertical="center" wrapText="1" readingOrder="2"/>
    </xf>
    <xf numFmtId="0" fontId="97" fillId="0" borderId="0" xfId="0" applyFont="1" applyAlignment="1">
      <alignment horizontal="right" vertical="center" readingOrder="2"/>
    </xf>
    <xf numFmtId="0" fontId="61" fillId="0" borderId="0" xfId="0" applyFont="1" applyAlignment="1">
      <alignment horizontal="right" vertical="center" readingOrder="2"/>
    </xf>
    <xf numFmtId="0" fontId="94" fillId="2" borderId="0" xfId="0" applyFont="1" applyFill="1" applyAlignment="1">
      <alignment horizontal="right" vertical="center" readingOrder="2"/>
    </xf>
    <xf numFmtId="20" fontId="0" fillId="0" borderId="0" xfId="0" applyNumberFormat="1"/>
    <xf numFmtId="0" fontId="31" fillId="0" borderId="0" xfId="0" applyFont="1" applyAlignment="1">
      <alignment horizontal="left" vertical="center" indent="2" readingOrder="1"/>
    </xf>
    <xf numFmtId="0" fontId="30" fillId="0" borderId="0" xfId="0" applyFont="1" applyAlignment="1">
      <alignment horizontal="left" vertical="center" indent="2" readingOrder="1"/>
    </xf>
    <xf numFmtId="0" fontId="72" fillId="0" borderId="0" xfId="0" applyFont="1" applyAlignment="1">
      <alignment horizontal="right" vertical="center" readingOrder="2"/>
    </xf>
    <xf numFmtId="0" fontId="55" fillId="0" borderId="0" xfId="0" applyFont="1" applyAlignment="1">
      <alignment horizontal="right" vertical="center" readingOrder="1"/>
    </xf>
    <xf numFmtId="0" fontId="98" fillId="0" borderId="0" xfId="0" applyFont="1" applyAlignment="1">
      <alignment horizontal="right" vertical="center" readingOrder="2"/>
    </xf>
    <xf numFmtId="0" fontId="63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left" vertical="center" wrapText="1" readingOrder="1"/>
    </xf>
    <xf numFmtId="0" fontId="15" fillId="0" borderId="0" xfId="0" applyFont="1" applyAlignment="1">
      <alignment horizontal="left" vertical="center" readingOrder="2"/>
    </xf>
    <xf numFmtId="0" fontId="0" fillId="0" borderId="0" xfId="0" applyAlignment="1">
      <alignment vertical="center"/>
    </xf>
    <xf numFmtId="0" fontId="36" fillId="0" borderId="0" xfId="0" applyFont="1" applyAlignment="1">
      <alignment vertical="center"/>
    </xf>
    <xf numFmtId="0" fontId="16" fillId="0" borderId="0" xfId="0" applyFont="1" applyAlignment="1">
      <alignment horizontal="left" vertical="center" indent="15" readingOrder="1"/>
    </xf>
    <xf numFmtId="0" fontId="19" fillId="0" borderId="0" xfId="0" applyFont="1" applyAlignment="1">
      <alignment horizontal="left" vertical="center" indent="8" readingOrder="1"/>
    </xf>
    <xf numFmtId="0" fontId="17" fillId="0" borderId="0" xfId="0" applyFont="1" applyAlignment="1">
      <alignment horizontal="left" vertical="center" indent="8" readingOrder="1"/>
    </xf>
    <xf numFmtId="0" fontId="17" fillId="0" borderId="0" xfId="0" applyFont="1" applyAlignment="1">
      <alignment horizontal="left" vertical="center" indent="2" readingOrder="1"/>
    </xf>
    <xf numFmtId="0" fontId="25" fillId="0" borderId="0" xfId="0" applyFont="1" applyAlignment="1">
      <alignment horizontal="left" vertical="center" readingOrder="1"/>
    </xf>
    <xf numFmtId="0" fontId="23" fillId="0" borderId="0" xfId="0" applyFont="1" applyAlignment="1">
      <alignment wrapText="1"/>
    </xf>
    <xf numFmtId="0" fontId="100" fillId="0" borderId="0" xfId="0" applyFont="1"/>
    <xf numFmtId="0" fontId="37" fillId="2" borderId="0" xfId="0" applyFont="1" applyFill="1"/>
    <xf numFmtId="0" fontId="1" fillId="0" borderId="0" xfId="0" applyFont="1"/>
    <xf numFmtId="0" fontId="100" fillId="2" borderId="0" xfId="0" applyFont="1" applyFill="1"/>
    <xf numFmtId="0" fontId="101" fillId="0" borderId="0" xfId="0" applyFont="1" applyAlignment="1">
      <alignment horizontal="right" vertical="center" wrapText="1" readingOrder="2"/>
    </xf>
    <xf numFmtId="0" fontId="3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0" fillId="0" borderId="0" xfId="0" applyFont="1" applyAlignment="1">
      <alignment horizontal="right" vertical="center" wrapText="1" readingOrder="2"/>
    </xf>
    <xf numFmtId="0" fontId="60" fillId="0" borderId="0" xfId="0" applyFont="1" applyAlignment="1">
      <alignment horizontal="right" vertical="center" readingOrder="2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vertical="center"/>
    </xf>
    <xf numFmtId="0" fontId="29" fillId="0" borderId="0" xfId="0" applyFont="1" applyAlignment="1">
      <alignment horizontal="left" vertical="center" indent="5" readingOrder="1"/>
    </xf>
    <xf numFmtId="0" fontId="29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0</xdr:row>
      <xdr:rowOff>123825</xdr:rowOff>
    </xdr:from>
    <xdr:to>
      <xdr:col>21</xdr:col>
      <xdr:colOff>36975</xdr:colOff>
      <xdr:row>35</xdr:row>
      <xdr:rowOff>132507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4E12C639-8F01-4FD1-8A58-ED55ADE0B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4847825" y="123825"/>
          <a:ext cx="9000000" cy="6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1027697</xdr:colOff>
      <xdr:row>5</xdr:row>
      <xdr:rowOff>65171</xdr:rowOff>
    </xdr:from>
    <xdr:to>
      <xdr:col>1</xdr:col>
      <xdr:colOff>4408649</xdr:colOff>
      <xdr:row>10</xdr:row>
      <xdr:rowOff>131719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E5DF9783-4FBA-462E-AC68-40265EB0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6716276" y="1208171"/>
          <a:ext cx="3380952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C5F4-7879-4F53-8599-D7960229A456}">
  <dimension ref="A1:F14"/>
  <sheetViews>
    <sheetView showGridLines="0" rightToLeft="1" tabSelected="1" workbookViewId="0">
      <selection activeCell="A14" sqref="A14"/>
    </sheetView>
  </sheetViews>
  <sheetFormatPr defaultRowHeight="15" x14ac:dyDescent="0.25"/>
  <sheetData>
    <row r="1" spans="1:6" ht="19.5" thickBot="1" x14ac:dyDescent="0.35">
      <c r="A1" s="8" t="s">
        <v>37</v>
      </c>
      <c r="B1" s="8"/>
      <c r="C1" s="8"/>
      <c r="D1" s="8"/>
      <c r="E1" s="8"/>
      <c r="F1" s="8"/>
    </row>
    <row r="2" spans="1:6" x14ac:dyDescent="0.25">
      <c r="A2" s="9" t="s">
        <v>38</v>
      </c>
    </row>
    <row r="4" spans="1:6" x14ac:dyDescent="0.25">
      <c r="A4" t="s">
        <v>39</v>
      </c>
    </row>
    <row r="5" spans="1:6" ht="15.75" x14ac:dyDescent="0.25">
      <c r="A5" s="10" t="s">
        <v>40</v>
      </c>
    </row>
    <row r="6" spans="1:6" x14ac:dyDescent="0.25">
      <c r="A6" s="9" t="s">
        <v>41</v>
      </c>
    </row>
    <row r="7" spans="1:6" x14ac:dyDescent="0.25">
      <c r="A7" s="9" t="s">
        <v>42</v>
      </c>
    </row>
    <row r="8" spans="1:6" x14ac:dyDescent="0.25">
      <c r="A8" s="9" t="s">
        <v>43</v>
      </c>
    </row>
    <row r="9" spans="1:6" x14ac:dyDescent="0.25">
      <c r="A9" s="9" t="s">
        <v>44</v>
      </c>
    </row>
    <row r="10" spans="1:6" x14ac:dyDescent="0.25">
      <c r="A10" s="9" t="s">
        <v>45</v>
      </c>
    </row>
    <row r="11" spans="1:6" x14ac:dyDescent="0.25">
      <c r="A11" s="9" t="s">
        <v>46</v>
      </c>
    </row>
    <row r="12" spans="1:6" x14ac:dyDescent="0.25">
      <c r="A12" t="s">
        <v>47</v>
      </c>
    </row>
    <row r="13" spans="1:6" x14ac:dyDescent="0.25">
      <c r="A13" s="9" t="s">
        <v>48</v>
      </c>
    </row>
    <row r="14" spans="1:6" x14ac:dyDescent="0.25">
      <c r="A14" s="9" t="s">
        <v>49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32FE-B470-44E5-8048-8CC6FECF3CD5}">
  <dimension ref="A1:D33"/>
  <sheetViews>
    <sheetView rightToLeft="1" zoomScale="160" zoomScaleNormal="160" workbookViewId="0"/>
  </sheetViews>
  <sheetFormatPr defaultRowHeight="15" x14ac:dyDescent="0.25"/>
  <cols>
    <col min="1" max="1" width="2.7109375" bestFit="1" customWidth="1"/>
    <col min="2" max="2" width="104" bestFit="1" customWidth="1"/>
    <col min="3" max="3" width="1.7109375" customWidth="1"/>
    <col min="4" max="4" width="64.7109375" bestFit="1" customWidth="1"/>
  </cols>
  <sheetData>
    <row r="1" spans="1:4" ht="18.75" x14ac:dyDescent="0.25">
      <c r="D1" s="1" t="s">
        <v>0</v>
      </c>
    </row>
    <row r="2" spans="1:4" ht="18.75" x14ac:dyDescent="0.25">
      <c r="A2" s="2" t="s">
        <v>1</v>
      </c>
      <c r="B2" s="3" t="s">
        <v>2</v>
      </c>
    </row>
    <row r="3" spans="1:4" ht="18.75" x14ac:dyDescent="0.25">
      <c r="D3" s="1" t="s">
        <v>3</v>
      </c>
    </row>
    <row r="4" spans="1:4" ht="18.75" x14ac:dyDescent="0.25">
      <c r="D4" s="1" t="s">
        <v>4</v>
      </c>
    </row>
    <row r="5" spans="1:4" ht="18.75" x14ac:dyDescent="0.25">
      <c r="A5" s="2" t="s">
        <v>5</v>
      </c>
      <c r="B5" s="3" t="s">
        <v>6</v>
      </c>
    </row>
    <row r="6" spans="1:4" ht="18.75" x14ac:dyDescent="0.25">
      <c r="D6" s="1" t="s">
        <v>7</v>
      </c>
    </row>
    <row r="7" spans="1:4" ht="18.75" x14ac:dyDescent="0.25">
      <c r="D7" s="1" t="s">
        <v>8</v>
      </c>
    </row>
    <row r="8" spans="1:4" ht="18.75" x14ac:dyDescent="0.25">
      <c r="A8" s="2" t="s">
        <v>9</v>
      </c>
      <c r="B8" s="4" t="s">
        <v>10</v>
      </c>
    </row>
    <row r="9" spans="1:4" ht="18.75" x14ac:dyDescent="0.25">
      <c r="D9" s="1" t="s">
        <v>11</v>
      </c>
    </row>
    <row r="10" spans="1:4" ht="18.75" x14ac:dyDescent="0.25">
      <c r="D10" s="1" t="s">
        <v>12</v>
      </c>
    </row>
    <row r="11" spans="1:4" ht="18.75" x14ac:dyDescent="0.25">
      <c r="A11" s="2" t="s">
        <v>13</v>
      </c>
      <c r="B11" s="3" t="s">
        <v>14</v>
      </c>
    </row>
    <row r="12" spans="1:4" ht="18.75" x14ac:dyDescent="0.25">
      <c r="D12" s="1" t="s">
        <v>15</v>
      </c>
    </row>
    <row r="13" spans="1:4" ht="18.75" x14ac:dyDescent="0.25">
      <c r="D13" s="1" t="s">
        <v>16</v>
      </c>
    </row>
    <row r="14" spans="1:4" ht="18.75" x14ac:dyDescent="0.25">
      <c r="A14" s="2" t="s">
        <v>17</v>
      </c>
      <c r="B14" s="4" t="s">
        <v>18</v>
      </c>
    </row>
    <row r="15" spans="1:4" ht="18.75" x14ac:dyDescent="0.25">
      <c r="B15" s="4" t="s">
        <v>19</v>
      </c>
    </row>
    <row r="16" spans="1:4" ht="18.75" x14ac:dyDescent="0.25">
      <c r="B16" s="4" t="s">
        <v>20</v>
      </c>
    </row>
    <row r="17" spans="1:4" ht="18.75" x14ac:dyDescent="0.25">
      <c r="D17" s="1" t="s">
        <v>21</v>
      </c>
    </row>
    <row r="18" spans="1:4" ht="18.75" x14ac:dyDescent="0.25">
      <c r="D18" s="5" t="s">
        <v>22</v>
      </c>
    </row>
    <row r="19" spans="1:4" ht="18.75" x14ac:dyDescent="0.25">
      <c r="D19" s="5" t="s">
        <v>23</v>
      </c>
    </row>
    <row r="20" spans="1:4" ht="18.75" x14ac:dyDescent="0.25">
      <c r="D20" s="5" t="s">
        <v>24</v>
      </c>
    </row>
    <row r="21" spans="1:4" ht="18.75" x14ac:dyDescent="0.25">
      <c r="D21" s="5" t="s">
        <v>25</v>
      </c>
    </row>
    <row r="22" spans="1:4" ht="18.75" x14ac:dyDescent="0.25">
      <c r="D22" s="6" t="s">
        <v>8</v>
      </c>
    </row>
    <row r="23" spans="1:4" ht="18.75" x14ac:dyDescent="0.25">
      <c r="A23" s="2" t="s">
        <v>26</v>
      </c>
      <c r="B23" s="3" t="s">
        <v>27</v>
      </c>
    </row>
    <row r="24" spans="1:4" ht="18.75" x14ac:dyDescent="0.25">
      <c r="D24" s="1" t="s">
        <v>28</v>
      </c>
    </row>
    <row r="25" spans="1:4" ht="18.75" x14ac:dyDescent="0.25">
      <c r="D25" s="1" t="s">
        <v>4</v>
      </c>
    </row>
    <row r="26" spans="1:4" ht="18.75" x14ac:dyDescent="0.25">
      <c r="B26" s="5"/>
    </row>
    <row r="27" spans="1:4" ht="18.75" x14ac:dyDescent="0.25">
      <c r="A27" s="2" t="s">
        <v>29</v>
      </c>
      <c r="B27" s="4" t="s">
        <v>30</v>
      </c>
    </row>
    <row r="28" spans="1:4" ht="18.75" x14ac:dyDescent="0.25">
      <c r="B28" s="4" t="s">
        <v>31</v>
      </c>
    </row>
    <row r="29" spans="1:4" ht="18.75" x14ac:dyDescent="0.25">
      <c r="B29" s="4" t="s">
        <v>32</v>
      </c>
      <c r="C29" s="7" t="s">
        <v>33</v>
      </c>
    </row>
    <row r="30" spans="1:4" ht="18.75" x14ac:dyDescent="0.25">
      <c r="C30" s="7"/>
      <c r="D30" s="1" t="s">
        <v>34</v>
      </c>
    </row>
    <row r="31" spans="1:4" ht="18.75" x14ac:dyDescent="0.25">
      <c r="B31" s="1"/>
      <c r="D31" s="7" t="s">
        <v>35</v>
      </c>
    </row>
    <row r="32" spans="1:4" ht="18.75" x14ac:dyDescent="0.25">
      <c r="D32" s="7" t="s">
        <v>36</v>
      </c>
    </row>
    <row r="33" spans="4:4" ht="18.75" x14ac:dyDescent="0.25">
      <c r="D3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57C7-EE0E-46AD-9AF0-5A743C8C6260}">
  <dimension ref="A1:D133"/>
  <sheetViews>
    <sheetView rightToLeft="1" zoomScale="190" zoomScaleNormal="190" workbookViewId="0">
      <selection sqref="A1:D1"/>
    </sheetView>
  </sheetViews>
  <sheetFormatPr defaultRowHeight="15" x14ac:dyDescent="0.25"/>
  <cols>
    <col min="1" max="1" width="4" customWidth="1"/>
    <col min="2" max="2" width="63.85546875" style="26" customWidth="1"/>
    <col min="3" max="3" width="1.28515625" customWidth="1"/>
    <col min="4" max="4" width="69.85546875" bestFit="1" customWidth="1"/>
  </cols>
  <sheetData>
    <row r="1" spans="1:4" ht="15.75" thickBot="1" x14ac:dyDescent="0.3">
      <c r="A1" s="11" t="s">
        <v>50</v>
      </c>
      <c r="B1" s="11"/>
      <c r="C1" s="11"/>
      <c r="D1" s="11"/>
    </row>
    <row r="2" spans="1:4" ht="18.75" x14ac:dyDescent="0.25">
      <c r="A2" s="2" t="s">
        <v>1</v>
      </c>
      <c r="B2" s="24" t="s">
        <v>51</v>
      </c>
      <c r="C2" s="12"/>
      <c r="D2" s="12"/>
    </row>
    <row r="3" spans="1:4" ht="37.5" x14ac:dyDescent="0.25">
      <c r="B3" s="24" t="s">
        <v>52</v>
      </c>
      <c r="C3" s="12"/>
      <c r="D3" t="s">
        <v>53</v>
      </c>
    </row>
    <row r="4" spans="1:4" ht="37.5" x14ac:dyDescent="0.25">
      <c r="B4" s="22" t="s">
        <v>54</v>
      </c>
      <c r="C4" s="12"/>
      <c r="D4" t="s">
        <v>55</v>
      </c>
    </row>
    <row r="5" spans="1:4" ht="37.5" x14ac:dyDescent="0.25">
      <c r="B5" s="24" t="s">
        <v>56</v>
      </c>
      <c r="C5" s="12"/>
      <c r="D5" t="s">
        <v>57</v>
      </c>
    </row>
    <row r="6" spans="1:4" x14ac:dyDescent="0.25">
      <c r="A6" s="12"/>
      <c r="B6" s="25"/>
      <c r="C6" s="12"/>
      <c r="D6" t="s">
        <v>58</v>
      </c>
    </row>
    <row r="7" spans="1:4" x14ac:dyDescent="0.25">
      <c r="A7" s="12"/>
      <c r="B7" s="25"/>
      <c r="C7" s="12"/>
      <c r="D7" t="s">
        <v>59</v>
      </c>
    </row>
    <row r="8" spans="1:4" x14ac:dyDescent="0.25">
      <c r="A8" s="12"/>
      <c r="B8" s="25"/>
      <c r="C8" s="12"/>
      <c r="D8" t="s">
        <v>60</v>
      </c>
    </row>
    <row r="9" spans="1:4" x14ac:dyDescent="0.25">
      <c r="A9" s="12"/>
      <c r="B9" s="25"/>
      <c r="C9" s="12"/>
      <c r="D9" t="s">
        <v>61</v>
      </c>
    </row>
    <row r="10" spans="1:4" x14ac:dyDescent="0.25">
      <c r="A10" s="12"/>
      <c r="B10" s="25"/>
      <c r="C10" s="12"/>
      <c r="D10" t="s">
        <v>62</v>
      </c>
    </row>
    <row r="11" spans="1:4" x14ac:dyDescent="0.25">
      <c r="A11" s="12"/>
      <c r="B11" s="25"/>
      <c r="C11" s="12"/>
      <c r="D11" t="s">
        <v>63</v>
      </c>
    </row>
    <row r="12" spans="1:4" ht="25.5" x14ac:dyDescent="0.25">
      <c r="A12" s="2" t="s">
        <v>5</v>
      </c>
      <c r="B12" s="23" t="s">
        <v>64</v>
      </c>
    </row>
    <row r="13" spans="1:4" x14ac:dyDescent="0.25">
      <c r="D13" s="13" t="s">
        <v>65</v>
      </c>
    </row>
    <row r="14" spans="1:4" x14ac:dyDescent="0.25">
      <c r="D14" s="13" t="s">
        <v>66</v>
      </c>
    </row>
    <row r="15" spans="1:4" x14ac:dyDescent="0.25">
      <c r="D15" s="13" t="s">
        <v>67</v>
      </c>
    </row>
    <row r="16" spans="1:4" x14ac:dyDescent="0.25">
      <c r="A16" s="2" t="s">
        <v>9</v>
      </c>
      <c r="B16" s="23" t="s">
        <v>68</v>
      </c>
    </row>
    <row r="17" spans="1:4" x14ac:dyDescent="0.25">
      <c r="D17" s="13" t="s">
        <v>69</v>
      </c>
    </row>
    <row r="18" spans="1:4" x14ac:dyDescent="0.25">
      <c r="D18" s="13" t="s">
        <v>66</v>
      </c>
    </row>
    <row r="19" spans="1:4" x14ac:dyDescent="0.25">
      <c r="D19" s="13" t="s">
        <v>70</v>
      </c>
    </row>
    <row r="20" spans="1:4" x14ac:dyDescent="0.25">
      <c r="B20" s="27"/>
    </row>
    <row r="21" spans="1:4" x14ac:dyDescent="0.25">
      <c r="D21" s="14" t="s">
        <v>71</v>
      </c>
    </row>
    <row r="22" spans="1:4" x14ac:dyDescent="0.25">
      <c r="D22" s="13" t="s">
        <v>69</v>
      </c>
    </row>
    <row r="23" spans="1:4" x14ac:dyDescent="0.25">
      <c r="D23" s="13" t="s">
        <v>66</v>
      </c>
    </row>
    <row r="24" spans="1:4" x14ac:dyDescent="0.25">
      <c r="D24" s="13" t="s">
        <v>72</v>
      </c>
    </row>
    <row r="25" spans="1:4" x14ac:dyDescent="0.25">
      <c r="B25" s="28"/>
    </row>
    <row r="26" spans="1:4" x14ac:dyDescent="0.25">
      <c r="B26" s="29"/>
    </row>
    <row r="27" spans="1:4" x14ac:dyDescent="0.25">
      <c r="A27" s="2" t="s">
        <v>13</v>
      </c>
      <c r="B27" s="23" t="s">
        <v>73</v>
      </c>
    </row>
    <row r="28" spans="1:4" x14ac:dyDescent="0.25">
      <c r="D28" s="13" t="s">
        <v>74</v>
      </c>
    </row>
    <row r="29" spans="1:4" x14ac:dyDescent="0.25">
      <c r="D29" s="13" t="s">
        <v>75</v>
      </c>
    </row>
    <row r="30" spans="1:4" x14ac:dyDescent="0.25">
      <c r="D30" s="13" t="s">
        <v>76</v>
      </c>
    </row>
    <row r="31" spans="1:4" x14ac:dyDescent="0.25">
      <c r="B31" s="28"/>
    </row>
    <row r="32" spans="1:4" x14ac:dyDescent="0.25">
      <c r="A32" s="2" t="s">
        <v>17</v>
      </c>
      <c r="B32" s="30" t="s">
        <v>77</v>
      </c>
    </row>
    <row r="33" spans="1:4" x14ac:dyDescent="0.25">
      <c r="D33" s="13" t="s">
        <v>78</v>
      </c>
    </row>
    <row r="34" spans="1:4" x14ac:dyDescent="0.25">
      <c r="D34" s="13" t="s">
        <v>79</v>
      </c>
    </row>
    <row r="35" spans="1:4" x14ac:dyDescent="0.25">
      <c r="D35" s="13" t="s">
        <v>80</v>
      </c>
    </row>
    <row r="37" spans="1:4" ht="25.5" x14ac:dyDescent="0.25">
      <c r="A37" s="2" t="s">
        <v>26</v>
      </c>
      <c r="B37" s="30" t="s">
        <v>81</v>
      </c>
    </row>
    <row r="38" spans="1:4" x14ac:dyDescent="0.25">
      <c r="B38" s="26" t="s">
        <v>82</v>
      </c>
    </row>
    <row r="39" spans="1:4" x14ac:dyDescent="0.25">
      <c r="D39" s="13" t="s">
        <v>83</v>
      </c>
    </row>
    <row r="40" spans="1:4" x14ac:dyDescent="0.25">
      <c r="D40" s="13" t="s">
        <v>75</v>
      </c>
    </row>
    <row r="41" spans="1:4" x14ac:dyDescent="0.25">
      <c r="D41" s="13" t="s">
        <v>84</v>
      </c>
    </row>
    <row r="42" spans="1:4" x14ac:dyDescent="0.25">
      <c r="D42" s="14"/>
    </row>
    <row r="43" spans="1:4" x14ac:dyDescent="0.25">
      <c r="D43" s="14" t="s">
        <v>71</v>
      </c>
    </row>
    <row r="44" spans="1:4" x14ac:dyDescent="0.25">
      <c r="D44" s="15"/>
    </row>
    <row r="45" spans="1:4" x14ac:dyDescent="0.25">
      <c r="D45" s="13" t="s">
        <v>83</v>
      </c>
    </row>
    <row r="46" spans="1:4" x14ac:dyDescent="0.25">
      <c r="D46" s="13" t="s">
        <v>75</v>
      </c>
    </row>
    <row r="47" spans="1:4" x14ac:dyDescent="0.25">
      <c r="B47" s="28"/>
      <c r="D47" s="13" t="s">
        <v>85</v>
      </c>
    </row>
    <row r="48" spans="1:4" x14ac:dyDescent="0.25">
      <c r="A48" s="2" t="s">
        <v>29</v>
      </c>
      <c r="B48" s="23" t="s">
        <v>86</v>
      </c>
    </row>
    <row r="49" spans="1:4" x14ac:dyDescent="0.25">
      <c r="D49" s="13" t="s">
        <v>87</v>
      </c>
    </row>
    <row r="50" spans="1:4" x14ac:dyDescent="0.25">
      <c r="D50" s="13" t="s">
        <v>88</v>
      </c>
    </row>
    <row r="51" spans="1:4" x14ac:dyDescent="0.25">
      <c r="D51" s="13" t="s">
        <v>89</v>
      </c>
    </row>
    <row r="52" spans="1:4" x14ac:dyDescent="0.25">
      <c r="D52" s="15"/>
    </row>
    <row r="53" spans="1:4" x14ac:dyDescent="0.25">
      <c r="D53" s="13" t="s">
        <v>87</v>
      </c>
    </row>
    <row r="54" spans="1:4" x14ac:dyDescent="0.25">
      <c r="D54" s="13" t="s">
        <v>88</v>
      </c>
    </row>
    <row r="55" spans="1:4" x14ac:dyDescent="0.25">
      <c r="D55" s="13" t="s">
        <v>90</v>
      </c>
    </row>
    <row r="56" spans="1:4" x14ac:dyDescent="0.25">
      <c r="D56" s="15"/>
    </row>
    <row r="57" spans="1:4" x14ac:dyDescent="0.25">
      <c r="D57" s="13" t="s">
        <v>87</v>
      </c>
    </row>
    <row r="58" spans="1:4" x14ac:dyDescent="0.25">
      <c r="D58" s="13" t="s">
        <v>88</v>
      </c>
    </row>
    <row r="59" spans="1:4" x14ac:dyDescent="0.25">
      <c r="D59" s="13" t="s">
        <v>91</v>
      </c>
    </row>
    <row r="60" spans="1:4" x14ac:dyDescent="0.25">
      <c r="B60" s="31"/>
    </row>
    <row r="61" spans="1:4" x14ac:dyDescent="0.25">
      <c r="A61" s="2" t="s">
        <v>92</v>
      </c>
      <c r="B61" s="32" t="s">
        <v>93</v>
      </c>
    </row>
    <row r="62" spans="1:4" x14ac:dyDescent="0.25">
      <c r="D62" s="17" t="s">
        <v>94</v>
      </c>
    </row>
    <row r="63" spans="1:4" x14ac:dyDescent="0.25">
      <c r="D63" s="17" t="s">
        <v>95</v>
      </c>
    </row>
    <row r="64" spans="1:4" x14ac:dyDescent="0.25">
      <c r="D64" s="17" t="s">
        <v>96</v>
      </c>
    </row>
    <row r="65" spans="1:4" x14ac:dyDescent="0.25">
      <c r="A65" s="2" t="s">
        <v>97</v>
      </c>
      <c r="B65" s="32" t="s">
        <v>98</v>
      </c>
    </row>
    <row r="66" spans="1:4" x14ac:dyDescent="0.25">
      <c r="D66" s="17" t="s">
        <v>94</v>
      </c>
    </row>
    <row r="67" spans="1:4" x14ac:dyDescent="0.25">
      <c r="D67" s="17" t="s">
        <v>95</v>
      </c>
    </row>
    <row r="68" spans="1:4" x14ac:dyDescent="0.25">
      <c r="D68" s="17" t="s">
        <v>99</v>
      </c>
    </row>
    <row r="69" spans="1:4" x14ac:dyDescent="0.25">
      <c r="A69" s="2" t="s">
        <v>100</v>
      </c>
      <c r="B69" s="32" t="s">
        <v>101</v>
      </c>
    </row>
    <row r="70" spans="1:4" x14ac:dyDescent="0.25">
      <c r="D70" s="17" t="s">
        <v>94</v>
      </c>
    </row>
    <row r="71" spans="1:4" x14ac:dyDescent="0.25">
      <c r="D71" s="17" t="s">
        <v>95</v>
      </c>
    </row>
    <row r="72" spans="1:4" x14ac:dyDescent="0.25">
      <c r="D72" s="17" t="s">
        <v>102</v>
      </c>
    </row>
    <row r="73" spans="1:4" x14ac:dyDescent="0.25">
      <c r="A73" s="2" t="s">
        <v>103</v>
      </c>
      <c r="B73" s="32" t="s">
        <v>104</v>
      </c>
    </row>
    <row r="74" spans="1:4" x14ac:dyDescent="0.25">
      <c r="D74" s="17" t="s">
        <v>94</v>
      </c>
    </row>
    <row r="75" spans="1:4" x14ac:dyDescent="0.25">
      <c r="D75" s="17" t="s">
        <v>95</v>
      </c>
    </row>
    <row r="76" spans="1:4" x14ac:dyDescent="0.25">
      <c r="D76" s="17" t="s">
        <v>105</v>
      </c>
    </row>
    <row r="77" spans="1:4" x14ac:dyDescent="0.25">
      <c r="A77" s="2" t="s">
        <v>106</v>
      </c>
      <c r="B77" s="32" t="s">
        <v>107</v>
      </c>
    </row>
    <row r="78" spans="1:4" x14ac:dyDescent="0.25">
      <c r="D78" s="17" t="s">
        <v>94</v>
      </c>
    </row>
    <row r="79" spans="1:4" x14ac:dyDescent="0.25">
      <c r="D79" s="13" t="s">
        <v>95</v>
      </c>
    </row>
    <row r="80" spans="1:4" x14ac:dyDescent="0.25">
      <c r="D80" s="13" t="s">
        <v>108</v>
      </c>
    </row>
    <row r="81" spans="1:4" x14ac:dyDescent="0.25">
      <c r="B81" s="33"/>
    </row>
    <row r="82" spans="1:4" x14ac:dyDescent="0.25">
      <c r="A82" s="2" t="s">
        <v>109</v>
      </c>
      <c r="B82" s="23" t="s">
        <v>110</v>
      </c>
    </row>
    <row r="83" spans="1:4" x14ac:dyDescent="0.25">
      <c r="D83" s="17" t="s">
        <v>94</v>
      </c>
    </row>
    <row r="84" spans="1:4" x14ac:dyDescent="0.25">
      <c r="D84" s="17" t="s">
        <v>95</v>
      </c>
    </row>
    <row r="85" spans="1:4" x14ac:dyDescent="0.25">
      <c r="D85" s="17" t="s">
        <v>111</v>
      </c>
    </row>
    <row r="86" spans="1:4" x14ac:dyDescent="0.25">
      <c r="A86" s="2" t="s">
        <v>112</v>
      </c>
      <c r="B86" s="23" t="s">
        <v>113</v>
      </c>
    </row>
    <row r="87" spans="1:4" x14ac:dyDescent="0.25">
      <c r="B87" s="27"/>
      <c r="D87" t="s">
        <v>114</v>
      </c>
    </row>
    <row r="88" spans="1:4" x14ac:dyDescent="0.25">
      <c r="B88" s="27"/>
      <c r="D88" t="s">
        <v>116</v>
      </c>
    </row>
    <row r="89" spans="1:4" x14ac:dyDescent="0.25">
      <c r="D89" s="13" t="s">
        <v>117</v>
      </c>
    </row>
    <row r="90" spans="1:4" ht="25.5" x14ac:dyDescent="0.25">
      <c r="A90" s="2" t="s">
        <v>118</v>
      </c>
      <c r="B90" s="32" t="s">
        <v>119</v>
      </c>
    </row>
    <row r="91" spans="1:4" x14ac:dyDescent="0.25">
      <c r="A91" s="2"/>
      <c r="B91" s="26" t="s">
        <v>120</v>
      </c>
    </row>
    <row r="92" spans="1:4" x14ac:dyDescent="0.25">
      <c r="B92" s="34" t="s">
        <v>121</v>
      </c>
    </row>
    <row r="93" spans="1:4" x14ac:dyDescent="0.25">
      <c r="D93" s="17" t="s">
        <v>122</v>
      </c>
    </row>
    <row r="94" spans="1:4" x14ac:dyDescent="0.25">
      <c r="D94" s="17" t="s">
        <v>123</v>
      </c>
    </row>
    <row r="95" spans="1:4" x14ac:dyDescent="0.25">
      <c r="D95" s="17" t="s">
        <v>124</v>
      </c>
    </row>
    <row r="96" spans="1:4" x14ac:dyDescent="0.25">
      <c r="D96" s="19" t="s">
        <v>125</v>
      </c>
    </row>
    <row r="97" spans="1:4" x14ac:dyDescent="0.25">
      <c r="A97" s="2" t="s">
        <v>126</v>
      </c>
      <c r="B97" s="35" t="s">
        <v>127</v>
      </c>
    </row>
    <row r="98" spans="1:4" x14ac:dyDescent="0.25">
      <c r="D98" s="21" t="s">
        <v>128</v>
      </c>
    </row>
    <row r="99" spans="1:4" x14ac:dyDescent="0.25">
      <c r="D99" s="21" t="s">
        <v>129</v>
      </c>
    </row>
    <row r="100" spans="1:4" x14ac:dyDescent="0.25">
      <c r="D100" s="21" t="s">
        <v>130</v>
      </c>
    </row>
    <row r="102" spans="1:4" x14ac:dyDescent="0.25">
      <c r="A102" s="2" t="s">
        <v>131</v>
      </c>
      <c r="B102" s="35" t="s">
        <v>132</v>
      </c>
    </row>
    <row r="103" spans="1:4" x14ac:dyDescent="0.25">
      <c r="A103" s="2"/>
      <c r="B103" s="35" t="s">
        <v>133</v>
      </c>
    </row>
    <row r="104" spans="1:4" ht="25.5" x14ac:dyDescent="0.25">
      <c r="A104" s="2"/>
      <c r="B104" s="35" t="s">
        <v>134</v>
      </c>
    </row>
    <row r="105" spans="1:4" x14ac:dyDescent="0.25">
      <c r="A105" s="2"/>
      <c r="B105" s="35"/>
    </row>
    <row r="106" spans="1:4" x14ac:dyDescent="0.25">
      <c r="A106" s="2" t="s">
        <v>135</v>
      </c>
      <c r="B106" s="35" t="s">
        <v>136</v>
      </c>
    </row>
    <row r="107" spans="1:4" x14ac:dyDescent="0.25">
      <c r="A107" s="2"/>
      <c r="B107" s="35"/>
      <c r="D107" t="s">
        <v>137</v>
      </c>
    </row>
    <row r="108" spans="1:4" x14ac:dyDescent="0.25">
      <c r="A108" s="2"/>
      <c r="B108" s="35"/>
      <c r="D108" t="s">
        <v>138</v>
      </c>
    </row>
    <row r="109" spans="1:4" x14ac:dyDescent="0.25">
      <c r="A109" s="2"/>
      <c r="B109" s="35"/>
      <c r="D109" t="s">
        <v>139</v>
      </c>
    </row>
    <row r="110" spans="1:4" x14ac:dyDescent="0.25">
      <c r="A110" s="2"/>
      <c r="B110" s="35"/>
    </row>
    <row r="111" spans="1:4" ht="25.5" x14ac:dyDescent="0.25">
      <c r="A111" s="2" t="s">
        <v>140</v>
      </c>
      <c r="B111" s="23" t="s">
        <v>141</v>
      </c>
    </row>
    <row r="112" spans="1:4" ht="30" x14ac:dyDescent="0.25">
      <c r="B112" s="26" t="s">
        <v>142</v>
      </c>
    </row>
    <row r="113" spans="1:4" x14ac:dyDescent="0.25">
      <c r="D113" t="s">
        <v>53</v>
      </c>
    </row>
    <row r="114" spans="1:4" x14ac:dyDescent="0.25">
      <c r="D114" t="s">
        <v>55</v>
      </c>
    </row>
    <row r="115" spans="1:4" x14ac:dyDescent="0.25">
      <c r="D115" t="s">
        <v>143</v>
      </c>
    </row>
    <row r="116" spans="1:4" x14ac:dyDescent="0.25">
      <c r="D116" t="s">
        <v>144</v>
      </c>
    </row>
    <row r="117" spans="1:4" x14ac:dyDescent="0.25">
      <c r="D117" t="s">
        <v>63</v>
      </c>
    </row>
    <row r="118" spans="1:4" x14ac:dyDescent="0.25">
      <c r="D118" t="s">
        <v>145</v>
      </c>
    </row>
    <row r="119" spans="1:4" x14ac:dyDescent="0.25">
      <c r="D119" t="s">
        <v>146</v>
      </c>
    </row>
    <row r="120" spans="1:4" x14ac:dyDescent="0.25">
      <c r="D120" t="s">
        <v>147</v>
      </c>
    </row>
    <row r="122" spans="1:4" x14ac:dyDescent="0.25">
      <c r="A122" s="2" t="s">
        <v>148</v>
      </c>
      <c r="B122" s="23" t="s">
        <v>149</v>
      </c>
    </row>
    <row r="123" spans="1:4" x14ac:dyDescent="0.25">
      <c r="A123" s="2"/>
      <c r="B123" s="23"/>
      <c r="D123" t="s">
        <v>137</v>
      </c>
    </row>
    <row r="124" spans="1:4" x14ac:dyDescent="0.25">
      <c r="A124" s="2"/>
      <c r="B124" s="23"/>
      <c r="D124" t="s">
        <v>138</v>
      </c>
    </row>
    <row r="125" spans="1:4" x14ac:dyDescent="0.25">
      <c r="A125" s="2"/>
      <c r="B125" s="23"/>
      <c r="D125" t="s">
        <v>150</v>
      </c>
    </row>
    <row r="126" spans="1:4" x14ac:dyDescent="0.25">
      <c r="A126" s="2"/>
      <c r="B126" s="23"/>
    </row>
    <row r="127" spans="1:4" x14ac:dyDescent="0.25">
      <c r="A127" s="2"/>
      <c r="B127" s="23"/>
    </row>
    <row r="128" spans="1:4" ht="25.5" x14ac:dyDescent="0.25">
      <c r="A128" s="2" t="s">
        <v>151</v>
      </c>
      <c r="B128" s="23" t="s">
        <v>152</v>
      </c>
    </row>
    <row r="130" spans="4:4" x14ac:dyDescent="0.25">
      <c r="D130" t="s">
        <v>137</v>
      </c>
    </row>
    <row r="131" spans="4:4" x14ac:dyDescent="0.25">
      <c r="D131" t="s">
        <v>138</v>
      </c>
    </row>
    <row r="132" spans="4:4" x14ac:dyDescent="0.25">
      <c r="D132" t="s">
        <v>153</v>
      </c>
    </row>
    <row r="133" spans="4:4" x14ac:dyDescent="0.25">
      <c r="D133" t="s">
        <v>154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2F7C-9C7E-4337-80B5-6B5081FF5AF3}">
  <sheetPr>
    <tabColor rgb="FF00B050"/>
  </sheetPr>
  <dimension ref="A1:H108"/>
  <sheetViews>
    <sheetView rightToLeft="1" zoomScale="190" zoomScaleNormal="190" workbookViewId="0">
      <selection activeCell="A3" sqref="A3"/>
    </sheetView>
  </sheetViews>
  <sheetFormatPr defaultRowHeight="15" x14ac:dyDescent="0.25"/>
  <cols>
    <col min="1" max="1" width="4" customWidth="1"/>
    <col min="2" max="2" width="32.42578125" customWidth="1"/>
    <col min="5" max="5" width="16.28515625" customWidth="1"/>
    <col min="6" max="6" width="27.7109375" customWidth="1"/>
    <col min="7" max="7" width="1.7109375" customWidth="1"/>
    <col min="8" max="8" width="72.85546875" bestFit="1" customWidth="1"/>
    <col min="9" max="9" width="1.7109375" customWidth="1"/>
  </cols>
  <sheetData>
    <row r="1" spans="1:8" ht="15.75" thickBot="1" x14ac:dyDescent="0.3">
      <c r="A1" s="11" t="s">
        <v>50</v>
      </c>
      <c r="B1" s="11"/>
      <c r="C1" s="11"/>
      <c r="D1" s="11"/>
      <c r="E1" s="11"/>
      <c r="F1" s="11"/>
      <c r="H1" s="36" t="s">
        <v>155</v>
      </c>
    </row>
    <row r="2" spans="1:8" x14ac:dyDescent="0.25">
      <c r="A2" s="2" t="s">
        <v>1</v>
      </c>
      <c r="B2" s="37" t="s">
        <v>51</v>
      </c>
      <c r="C2" s="37"/>
      <c r="D2" s="37"/>
      <c r="E2" s="37"/>
      <c r="F2" s="37"/>
      <c r="H2" s="36"/>
    </row>
    <row r="3" spans="1:8" x14ac:dyDescent="0.25">
      <c r="A3" s="12"/>
      <c r="B3" s="37" t="s">
        <v>156</v>
      </c>
      <c r="C3" s="37"/>
      <c r="D3" s="37"/>
      <c r="E3" s="37"/>
      <c r="F3" s="37"/>
      <c r="H3" t="s">
        <v>157</v>
      </c>
    </row>
    <row r="4" spans="1:8" x14ac:dyDescent="0.25">
      <c r="A4" s="12"/>
      <c r="B4" s="37" t="s">
        <v>158</v>
      </c>
      <c r="C4" s="37"/>
      <c r="D4" s="37"/>
      <c r="E4" s="37"/>
      <c r="F4" s="37"/>
      <c r="H4" t="s">
        <v>53</v>
      </c>
    </row>
    <row r="5" spans="1:8" x14ac:dyDescent="0.25">
      <c r="A5" s="12"/>
      <c r="B5" s="37" t="s">
        <v>159</v>
      </c>
      <c r="C5" s="37"/>
      <c r="D5" s="37"/>
      <c r="E5" s="37"/>
      <c r="F5" s="37"/>
      <c r="H5" t="s">
        <v>55</v>
      </c>
    </row>
    <row r="6" spans="1:8" x14ac:dyDescent="0.25">
      <c r="A6" s="12"/>
      <c r="B6" s="12"/>
      <c r="C6" s="12"/>
      <c r="D6" s="12"/>
      <c r="E6" s="12"/>
      <c r="F6" s="12"/>
      <c r="H6" t="s">
        <v>57</v>
      </c>
    </row>
    <row r="7" spans="1:8" x14ac:dyDescent="0.25">
      <c r="A7" s="12"/>
      <c r="B7" s="12"/>
      <c r="C7" s="12"/>
      <c r="D7" s="12"/>
      <c r="E7" s="12"/>
      <c r="F7" s="12"/>
      <c r="H7" t="s">
        <v>58</v>
      </c>
    </row>
    <row r="8" spans="1:8" x14ac:dyDescent="0.25">
      <c r="A8" s="2" t="s">
        <v>5</v>
      </c>
      <c r="B8" s="37" t="s">
        <v>160</v>
      </c>
      <c r="C8" s="37"/>
      <c r="D8" s="37"/>
      <c r="E8" s="37"/>
      <c r="F8" s="37"/>
      <c r="H8" t="s">
        <v>59</v>
      </c>
    </row>
    <row r="9" spans="1:8" x14ac:dyDescent="0.25">
      <c r="A9" s="2" t="s">
        <v>9</v>
      </c>
      <c r="B9" s="37" t="s">
        <v>161</v>
      </c>
      <c r="C9" s="37"/>
      <c r="D9" s="37"/>
      <c r="E9" s="37"/>
      <c r="F9" s="37"/>
      <c r="H9" t="s">
        <v>162</v>
      </c>
    </row>
    <row r="10" spans="1:8" x14ac:dyDescent="0.25">
      <c r="A10" s="2" t="s">
        <v>13</v>
      </c>
      <c r="B10" s="37" t="s">
        <v>163</v>
      </c>
      <c r="C10" s="37"/>
      <c r="D10" s="37"/>
      <c r="E10" s="37"/>
      <c r="F10" s="37"/>
      <c r="H10" t="s">
        <v>63</v>
      </c>
    </row>
    <row r="11" spans="1:8" x14ac:dyDescent="0.25">
      <c r="A11" s="2"/>
      <c r="B11" s="37" t="s">
        <v>164</v>
      </c>
      <c r="C11" s="37"/>
      <c r="D11" s="37"/>
      <c r="E11" s="37"/>
      <c r="F11" s="37"/>
      <c r="H11" t="s">
        <v>165</v>
      </c>
    </row>
    <row r="12" spans="1:8" x14ac:dyDescent="0.25">
      <c r="A12" s="2" t="s">
        <v>17</v>
      </c>
      <c r="B12" s="37" t="s">
        <v>166</v>
      </c>
      <c r="C12" s="37"/>
      <c r="D12" s="37"/>
      <c r="E12" s="37"/>
      <c r="F12" s="37"/>
      <c r="H12" t="s">
        <v>167</v>
      </c>
    </row>
    <row r="13" spans="1:8" x14ac:dyDescent="0.25">
      <c r="A13" s="2"/>
      <c r="B13" s="37" t="s">
        <v>168</v>
      </c>
      <c r="C13" s="37"/>
      <c r="D13" s="37"/>
      <c r="E13" s="37"/>
      <c r="F13" s="37"/>
      <c r="H13" t="s">
        <v>169</v>
      </c>
    </row>
    <row r="14" spans="1:8" x14ac:dyDescent="0.25">
      <c r="A14" s="2"/>
      <c r="B14" s="37" t="s">
        <v>170</v>
      </c>
      <c r="C14" s="37"/>
      <c r="D14" s="37"/>
      <c r="E14" s="37"/>
      <c r="F14" s="37"/>
      <c r="H14" t="s">
        <v>171</v>
      </c>
    </row>
    <row r="15" spans="1:8" x14ac:dyDescent="0.25">
      <c r="A15" s="2" t="s">
        <v>26</v>
      </c>
      <c r="B15" s="37" t="s">
        <v>172</v>
      </c>
      <c r="C15" s="37"/>
      <c r="D15" s="37"/>
      <c r="E15" s="37"/>
      <c r="F15" s="37"/>
      <c r="H15" t="s">
        <v>173</v>
      </c>
    </row>
    <row r="16" spans="1:8" x14ac:dyDescent="0.25">
      <c r="A16" s="2"/>
      <c r="B16" s="37" t="s">
        <v>174</v>
      </c>
      <c r="C16" s="37"/>
      <c r="D16" s="37"/>
      <c r="E16" s="37"/>
      <c r="F16" s="37"/>
    </row>
    <row r="17" spans="1:8" x14ac:dyDescent="0.25">
      <c r="A17" s="2"/>
      <c r="B17" s="37" t="s">
        <v>175</v>
      </c>
      <c r="C17" s="37"/>
      <c r="D17" s="37"/>
      <c r="E17" s="37"/>
      <c r="F17" s="37"/>
    </row>
    <row r="18" spans="1:8" x14ac:dyDescent="0.25">
      <c r="A18" s="2" t="s">
        <v>29</v>
      </c>
      <c r="B18" s="37" t="s">
        <v>176</v>
      </c>
      <c r="C18" s="37"/>
      <c r="D18" s="37"/>
      <c r="E18" s="37"/>
      <c r="F18" s="37"/>
      <c r="H18" s="36" t="s">
        <v>177</v>
      </c>
    </row>
    <row r="19" spans="1:8" x14ac:dyDescent="0.25">
      <c r="A19" s="2"/>
      <c r="B19" s="37" t="s">
        <v>178</v>
      </c>
      <c r="C19" s="37"/>
      <c r="D19" s="37"/>
      <c r="E19" s="37"/>
      <c r="F19" s="37"/>
      <c r="H19" s="38" t="s">
        <v>179</v>
      </c>
    </row>
    <row r="20" spans="1:8" x14ac:dyDescent="0.25">
      <c r="B20" s="36"/>
      <c r="H20" s="38" t="s">
        <v>180</v>
      </c>
    </row>
    <row r="21" spans="1:8" x14ac:dyDescent="0.25">
      <c r="H21" s="39" t="s">
        <v>181</v>
      </c>
    </row>
    <row r="22" spans="1:8" x14ac:dyDescent="0.25">
      <c r="A22" s="2"/>
      <c r="H22" s="38" t="s">
        <v>182</v>
      </c>
    </row>
    <row r="23" spans="1:8" x14ac:dyDescent="0.25">
      <c r="H23" s="39" t="s">
        <v>183</v>
      </c>
    </row>
    <row r="24" spans="1:8" x14ac:dyDescent="0.25">
      <c r="H24" s="38" t="s">
        <v>184</v>
      </c>
    </row>
    <row r="26" spans="1:8" x14ac:dyDescent="0.25">
      <c r="H26" s="36" t="s">
        <v>185</v>
      </c>
    </row>
    <row r="27" spans="1:8" x14ac:dyDescent="0.25">
      <c r="H27" s="38" t="s">
        <v>186</v>
      </c>
    </row>
    <row r="28" spans="1:8" x14ac:dyDescent="0.25">
      <c r="H28" s="39" t="s">
        <v>187</v>
      </c>
    </row>
    <row r="29" spans="1:8" x14ac:dyDescent="0.25">
      <c r="H29" s="38" t="s">
        <v>188</v>
      </c>
    </row>
    <row r="30" spans="1:8" x14ac:dyDescent="0.25">
      <c r="H30" s="39" t="s">
        <v>189</v>
      </c>
    </row>
    <row r="31" spans="1:8" x14ac:dyDescent="0.25">
      <c r="H31" s="38" t="s">
        <v>190</v>
      </c>
    </row>
    <row r="33" spans="1:8" x14ac:dyDescent="0.25">
      <c r="A33" s="2"/>
      <c r="H33" s="36" t="s">
        <v>191</v>
      </c>
    </row>
    <row r="34" spans="1:8" x14ac:dyDescent="0.25">
      <c r="H34" s="38" t="s">
        <v>179</v>
      </c>
    </row>
    <row r="35" spans="1:8" x14ac:dyDescent="0.25">
      <c r="H35" s="38" t="s">
        <v>192</v>
      </c>
    </row>
    <row r="36" spans="1:8" x14ac:dyDescent="0.25">
      <c r="H36" s="39" t="s">
        <v>193</v>
      </c>
    </row>
    <row r="37" spans="1:8" x14ac:dyDescent="0.25">
      <c r="H37" s="39" t="s">
        <v>194</v>
      </c>
    </row>
    <row r="38" spans="1:8" x14ac:dyDescent="0.25">
      <c r="A38" s="2"/>
      <c r="H38" s="39" t="s">
        <v>195</v>
      </c>
    </row>
    <row r="39" spans="1:8" x14ac:dyDescent="0.25">
      <c r="H39" s="39" t="s">
        <v>196</v>
      </c>
    </row>
    <row r="40" spans="1:8" x14ac:dyDescent="0.25">
      <c r="H40" s="38" t="s">
        <v>197</v>
      </c>
    </row>
    <row r="41" spans="1:8" x14ac:dyDescent="0.25">
      <c r="H41" s="39" t="s">
        <v>198</v>
      </c>
    </row>
    <row r="42" spans="1:8" x14ac:dyDescent="0.25">
      <c r="H42" s="39" t="s">
        <v>199</v>
      </c>
    </row>
    <row r="43" spans="1:8" x14ac:dyDescent="0.25">
      <c r="A43" s="2"/>
      <c r="H43" s="39" t="s">
        <v>200</v>
      </c>
    </row>
    <row r="44" spans="1:8" x14ac:dyDescent="0.25">
      <c r="H44" s="39" t="s">
        <v>201</v>
      </c>
    </row>
    <row r="45" spans="1:8" x14ac:dyDescent="0.25">
      <c r="H45" s="38" t="s">
        <v>202</v>
      </c>
    </row>
    <row r="46" spans="1:8" x14ac:dyDescent="0.25">
      <c r="H46" s="36" t="s">
        <v>203</v>
      </c>
    </row>
    <row r="47" spans="1:8" x14ac:dyDescent="0.25">
      <c r="H47" s="36" t="s">
        <v>204</v>
      </c>
    </row>
    <row r="48" spans="1:8" x14ac:dyDescent="0.25">
      <c r="H48" s="38" t="s">
        <v>179</v>
      </c>
    </row>
    <row r="49" spans="1:8" x14ac:dyDescent="0.25">
      <c r="H49" s="38" t="s">
        <v>205</v>
      </c>
    </row>
    <row r="50" spans="1:8" x14ac:dyDescent="0.25">
      <c r="H50" s="39" t="s">
        <v>193</v>
      </c>
    </row>
    <row r="51" spans="1:8" x14ac:dyDescent="0.25">
      <c r="H51" s="39" t="s">
        <v>206</v>
      </c>
    </row>
    <row r="52" spans="1:8" x14ac:dyDescent="0.25">
      <c r="H52" s="39" t="s">
        <v>207</v>
      </c>
    </row>
    <row r="53" spans="1:8" x14ac:dyDescent="0.25">
      <c r="H53" s="38" t="s">
        <v>208</v>
      </c>
    </row>
    <row r="54" spans="1:8" x14ac:dyDescent="0.25">
      <c r="A54" s="2"/>
      <c r="H54" s="39" t="s">
        <v>209</v>
      </c>
    </row>
    <row r="55" spans="1:8" x14ac:dyDescent="0.25">
      <c r="H55" s="39" t="s">
        <v>210</v>
      </c>
    </row>
    <row r="56" spans="1:8" x14ac:dyDescent="0.25">
      <c r="H56" s="39" t="s">
        <v>200</v>
      </c>
    </row>
    <row r="57" spans="1:8" x14ac:dyDescent="0.25">
      <c r="H57" s="39" t="s">
        <v>211</v>
      </c>
    </row>
    <row r="58" spans="1:8" x14ac:dyDescent="0.25">
      <c r="H58" s="38" t="s">
        <v>212</v>
      </c>
    </row>
    <row r="60" spans="1:8" x14ac:dyDescent="0.25">
      <c r="H60" s="36" t="s">
        <v>213</v>
      </c>
    </row>
    <row r="61" spans="1:8" x14ac:dyDescent="0.25">
      <c r="H61" s="38" t="s">
        <v>179</v>
      </c>
    </row>
    <row r="62" spans="1:8" x14ac:dyDescent="0.25">
      <c r="H62" s="38" t="s">
        <v>214</v>
      </c>
    </row>
    <row r="63" spans="1:8" x14ac:dyDescent="0.25">
      <c r="H63" s="39" t="s">
        <v>215</v>
      </c>
    </row>
    <row r="64" spans="1:8" x14ac:dyDescent="0.25">
      <c r="H64" s="39" t="s">
        <v>206</v>
      </c>
    </row>
    <row r="65" spans="1:8" x14ac:dyDescent="0.25">
      <c r="H65" s="39" t="s">
        <v>216</v>
      </c>
    </row>
    <row r="66" spans="1:8" x14ac:dyDescent="0.25">
      <c r="H66" s="38" t="s">
        <v>188</v>
      </c>
    </row>
    <row r="67" spans="1:8" x14ac:dyDescent="0.25">
      <c r="A67" s="2"/>
      <c r="H67" s="39" t="s">
        <v>217</v>
      </c>
    </row>
    <row r="68" spans="1:8" x14ac:dyDescent="0.25">
      <c r="H68" s="39" t="s">
        <v>210</v>
      </c>
    </row>
    <row r="69" spans="1:8" x14ac:dyDescent="0.25">
      <c r="H69" s="39" t="s">
        <v>200</v>
      </c>
    </row>
    <row r="70" spans="1:8" x14ac:dyDescent="0.25">
      <c r="H70" s="39" t="s">
        <v>218</v>
      </c>
    </row>
    <row r="71" spans="1:8" x14ac:dyDescent="0.25">
      <c r="A71" s="2"/>
      <c r="H71" s="38" t="s">
        <v>219</v>
      </c>
    </row>
    <row r="72" spans="1:8" x14ac:dyDescent="0.25">
      <c r="H72" s="39" t="s">
        <v>220</v>
      </c>
    </row>
    <row r="73" spans="1:8" x14ac:dyDescent="0.25">
      <c r="H73" s="38" t="s">
        <v>221</v>
      </c>
    </row>
    <row r="74" spans="1:8" x14ac:dyDescent="0.25">
      <c r="H74" s="39" t="s">
        <v>222</v>
      </c>
    </row>
    <row r="75" spans="1:8" x14ac:dyDescent="0.25">
      <c r="A75" s="2"/>
      <c r="H75" s="39" t="s">
        <v>223</v>
      </c>
    </row>
    <row r="77" spans="1:8" x14ac:dyDescent="0.25">
      <c r="H77" s="36" t="s">
        <v>224</v>
      </c>
    </row>
    <row r="78" spans="1:8" x14ac:dyDescent="0.25">
      <c r="H78" s="38" t="s">
        <v>179</v>
      </c>
    </row>
    <row r="79" spans="1:8" x14ac:dyDescent="0.25">
      <c r="A79" s="2"/>
      <c r="H79" s="38" t="s">
        <v>214</v>
      </c>
    </row>
    <row r="80" spans="1:8" x14ac:dyDescent="0.25">
      <c r="H80" s="39" t="s">
        <v>215</v>
      </c>
    </row>
    <row r="81" spans="1:8" x14ac:dyDescent="0.25">
      <c r="H81" s="39" t="s">
        <v>206</v>
      </c>
    </row>
    <row r="82" spans="1:8" x14ac:dyDescent="0.25">
      <c r="H82" s="39" t="s">
        <v>216</v>
      </c>
    </row>
    <row r="83" spans="1:8" x14ac:dyDescent="0.25">
      <c r="A83" s="2"/>
      <c r="H83" s="38" t="s">
        <v>188</v>
      </c>
    </row>
    <row r="84" spans="1:8" x14ac:dyDescent="0.25">
      <c r="H84" s="39" t="s">
        <v>217</v>
      </c>
    </row>
    <row r="85" spans="1:8" x14ac:dyDescent="0.25">
      <c r="H85" s="39" t="s">
        <v>210</v>
      </c>
    </row>
    <row r="86" spans="1:8" x14ac:dyDescent="0.25">
      <c r="H86" s="39" t="s">
        <v>200</v>
      </c>
    </row>
    <row r="87" spans="1:8" x14ac:dyDescent="0.25">
      <c r="H87" s="39" t="s">
        <v>218</v>
      </c>
    </row>
    <row r="88" spans="1:8" x14ac:dyDescent="0.25">
      <c r="A88" s="2"/>
      <c r="H88" s="38" t="s">
        <v>225</v>
      </c>
    </row>
    <row r="89" spans="1:8" x14ac:dyDescent="0.25">
      <c r="H89" s="39" t="s">
        <v>226</v>
      </c>
    </row>
    <row r="90" spans="1:8" x14ac:dyDescent="0.25">
      <c r="H90" s="39" t="s">
        <v>227</v>
      </c>
    </row>
    <row r="92" spans="1:8" x14ac:dyDescent="0.25">
      <c r="A92" s="2"/>
    </row>
    <row r="93" spans="1:8" x14ac:dyDescent="0.25">
      <c r="H93" s="36" t="s">
        <v>228</v>
      </c>
    </row>
    <row r="94" spans="1:8" x14ac:dyDescent="0.25">
      <c r="H94" s="38" t="s">
        <v>179</v>
      </c>
    </row>
    <row r="95" spans="1:8" x14ac:dyDescent="0.25">
      <c r="H95" s="38" t="s">
        <v>205</v>
      </c>
    </row>
    <row r="96" spans="1:8" x14ac:dyDescent="0.25">
      <c r="A96" s="2"/>
      <c r="H96" s="39" t="s">
        <v>193</v>
      </c>
    </row>
    <row r="97" spans="1:8" x14ac:dyDescent="0.25">
      <c r="A97" s="2"/>
      <c r="H97" s="39" t="s">
        <v>229</v>
      </c>
    </row>
    <row r="98" spans="1:8" x14ac:dyDescent="0.25">
      <c r="H98" s="39" t="s">
        <v>194</v>
      </c>
    </row>
    <row r="99" spans="1:8" x14ac:dyDescent="0.25">
      <c r="H99" s="39" t="s">
        <v>195</v>
      </c>
    </row>
    <row r="100" spans="1:8" x14ac:dyDescent="0.25">
      <c r="H100" s="39" t="s">
        <v>230</v>
      </c>
    </row>
    <row r="101" spans="1:8" x14ac:dyDescent="0.25">
      <c r="H101" s="38" t="s">
        <v>231</v>
      </c>
    </row>
    <row r="102" spans="1:8" x14ac:dyDescent="0.25">
      <c r="H102" s="39" t="s">
        <v>232</v>
      </c>
    </row>
    <row r="103" spans="1:8" x14ac:dyDescent="0.25">
      <c r="H103" s="39" t="s">
        <v>233</v>
      </c>
    </row>
    <row r="104" spans="1:8" x14ac:dyDescent="0.25">
      <c r="H104" s="39" t="s">
        <v>234</v>
      </c>
    </row>
    <row r="105" spans="1:8" x14ac:dyDescent="0.25">
      <c r="H105" s="39" t="s">
        <v>200</v>
      </c>
    </row>
    <row r="106" spans="1:8" x14ac:dyDescent="0.25">
      <c r="H106" s="39" t="s">
        <v>211</v>
      </c>
    </row>
    <row r="107" spans="1:8" x14ac:dyDescent="0.25">
      <c r="H107" s="38" t="s">
        <v>235</v>
      </c>
    </row>
    <row r="108" spans="1:8" x14ac:dyDescent="0.25">
      <c r="H108" s="39" t="s">
        <v>236</v>
      </c>
    </row>
  </sheetData>
  <mergeCells count="17">
    <mergeCell ref="B15:F15"/>
    <mergeCell ref="B16:F16"/>
    <mergeCell ref="B17:F17"/>
    <mergeCell ref="B18:F18"/>
    <mergeCell ref="B19:F19"/>
    <mergeCell ref="B9:F9"/>
    <mergeCell ref="B10:F10"/>
    <mergeCell ref="B11:F11"/>
    <mergeCell ref="B12:F12"/>
    <mergeCell ref="B13:F13"/>
    <mergeCell ref="B14:F14"/>
    <mergeCell ref="A1:F1"/>
    <mergeCell ref="B2:F2"/>
    <mergeCell ref="B3:F3"/>
    <mergeCell ref="B4:F4"/>
    <mergeCell ref="B5:F5"/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6DAB-6EE0-449B-99DD-CD50860438EF}">
  <sheetPr>
    <tabColor rgb="FF00B050"/>
  </sheetPr>
  <dimension ref="A1:L99"/>
  <sheetViews>
    <sheetView rightToLeft="1" zoomScale="190" zoomScaleNormal="190" workbookViewId="0">
      <selection activeCell="L8" sqref="L8"/>
    </sheetView>
  </sheetViews>
  <sheetFormatPr defaultRowHeight="15" x14ac:dyDescent="0.25"/>
  <cols>
    <col min="1" max="1" width="5.140625" bestFit="1" customWidth="1"/>
    <col min="13" max="13" width="1.7109375" customWidth="1"/>
  </cols>
  <sheetData>
    <row r="1" spans="1:12" ht="15.75" thickBot="1" x14ac:dyDescent="0.3">
      <c r="A1" s="40" t="s">
        <v>237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t="s">
        <v>238</v>
      </c>
      <c r="B2" s="41" t="s">
        <v>239</v>
      </c>
    </row>
    <row r="3" spans="1:12" x14ac:dyDescent="0.25">
      <c r="B3" s="41"/>
      <c r="L3" s="42" t="s">
        <v>240</v>
      </c>
    </row>
    <row r="4" spans="1:12" x14ac:dyDescent="0.25">
      <c r="L4" s="43" t="s">
        <v>241</v>
      </c>
    </row>
    <row r="5" spans="1:12" x14ac:dyDescent="0.25">
      <c r="L5" s="43" t="s">
        <v>75</v>
      </c>
    </row>
    <row r="6" spans="1:12" x14ac:dyDescent="0.25">
      <c r="L6" s="43" t="s">
        <v>242</v>
      </c>
    </row>
    <row r="7" spans="1:12" x14ac:dyDescent="0.25">
      <c r="L7" s="42" t="s">
        <v>243</v>
      </c>
    </row>
    <row r="8" spans="1:12" x14ac:dyDescent="0.25">
      <c r="L8" s="43" t="s">
        <v>241</v>
      </c>
    </row>
    <row r="9" spans="1:12" x14ac:dyDescent="0.25">
      <c r="L9" s="43" t="s">
        <v>75</v>
      </c>
    </row>
    <row r="10" spans="1:12" x14ac:dyDescent="0.25">
      <c r="L10" s="43" t="s">
        <v>244</v>
      </c>
    </row>
    <row r="11" spans="1:12" x14ac:dyDescent="0.25">
      <c r="B11" s="44"/>
    </row>
    <row r="12" spans="1:12" x14ac:dyDescent="0.25">
      <c r="A12" t="s">
        <v>245</v>
      </c>
      <c r="B12" s="41" t="s">
        <v>246</v>
      </c>
    </row>
    <row r="13" spans="1:12" x14ac:dyDescent="0.25">
      <c r="B13" s="41" t="s">
        <v>247</v>
      </c>
    </row>
    <row r="14" spans="1:12" x14ac:dyDescent="0.25">
      <c r="B14" s="41"/>
    </row>
    <row r="15" spans="1:12" x14ac:dyDescent="0.25">
      <c r="L15" s="43" t="s">
        <v>248</v>
      </c>
    </row>
    <row r="16" spans="1:12" x14ac:dyDescent="0.25">
      <c r="L16" s="43" t="s">
        <v>95</v>
      </c>
    </row>
    <row r="17" spans="1:12" x14ac:dyDescent="0.25">
      <c r="L17" s="43" t="s">
        <v>249</v>
      </c>
    </row>
    <row r="18" spans="1:12" x14ac:dyDescent="0.25">
      <c r="L18" s="45" t="s">
        <v>250</v>
      </c>
    </row>
    <row r="19" spans="1:12" x14ac:dyDescent="0.25">
      <c r="L19" s="45" t="s">
        <v>251</v>
      </c>
    </row>
    <row r="20" spans="1:12" x14ac:dyDescent="0.25">
      <c r="B20" s="46"/>
    </row>
    <row r="21" spans="1:12" x14ac:dyDescent="0.25">
      <c r="A21" t="s">
        <v>252</v>
      </c>
      <c r="B21" s="47" t="s">
        <v>253</v>
      </c>
    </row>
    <row r="22" spans="1:12" x14ac:dyDescent="0.25">
      <c r="B22" t="s">
        <v>254</v>
      </c>
    </row>
    <row r="24" spans="1:12" x14ac:dyDescent="0.25">
      <c r="K24" s="39" t="s">
        <v>255</v>
      </c>
      <c r="L24" s="38" t="s">
        <v>256</v>
      </c>
    </row>
    <row r="25" spans="1:12" x14ac:dyDescent="0.25">
      <c r="K25" s="39" t="s">
        <v>257</v>
      </c>
      <c r="L25" s="38" t="s">
        <v>258</v>
      </c>
    </row>
    <row r="26" spans="1:12" x14ac:dyDescent="0.25">
      <c r="K26" s="39" t="s">
        <v>259</v>
      </c>
      <c r="L26" s="38" t="s">
        <v>260</v>
      </c>
    </row>
    <row r="27" spans="1:12" x14ac:dyDescent="0.25">
      <c r="K27" s="39"/>
      <c r="L27" s="38"/>
    </row>
    <row r="28" spans="1:12" x14ac:dyDescent="0.25">
      <c r="A28" t="s">
        <v>261</v>
      </c>
      <c r="B28" s="41" t="s">
        <v>262</v>
      </c>
    </row>
    <row r="30" spans="1:12" x14ac:dyDescent="0.25">
      <c r="L30" s="43" t="s">
        <v>263</v>
      </c>
    </row>
    <row r="31" spans="1:12" x14ac:dyDescent="0.25">
      <c r="L31" s="43" t="s">
        <v>264</v>
      </c>
    </row>
    <row r="32" spans="1:12" x14ac:dyDescent="0.25">
      <c r="L32" s="43" t="s">
        <v>265</v>
      </c>
    </row>
    <row r="34" spans="1:12" x14ac:dyDescent="0.25">
      <c r="A34" t="s">
        <v>266</v>
      </c>
      <c r="B34" s="16" t="s">
        <v>267</v>
      </c>
    </row>
    <row r="35" spans="1:12" x14ac:dyDescent="0.25">
      <c r="B35" s="43"/>
    </row>
    <row r="36" spans="1:12" x14ac:dyDescent="0.25">
      <c r="K36" s="48" t="s">
        <v>268</v>
      </c>
      <c r="L36" s="43" t="s">
        <v>269</v>
      </c>
    </row>
    <row r="37" spans="1:12" x14ac:dyDescent="0.25">
      <c r="K37" s="48" t="s">
        <v>270</v>
      </c>
      <c r="L37" s="43" t="s">
        <v>271</v>
      </c>
    </row>
    <row r="38" spans="1:12" x14ac:dyDescent="0.25">
      <c r="L38" s="49" t="s">
        <v>265</v>
      </c>
    </row>
    <row r="39" spans="1:12" x14ac:dyDescent="0.25">
      <c r="K39" s="48" t="s">
        <v>272</v>
      </c>
      <c r="L39" s="43" t="s">
        <v>273</v>
      </c>
    </row>
    <row r="40" spans="1:12" x14ac:dyDescent="0.25">
      <c r="C40" s="50" t="s">
        <v>274</v>
      </c>
    </row>
    <row r="41" spans="1:12" x14ac:dyDescent="0.25">
      <c r="B41" s="18"/>
    </row>
    <row r="42" spans="1:12" x14ac:dyDescent="0.25">
      <c r="A42" t="s">
        <v>275</v>
      </c>
      <c r="B42" s="41" t="s">
        <v>276</v>
      </c>
    </row>
    <row r="43" spans="1:12" x14ac:dyDescent="0.25">
      <c r="B43" s="41" t="s">
        <v>277</v>
      </c>
    </row>
    <row r="44" spans="1:12" x14ac:dyDescent="0.25">
      <c r="B44" s="43"/>
    </row>
    <row r="45" spans="1:12" x14ac:dyDescent="0.25">
      <c r="K45" s="48" t="s">
        <v>278</v>
      </c>
      <c r="L45" s="43" t="s">
        <v>269</v>
      </c>
    </row>
    <row r="46" spans="1:12" x14ac:dyDescent="0.25">
      <c r="K46" s="48" t="s">
        <v>279</v>
      </c>
      <c r="L46" s="43" t="s">
        <v>271</v>
      </c>
    </row>
    <row r="47" spans="1:12" x14ac:dyDescent="0.25">
      <c r="K47" s="48" t="s">
        <v>280</v>
      </c>
      <c r="L47" s="43" t="s">
        <v>281</v>
      </c>
    </row>
    <row r="48" spans="1:12" x14ac:dyDescent="0.25">
      <c r="K48" s="48" t="s">
        <v>282</v>
      </c>
      <c r="L48" s="43" t="s">
        <v>273</v>
      </c>
    </row>
    <row r="49" spans="1:12" x14ac:dyDescent="0.25">
      <c r="K49" s="48" t="s">
        <v>283</v>
      </c>
      <c r="L49" s="43" t="s">
        <v>284</v>
      </c>
    </row>
    <row r="52" spans="1:12" x14ac:dyDescent="0.25">
      <c r="A52" t="s">
        <v>285</v>
      </c>
      <c r="B52" s="41" t="s">
        <v>286</v>
      </c>
    </row>
    <row r="53" spans="1:12" x14ac:dyDescent="0.25">
      <c r="B53" s="51"/>
    </row>
    <row r="54" spans="1:12" x14ac:dyDescent="0.25">
      <c r="K54" s="48" t="s">
        <v>287</v>
      </c>
      <c r="L54" s="43" t="s">
        <v>269</v>
      </c>
    </row>
    <row r="55" spans="1:12" x14ac:dyDescent="0.25">
      <c r="K55" s="48" t="s">
        <v>288</v>
      </c>
      <c r="L55" s="43" t="s">
        <v>271</v>
      </c>
    </row>
    <row r="56" spans="1:12" x14ac:dyDescent="0.25">
      <c r="L56" s="49" t="s">
        <v>289</v>
      </c>
    </row>
    <row r="57" spans="1:12" x14ac:dyDescent="0.25">
      <c r="B57" s="18"/>
    </row>
    <row r="58" spans="1:12" x14ac:dyDescent="0.25">
      <c r="A58" t="s">
        <v>290</v>
      </c>
      <c r="B58" s="41" t="s">
        <v>291</v>
      </c>
    </row>
    <row r="59" spans="1:12" x14ac:dyDescent="0.25">
      <c r="B59" s="41" t="s">
        <v>292</v>
      </c>
    </row>
    <row r="60" spans="1:12" x14ac:dyDescent="0.25">
      <c r="K60" s="48" t="s">
        <v>293</v>
      </c>
      <c r="L60" s="43" t="s">
        <v>269</v>
      </c>
    </row>
    <row r="61" spans="1:12" x14ac:dyDescent="0.25">
      <c r="K61" s="48" t="s">
        <v>294</v>
      </c>
    </row>
    <row r="62" spans="1:12" x14ac:dyDescent="0.25">
      <c r="K62" s="48" t="s">
        <v>295</v>
      </c>
      <c r="L62" s="43" t="s">
        <v>271</v>
      </c>
    </row>
    <row r="63" spans="1:12" x14ac:dyDescent="0.25">
      <c r="L63" s="52" t="s">
        <v>296</v>
      </c>
    </row>
    <row r="64" spans="1:12" x14ac:dyDescent="0.25">
      <c r="L64" s="49" t="s">
        <v>289</v>
      </c>
    </row>
    <row r="65" spans="1:12" x14ac:dyDescent="0.25">
      <c r="L65" s="52" t="s">
        <v>297</v>
      </c>
    </row>
    <row r="66" spans="1:12" x14ac:dyDescent="0.25">
      <c r="L66" s="49" t="s">
        <v>298</v>
      </c>
    </row>
    <row r="67" spans="1:12" x14ac:dyDescent="0.25">
      <c r="A67" t="s">
        <v>299</v>
      </c>
      <c r="B67" s="16" t="s">
        <v>300</v>
      </c>
    </row>
    <row r="68" spans="1:12" x14ac:dyDescent="0.25">
      <c r="B68" s="16" t="s">
        <v>301</v>
      </c>
    </row>
    <row r="69" spans="1:12" x14ac:dyDescent="0.25">
      <c r="B69" s="51"/>
    </row>
    <row r="70" spans="1:12" x14ac:dyDescent="0.25">
      <c r="K70" s="48" t="s">
        <v>302</v>
      </c>
      <c r="L70" s="43" t="s">
        <v>269</v>
      </c>
    </row>
    <row r="71" spans="1:12" x14ac:dyDescent="0.25">
      <c r="K71" s="48" t="s">
        <v>303</v>
      </c>
      <c r="L71" s="43" t="s">
        <v>271</v>
      </c>
    </row>
    <row r="72" spans="1:12" x14ac:dyDescent="0.25">
      <c r="L72" s="52" t="s">
        <v>297</v>
      </c>
    </row>
    <row r="73" spans="1:12" x14ac:dyDescent="0.25">
      <c r="L73" s="49" t="s">
        <v>304</v>
      </c>
    </row>
    <row r="74" spans="1:12" x14ac:dyDescent="0.25">
      <c r="L74" s="52" t="s">
        <v>305</v>
      </c>
    </row>
    <row r="75" spans="1:12" x14ac:dyDescent="0.25">
      <c r="L75" s="49" t="s">
        <v>298</v>
      </c>
    </row>
    <row r="76" spans="1:12" x14ac:dyDescent="0.25">
      <c r="B76" s="18"/>
    </row>
    <row r="77" spans="1:12" x14ac:dyDescent="0.25">
      <c r="A77" t="s">
        <v>306</v>
      </c>
      <c r="B77" s="18" t="s">
        <v>307</v>
      </c>
    </row>
    <row r="78" spans="1:12" x14ac:dyDescent="0.25">
      <c r="B78" s="43"/>
    </row>
    <row r="79" spans="1:12" x14ac:dyDescent="0.25">
      <c r="K79" s="48" t="s">
        <v>308</v>
      </c>
      <c r="L79" s="43" t="s">
        <v>269</v>
      </c>
    </row>
    <row r="80" spans="1:12" x14ac:dyDescent="0.25">
      <c r="K80" s="48" t="s">
        <v>115</v>
      </c>
      <c r="L80" s="43" t="s">
        <v>271</v>
      </c>
    </row>
    <row r="81" spans="1:12" x14ac:dyDescent="0.25">
      <c r="L81" s="52" t="s">
        <v>297</v>
      </c>
    </row>
    <row r="82" spans="1:12" x14ac:dyDescent="0.25">
      <c r="L82" s="49" t="s">
        <v>304</v>
      </c>
    </row>
    <row r="83" spans="1:12" x14ac:dyDescent="0.25">
      <c r="L83" s="52" t="s">
        <v>305</v>
      </c>
    </row>
    <row r="84" spans="1:12" x14ac:dyDescent="0.25">
      <c r="L84" s="49" t="s">
        <v>298</v>
      </c>
    </row>
    <row r="85" spans="1:12" x14ac:dyDescent="0.25">
      <c r="K85" s="53" t="s">
        <v>309</v>
      </c>
      <c r="L85" s="43" t="s">
        <v>273</v>
      </c>
    </row>
    <row r="86" spans="1:12" x14ac:dyDescent="0.25">
      <c r="A86" t="s">
        <v>310</v>
      </c>
      <c r="B86" s="41" t="s">
        <v>311</v>
      </c>
    </row>
    <row r="87" spans="1:12" x14ac:dyDescent="0.25">
      <c r="B87" s="41" t="s">
        <v>312</v>
      </c>
    </row>
    <row r="88" spans="1:12" x14ac:dyDescent="0.25">
      <c r="B88" t="s">
        <v>313</v>
      </c>
    </row>
    <row r="89" spans="1:12" x14ac:dyDescent="0.25">
      <c r="L89" s="43" t="s">
        <v>314</v>
      </c>
    </row>
    <row r="90" spans="1:12" x14ac:dyDescent="0.25">
      <c r="L90" s="43" t="s">
        <v>315</v>
      </c>
    </row>
    <row r="91" spans="1:12" x14ac:dyDescent="0.25">
      <c r="L91" s="43" t="s">
        <v>316</v>
      </c>
    </row>
    <row r="92" spans="1:12" x14ac:dyDescent="0.25">
      <c r="L92" s="45" t="s">
        <v>305</v>
      </c>
    </row>
    <row r="93" spans="1:12" x14ac:dyDescent="0.25">
      <c r="L93" s="43" t="s">
        <v>317</v>
      </c>
    </row>
    <row r="94" spans="1:12" x14ac:dyDescent="0.25">
      <c r="L94" s="45" t="s">
        <v>296</v>
      </c>
    </row>
    <row r="95" spans="1:12" x14ac:dyDescent="0.25">
      <c r="L95" s="43" t="s">
        <v>289</v>
      </c>
    </row>
    <row r="96" spans="1:12" x14ac:dyDescent="0.25">
      <c r="L96" s="43" t="s">
        <v>318</v>
      </c>
    </row>
    <row r="97" spans="2:12" x14ac:dyDescent="0.25">
      <c r="L97" s="43" t="s">
        <v>319</v>
      </c>
    </row>
    <row r="98" spans="2:12" x14ac:dyDescent="0.25">
      <c r="B98" s="54"/>
    </row>
    <row r="99" spans="2:12" x14ac:dyDescent="0.25">
      <c r="B99" s="18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B364-2E9E-4200-A4F7-F86A57CBE17A}">
  <sheetPr>
    <tabColor rgb="FF00B050"/>
  </sheetPr>
  <dimension ref="A2:B91"/>
  <sheetViews>
    <sheetView rightToLeft="1" topLeftCell="A76" zoomScale="190" zoomScaleNormal="190" workbookViewId="0">
      <selection activeCell="A89" sqref="A89"/>
    </sheetView>
  </sheetViews>
  <sheetFormatPr defaultRowHeight="15" x14ac:dyDescent="0.25"/>
  <cols>
    <col min="1" max="1" width="49.42578125" bestFit="1" customWidth="1"/>
    <col min="2" max="2" width="76.28515625" bestFit="1" customWidth="1"/>
    <col min="3" max="3" width="1.7109375" customWidth="1"/>
  </cols>
  <sheetData>
    <row r="2" spans="1:2" x14ac:dyDescent="0.25">
      <c r="A2" s="36"/>
    </row>
    <row r="3" spans="1:2" x14ac:dyDescent="0.25">
      <c r="A3" s="55" t="s">
        <v>320</v>
      </c>
    </row>
    <row r="4" spans="1:2" x14ac:dyDescent="0.25">
      <c r="A4" s="36" t="s">
        <v>321</v>
      </c>
    </row>
    <row r="5" spans="1:2" x14ac:dyDescent="0.25">
      <c r="A5" s="36"/>
    </row>
    <row r="6" spans="1:2" x14ac:dyDescent="0.25">
      <c r="A6" s="55" t="s">
        <v>177</v>
      </c>
    </row>
    <row r="7" spans="1:2" x14ac:dyDescent="0.25">
      <c r="A7" s="12"/>
    </row>
    <row r="8" spans="1:2" x14ac:dyDescent="0.25">
      <c r="A8" s="36"/>
    </row>
    <row r="9" spans="1:2" x14ac:dyDescent="0.25">
      <c r="B9" s="38" t="s">
        <v>322</v>
      </c>
    </row>
    <row r="10" spans="1:2" x14ac:dyDescent="0.25">
      <c r="B10" s="39" t="s">
        <v>323</v>
      </c>
    </row>
    <row r="11" spans="1:2" x14ac:dyDescent="0.25">
      <c r="B11" s="39" t="s">
        <v>324</v>
      </c>
    </row>
    <row r="12" spans="1:2" x14ac:dyDescent="0.25">
      <c r="B12" s="39" t="s">
        <v>325</v>
      </c>
    </row>
    <row r="13" spans="1:2" x14ac:dyDescent="0.25">
      <c r="B13" s="38" t="s">
        <v>326</v>
      </c>
    </row>
    <row r="14" spans="1:2" x14ac:dyDescent="0.25">
      <c r="B14" s="39" t="s">
        <v>209</v>
      </c>
    </row>
    <row r="15" spans="1:2" x14ac:dyDescent="0.25">
      <c r="B15" s="39" t="s">
        <v>210</v>
      </c>
    </row>
    <row r="16" spans="1:2" x14ac:dyDescent="0.25">
      <c r="B16" s="39" t="s">
        <v>200</v>
      </c>
    </row>
    <row r="17" spans="1:2" x14ac:dyDescent="0.25">
      <c r="B17" s="39" t="s">
        <v>211</v>
      </c>
    </row>
    <row r="18" spans="1:2" x14ac:dyDescent="0.25">
      <c r="B18" s="38" t="s">
        <v>327</v>
      </c>
    </row>
    <row r="19" spans="1:2" x14ac:dyDescent="0.25">
      <c r="A19" s="56"/>
    </row>
    <row r="20" spans="1:2" x14ac:dyDescent="0.25">
      <c r="A20" s="55" t="s">
        <v>328</v>
      </c>
    </row>
    <row r="21" spans="1:2" x14ac:dyDescent="0.25">
      <c r="A21" s="36" t="s">
        <v>321</v>
      </c>
    </row>
    <row r="22" spans="1:2" x14ac:dyDescent="0.25">
      <c r="A22" s="36" t="s">
        <v>329</v>
      </c>
    </row>
    <row r="23" spans="1:2" x14ac:dyDescent="0.25">
      <c r="A23" s="55" t="s">
        <v>185</v>
      </c>
    </row>
    <row r="24" spans="1:2" x14ac:dyDescent="0.25">
      <c r="A24" s="12"/>
    </row>
    <row r="25" spans="1:2" x14ac:dyDescent="0.25">
      <c r="B25" s="38" t="s">
        <v>179</v>
      </c>
    </row>
    <row r="26" spans="1:2" x14ac:dyDescent="0.25">
      <c r="B26" s="38" t="s">
        <v>330</v>
      </c>
    </row>
    <row r="27" spans="1:2" x14ac:dyDescent="0.25">
      <c r="B27" s="39" t="s">
        <v>331</v>
      </c>
    </row>
    <row r="28" spans="1:2" x14ac:dyDescent="0.25">
      <c r="B28" s="39" t="s">
        <v>332</v>
      </c>
    </row>
    <row r="29" spans="1:2" x14ac:dyDescent="0.25">
      <c r="B29" s="38" t="s">
        <v>208</v>
      </c>
    </row>
    <row r="30" spans="1:2" x14ac:dyDescent="0.25">
      <c r="B30" s="39" t="s">
        <v>209</v>
      </c>
    </row>
    <row r="31" spans="1:2" x14ac:dyDescent="0.25">
      <c r="B31" s="39" t="s">
        <v>333</v>
      </c>
    </row>
    <row r="32" spans="1:2" x14ac:dyDescent="0.25">
      <c r="B32" s="39" t="s">
        <v>200</v>
      </c>
    </row>
    <row r="33" spans="1:2" x14ac:dyDescent="0.25">
      <c r="B33" s="39" t="s">
        <v>211</v>
      </c>
    </row>
    <row r="34" spans="1:2" x14ac:dyDescent="0.25">
      <c r="B34" s="38" t="s">
        <v>334</v>
      </c>
    </row>
    <row r="35" spans="1:2" x14ac:dyDescent="0.25">
      <c r="B35" s="38" t="s">
        <v>335</v>
      </c>
    </row>
    <row r="36" spans="1:2" x14ac:dyDescent="0.25">
      <c r="B36" s="39" t="s">
        <v>336</v>
      </c>
    </row>
    <row r="37" spans="1:2" x14ac:dyDescent="0.25">
      <c r="A37" s="55" t="s">
        <v>337</v>
      </c>
    </row>
    <row r="38" spans="1:2" x14ac:dyDescent="0.25">
      <c r="A38" s="36" t="s">
        <v>338</v>
      </c>
    </row>
    <row r="39" spans="1:2" x14ac:dyDescent="0.25">
      <c r="A39" s="36" t="s">
        <v>339</v>
      </c>
    </row>
    <row r="40" spans="1:2" x14ac:dyDescent="0.25">
      <c r="A40" s="36" t="s">
        <v>340</v>
      </c>
    </row>
    <row r="41" spans="1:2" x14ac:dyDescent="0.25">
      <c r="A41" s="55" t="s">
        <v>191</v>
      </c>
    </row>
    <row r="42" spans="1:2" x14ac:dyDescent="0.25">
      <c r="A42" s="12"/>
    </row>
    <row r="43" spans="1:2" x14ac:dyDescent="0.25">
      <c r="B43" s="38" t="s">
        <v>179</v>
      </c>
    </row>
    <row r="44" spans="1:2" x14ac:dyDescent="0.25">
      <c r="B44" s="38" t="s">
        <v>341</v>
      </c>
    </row>
    <row r="45" spans="1:2" x14ac:dyDescent="0.25">
      <c r="B45" s="39" t="s">
        <v>342</v>
      </c>
    </row>
    <row r="46" spans="1:2" x14ac:dyDescent="0.25">
      <c r="B46" s="39" t="s">
        <v>343</v>
      </c>
    </row>
    <row r="47" spans="1:2" x14ac:dyDescent="0.25">
      <c r="B47" s="38" t="s">
        <v>344</v>
      </c>
    </row>
    <row r="48" spans="1:2" x14ac:dyDescent="0.25">
      <c r="B48" s="38" t="s">
        <v>345</v>
      </c>
    </row>
    <row r="49" spans="1:2" x14ac:dyDescent="0.25">
      <c r="B49" s="39" t="s">
        <v>346</v>
      </c>
    </row>
    <row r="50" spans="1:2" x14ac:dyDescent="0.25">
      <c r="B50" s="38" t="s">
        <v>347</v>
      </c>
    </row>
    <row r="51" spans="1:2" x14ac:dyDescent="0.25">
      <c r="B51" s="39" t="s">
        <v>348</v>
      </c>
    </row>
    <row r="52" spans="1:2" x14ac:dyDescent="0.25">
      <c r="A52" s="56"/>
    </row>
    <row r="53" spans="1:2" x14ac:dyDescent="0.25">
      <c r="A53" s="55" t="s">
        <v>349</v>
      </c>
    </row>
    <row r="54" spans="1:2" x14ac:dyDescent="0.25">
      <c r="A54" s="36" t="s">
        <v>350</v>
      </c>
    </row>
    <row r="55" spans="1:2" x14ac:dyDescent="0.25">
      <c r="A55" s="36" t="s">
        <v>351</v>
      </c>
    </row>
    <row r="56" spans="1:2" x14ac:dyDescent="0.25">
      <c r="A56" s="55" t="s">
        <v>203</v>
      </c>
    </row>
    <row r="57" spans="1:2" x14ac:dyDescent="0.25">
      <c r="A57" s="12"/>
    </row>
    <row r="58" spans="1:2" x14ac:dyDescent="0.25">
      <c r="B58" s="38" t="s">
        <v>179</v>
      </c>
    </row>
    <row r="59" spans="1:2" x14ac:dyDescent="0.25">
      <c r="B59" s="38" t="s">
        <v>352</v>
      </c>
    </row>
    <row r="60" spans="1:2" x14ac:dyDescent="0.25">
      <c r="B60" s="39" t="s">
        <v>353</v>
      </c>
    </row>
    <row r="61" spans="1:2" x14ac:dyDescent="0.25">
      <c r="B61" s="39" t="s">
        <v>354</v>
      </c>
    </row>
    <row r="62" spans="1:2" x14ac:dyDescent="0.25">
      <c r="B62" s="38" t="s">
        <v>355</v>
      </c>
    </row>
    <row r="63" spans="1:2" x14ac:dyDescent="0.25">
      <c r="B63" s="39" t="s">
        <v>356</v>
      </c>
    </row>
    <row r="64" spans="1:2" x14ac:dyDescent="0.25">
      <c r="B64" s="39" t="s">
        <v>200</v>
      </c>
    </row>
    <row r="65" spans="1:2" x14ac:dyDescent="0.25">
      <c r="B65" s="38" t="s">
        <v>357</v>
      </c>
    </row>
    <row r="66" spans="1:2" x14ac:dyDescent="0.25">
      <c r="B66" s="38" t="s">
        <v>358</v>
      </c>
    </row>
    <row r="67" spans="1:2" x14ac:dyDescent="0.25">
      <c r="B67" s="39" t="s">
        <v>359</v>
      </c>
    </row>
    <row r="68" spans="1:2" x14ac:dyDescent="0.25">
      <c r="A68" s="12"/>
    </row>
    <row r="69" spans="1:2" x14ac:dyDescent="0.25">
      <c r="A69" s="55" t="s">
        <v>360</v>
      </c>
    </row>
    <row r="70" spans="1:2" x14ac:dyDescent="0.25">
      <c r="A70" s="36" t="s">
        <v>338</v>
      </c>
    </row>
    <row r="71" spans="1:2" x14ac:dyDescent="0.25">
      <c r="A71" s="12"/>
    </row>
    <row r="72" spans="1:2" x14ac:dyDescent="0.25">
      <c r="A72" s="57"/>
    </row>
    <row r="73" spans="1:2" x14ac:dyDescent="0.25">
      <c r="B73" s="38" t="s">
        <v>341</v>
      </c>
    </row>
    <row r="74" spans="1:2" x14ac:dyDescent="0.25">
      <c r="B74" s="39" t="s">
        <v>342</v>
      </c>
    </row>
    <row r="75" spans="1:2" x14ac:dyDescent="0.25">
      <c r="B75" s="39" t="s">
        <v>361</v>
      </c>
    </row>
    <row r="76" spans="1:2" x14ac:dyDescent="0.25">
      <c r="B76" s="38" t="s">
        <v>362</v>
      </c>
    </row>
    <row r="77" spans="1:2" x14ac:dyDescent="0.25">
      <c r="B77" s="38" t="s">
        <v>347</v>
      </c>
    </row>
    <row r="78" spans="1:2" x14ac:dyDescent="0.25">
      <c r="B78" s="39" t="s">
        <v>348</v>
      </c>
    </row>
    <row r="79" spans="1:2" x14ac:dyDescent="0.25">
      <c r="A79" s="39"/>
    </row>
    <row r="80" spans="1:2" x14ac:dyDescent="0.25">
      <c r="A80" s="55" t="s">
        <v>363</v>
      </c>
    </row>
    <row r="81" spans="1:2" x14ac:dyDescent="0.25">
      <c r="A81" s="36" t="s">
        <v>364</v>
      </c>
      <c r="B81" t="s">
        <v>157</v>
      </c>
    </row>
    <row r="82" spans="1:2" x14ac:dyDescent="0.25">
      <c r="A82" t="s">
        <v>365</v>
      </c>
      <c r="B82" t="s">
        <v>366</v>
      </c>
    </row>
    <row r="83" spans="1:2" x14ac:dyDescent="0.25">
      <c r="A83" s="58"/>
      <c r="B83" t="s">
        <v>367</v>
      </c>
    </row>
    <row r="84" spans="1:2" x14ac:dyDescent="0.25">
      <c r="B84" s="38" t="s">
        <v>368</v>
      </c>
    </row>
    <row r="85" spans="1:2" x14ac:dyDescent="0.25">
      <c r="B85" s="39" t="s">
        <v>369</v>
      </c>
    </row>
    <row r="86" spans="1:2" x14ac:dyDescent="0.25">
      <c r="A86" s="55" t="s">
        <v>370</v>
      </c>
      <c r="B86" s="39"/>
    </row>
    <row r="87" spans="1:2" x14ac:dyDescent="0.25">
      <c r="A87" t="s">
        <v>371</v>
      </c>
      <c r="B87" s="38" t="s">
        <v>372</v>
      </c>
    </row>
    <row r="88" spans="1:2" x14ac:dyDescent="0.25">
      <c r="B88" s="38" t="s">
        <v>63</v>
      </c>
    </row>
    <row r="89" spans="1:2" x14ac:dyDescent="0.25">
      <c r="A89" s="55" t="s">
        <v>373</v>
      </c>
      <c r="B89" s="39"/>
    </row>
    <row r="90" spans="1:2" x14ac:dyDescent="0.25">
      <c r="A90" t="s">
        <v>374</v>
      </c>
      <c r="B90" t="s">
        <v>372</v>
      </c>
    </row>
    <row r="91" spans="1:2" x14ac:dyDescent="0.25">
      <c r="B9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2D7B-250A-4436-BEA8-0A9C720B9934}">
  <sheetPr>
    <tabColor rgb="FFFF0000"/>
  </sheetPr>
  <dimension ref="A1:D62"/>
  <sheetViews>
    <sheetView rightToLeft="1" topLeftCell="A10" zoomScale="190" zoomScaleNormal="190" workbookViewId="0"/>
  </sheetViews>
  <sheetFormatPr defaultRowHeight="15" x14ac:dyDescent="0.25"/>
  <cols>
    <col min="1" max="1" width="3.7109375" style="2" bestFit="1" customWidth="1"/>
    <col min="2" max="2" width="57.42578125" bestFit="1" customWidth="1"/>
    <col min="3" max="3" width="1.7109375" customWidth="1"/>
    <col min="4" max="4" width="57.5703125" bestFit="1" customWidth="1"/>
    <col min="5" max="5" width="1.7109375" customWidth="1"/>
  </cols>
  <sheetData>
    <row r="1" spans="1:4" ht="19.5" thickBot="1" x14ac:dyDescent="0.3">
      <c r="B1" s="59" t="s">
        <v>375</v>
      </c>
    </row>
    <row r="2" spans="1:4" x14ac:dyDescent="0.25">
      <c r="A2" s="2" t="s">
        <v>1</v>
      </c>
      <c r="B2" t="s">
        <v>376</v>
      </c>
    </row>
    <row r="3" spans="1:4" x14ac:dyDescent="0.25">
      <c r="B3" t="s">
        <v>377</v>
      </c>
    </row>
    <row r="4" spans="1:4" x14ac:dyDescent="0.25">
      <c r="B4" s="60"/>
    </row>
    <row r="5" spans="1:4" x14ac:dyDescent="0.25">
      <c r="D5" s="38" t="s">
        <v>378</v>
      </c>
    </row>
    <row r="6" spans="1:4" x14ac:dyDescent="0.25">
      <c r="D6" s="39" t="s">
        <v>379</v>
      </c>
    </row>
    <row r="7" spans="1:4" x14ac:dyDescent="0.25">
      <c r="D7" s="39" t="s">
        <v>380</v>
      </c>
    </row>
    <row r="8" spans="1:4" x14ac:dyDescent="0.25">
      <c r="D8" s="38" t="s">
        <v>231</v>
      </c>
    </row>
    <row r="9" spans="1:4" x14ac:dyDescent="0.25">
      <c r="D9" s="38" t="s">
        <v>381</v>
      </c>
    </row>
    <row r="10" spans="1:4" x14ac:dyDescent="0.25">
      <c r="D10" s="38" t="s">
        <v>382</v>
      </c>
    </row>
    <row r="11" spans="1:4" x14ac:dyDescent="0.25">
      <c r="A11" s="2" t="s">
        <v>5</v>
      </c>
      <c r="B11" t="s">
        <v>383</v>
      </c>
    </row>
    <row r="12" spans="1:4" x14ac:dyDescent="0.25">
      <c r="B12" t="s">
        <v>384</v>
      </c>
    </row>
    <row r="13" spans="1:4" x14ac:dyDescent="0.25">
      <c r="B13" s="61" t="s">
        <v>385</v>
      </c>
    </row>
    <row r="14" spans="1:4" x14ac:dyDescent="0.25">
      <c r="D14" s="38" t="s">
        <v>386</v>
      </c>
    </row>
    <row r="15" spans="1:4" x14ac:dyDescent="0.25">
      <c r="D15" s="62" t="s">
        <v>387</v>
      </c>
    </row>
    <row r="16" spans="1:4" x14ac:dyDescent="0.25">
      <c r="D16" s="62" t="s">
        <v>388</v>
      </c>
    </row>
    <row r="17" spans="1:4" x14ac:dyDescent="0.25">
      <c r="D17" s="62" t="s">
        <v>389</v>
      </c>
    </row>
    <row r="18" spans="1:4" x14ac:dyDescent="0.25">
      <c r="D18" s="38" t="s">
        <v>390</v>
      </c>
    </row>
    <row r="19" spans="1:4" x14ac:dyDescent="0.25">
      <c r="D19" s="38" t="s">
        <v>184</v>
      </c>
    </row>
    <row r="20" spans="1:4" x14ac:dyDescent="0.25">
      <c r="D20" s="38" t="s">
        <v>391</v>
      </c>
    </row>
    <row r="21" spans="1:4" x14ac:dyDescent="0.25">
      <c r="A21" s="2" t="s">
        <v>9</v>
      </c>
      <c r="B21" t="s">
        <v>392</v>
      </c>
    </row>
    <row r="22" spans="1:4" x14ac:dyDescent="0.25">
      <c r="B22" t="s">
        <v>393</v>
      </c>
    </row>
    <row r="23" spans="1:4" x14ac:dyDescent="0.25">
      <c r="B23" t="s">
        <v>394</v>
      </c>
    </row>
    <row r="24" spans="1:4" x14ac:dyDescent="0.25">
      <c r="D24" s="38" t="s">
        <v>395</v>
      </c>
    </row>
    <row r="25" spans="1:4" x14ac:dyDescent="0.25">
      <c r="D25" s="63" t="s">
        <v>396</v>
      </c>
    </row>
    <row r="26" spans="1:4" x14ac:dyDescent="0.25">
      <c r="D26" s="63" t="s">
        <v>397</v>
      </c>
    </row>
    <row r="27" spans="1:4" x14ac:dyDescent="0.25">
      <c r="D27" s="38" t="s">
        <v>231</v>
      </c>
    </row>
    <row r="28" spans="1:4" x14ac:dyDescent="0.25">
      <c r="D28" s="38" t="s">
        <v>381</v>
      </c>
    </row>
    <row r="29" spans="1:4" x14ac:dyDescent="0.25">
      <c r="D29" s="64" t="s">
        <v>398</v>
      </c>
    </row>
    <row r="30" spans="1:4" x14ac:dyDescent="0.25">
      <c r="D30" s="38" t="s">
        <v>399</v>
      </c>
    </row>
    <row r="31" spans="1:4" x14ac:dyDescent="0.25">
      <c r="D31" s="38" t="s">
        <v>400</v>
      </c>
    </row>
    <row r="32" spans="1:4" x14ac:dyDescent="0.25">
      <c r="D32" s="38" t="s">
        <v>382</v>
      </c>
    </row>
    <row r="33" spans="1:4" x14ac:dyDescent="0.25">
      <c r="D33" s="38" t="s">
        <v>401</v>
      </c>
    </row>
    <row r="34" spans="1:4" x14ac:dyDescent="0.25">
      <c r="B34" s="44"/>
    </row>
    <row r="35" spans="1:4" x14ac:dyDescent="0.25">
      <c r="A35" s="2" t="s">
        <v>13</v>
      </c>
      <c r="B35" t="s">
        <v>402</v>
      </c>
    </row>
    <row r="36" spans="1:4" x14ac:dyDescent="0.25">
      <c r="B36" t="s">
        <v>403</v>
      </c>
    </row>
    <row r="37" spans="1:4" x14ac:dyDescent="0.25">
      <c r="D37" s="38" t="s">
        <v>404</v>
      </c>
    </row>
    <row r="38" spans="1:4" x14ac:dyDescent="0.25">
      <c r="D38" s="38" t="s">
        <v>390</v>
      </c>
    </row>
    <row r="39" spans="1:4" x14ac:dyDescent="0.25">
      <c r="D39" s="38" t="s">
        <v>184</v>
      </c>
    </row>
    <row r="40" spans="1:4" x14ac:dyDescent="0.25">
      <c r="D40" s="64" t="s">
        <v>398</v>
      </c>
    </row>
    <row r="41" spans="1:4" x14ac:dyDescent="0.25">
      <c r="D41" s="38" t="s">
        <v>405</v>
      </c>
    </row>
    <row r="42" spans="1:4" x14ac:dyDescent="0.25">
      <c r="D42" s="38" t="s">
        <v>406</v>
      </c>
    </row>
    <row r="43" spans="1:4" x14ac:dyDescent="0.25">
      <c r="D43" s="38" t="s">
        <v>407</v>
      </c>
    </row>
    <row r="44" spans="1:4" x14ac:dyDescent="0.25">
      <c r="B44" s="18"/>
    </row>
    <row r="45" spans="1:4" x14ac:dyDescent="0.25">
      <c r="A45" s="2" t="s">
        <v>17</v>
      </c>
      <c r="B45" t="s">
        <v>408</v>
      </c>
    </row>
    <row r="46" spans="1:4" x14ac:dyDescent="0.25">
      <c r="B46" t="s">
        <v>409</v>
      </c>
    </row>
    <row r="47" spans="1:4" x14ac:dyDescent="0.25">
      <c r="B47" t="s">
        <v>410</v>
      </c>
    </row>
    <row r="49" spans="1:4" x14ac:dyDescent="0.25">
      <c r="D49" s="38" t="s">
        <v>411</v>
      </c>
    </row>
    <row r="50" spans="1:4" x14ac:dyDescent="0.25">
      <c r="D50" s="39" t="s">
        <v>379</v>
      </c>
    </row>
    <row r="51" spans="1:4" x14ac:dyDescent="0.25">
      <c r="D51" s="39" t="s">
        <v>412</v>
      </c>
    </row>
    <row r="52" spans="1:4" x14ac:dyDescent="0.25">
      <c r="D52" s="38" t="s">
        <v>344</v>
      </c>
    </row>
    <row r="53" spans="1:4" x14ac:dyDescent="0.25">
      <c r="D53" s="38" t="s">
        <v>413</v>
      </c>
    </row>
    <row r="54" spans="1:4" x14ac:dyDescent="0.25">
      <c r="D54" s="38" t="s">
        <v>414</v>
      </c>
    </row>
    <row r="55" spans="1:4" x14ac:dyDescent="0.25">
      <c r="B55" s="65"/>
    </row>
    <row r="56" spans="1:4" x14ac:dyDescent="0.25">
      <c r="A56" s="2" t="s">
        <v>26</v>
      </c>
      <c r="B56" t="s">
        <v>415</v>
      </c>
    </row>
    <row r="57" spans="1:4" x14ac:dyDescent="0.25">
      <c r="D57" s="38" t="s">
        <v>416</v>
      </c>
    </row>
    <row r="58" spans="1:4" x14ac:dyDescent="0.25">
      <c r="D58" s="38" t="s">
        <v>417</v>
      </c>
    </row>
    <row r="59" spans="1:4" x14ac:dyDescent="0.25">
      <c r="D59" s="38" t="s">
        <v>418</v>
      </c>
    </row>
    <row r="60" spans="1:4" x14ac:dyDescent="0.25">
      <c r="A60" s="2" t="s">
        <v>29</v>
      </c>
      <c r="B60" t="s">
        <v>419</v>
      </c>
    </row>
    <row r="61" spans="1:4" x14ac:dyDescent="0.25">
      <c r="D61" s="38" t="s">
        <v>420</v>
      </c>
    </row>
    <row r="62" spans="1:4" x14ac:dyDescent="0.25">
      <c r="D62" s="38" t="s">
        <v>421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EE49-44E9-4B10-A3C4-D8EC10875A5D}">
  <sheetPr>
    <tabColor rgb="FF00B050"/>
  </sheetPr>
  <dimension ref="A1:F148"/>
  <sheetViews>
    <sheetView rightToLeft="1" zoomScale="190" zoomScaleNormal="190" workbookViewId="0">
      <selection activeCell="B1" sqref="B1"/>
    </sheetView>
  </sheetViews>
  <sheetFormatPr defaultRowHeight="15" x14ac:dyDescent="0.25"/>
  <cols>
    <col min="1" max="1" width="2.140625" bestFit="1" customWidth="1"/>
    <col min="2" max="2" width="61.85546875" bestFit="1" customWidth="1"/>
    <col min="3" max="3" width="1.7109375" customWidth="1"/>
    <col min="4" max="4" width="57.85546875" customWidth="1"/>
    <col min="5" max="5" width="1.7109375" customWidth="1"/>
  </cols>
  <sheetData>
    <row r="1" spans="1:4" ht="19.5" thickBot="1" x14ac:dyDescent="0.3">
      <c r="B1" s="59" t="s">
        <v>422</v>
      </c>
      <c r="D1" s="55" t="s">
        <v>423</v>
      </c>
    </row>
    <row r="2" spans="1:4" x14ac:dyDescent="0.25">
      <c r="A2" s="36"/>
      <c r="B2" s="66"/>
    </row>
    <row r="3" spans="1:4" x14ac:dyDescent="0.25">
      <c r="A3" s="55">
        <v>1</v>
      </c>
      <c r="B3" s="55" t="str">
        <f>$D$1&amp; " "&amp;A3&amp;")"</f>
        <v>שאלה מספר 1)</v>
      </c>
    </row>
    <row r="4" spans="1:4" x14ac:dyDescent="0.25">
      <c r="A4" s="36"/>
      <c r="B4" s="36" t="s">
        <v>424</v>
      </c>
    </row>
    <row r="5" spans="1:4" x14ac:dyDescent="0.25">
      <c r="A5" s="36"/>
      <c r="B5" s="36" t="s">
        <v>425</v>
      </c>
      <c r="D5" s="43" t="s">
        <v>426</v>
      </c>
    </row>
    <row r="6" spans="1:4" x14ac:dyDescent="0.25">
      <c r="A6" s="55"/>
      <c r="D6" s="53" t="s">
        <v>427</v>
      </c>
    </row>
    <row r="7" spans="1:4" x14ac:dyDescent="0.25">
      <c r="A7" s="12"/>
      <c r="D7" s="53" t="s">
        <v>428</v>
      </c>
    </row>
    <row r="8" spans="1:4" x14ac:dyDescent="0.25">
      <c r="A8" s="36"/>
      <c r="D8" s="43" t="s">
        <v>88</v>
      </c>
    </row>
    <row r="9" spans="1:4" x14ac:dyDescent="0.25">
      <c r="D9" s="43" t="s">
        <v>429</v>
      </c>
    </row>
    <row r="10" spans="1:4" x14ac:dyDescent="0.25">
      <c r="A10" s="55">
        <v>2</v>
      </c>
      <c r="B10" s="55" t="str">
        <f>$D$1&amp; " "&amp;A10&amp;")"</f>
        <v>שאלה מספר 2)</v>
      </c>
      <c r="D10" s="43" t="s">
        <v>430</v>
      </c>
    </row>
    <row r="11" spans="1:4" x14ac:dyDescent="0.25">
      <c r="B11" s="36" t="s">
        <v>431</v>
      </c>
    </row>
    <row r="12" spans="1:4" x14ac:dyDescent="0.25">
      <c r="D12" s="43" t="s">
        <v>432</v>
      </c>
    </row>
    <row r="13" spans="1:4" x14ac:dyDescent="0.25">
      <c r="D13" s="43" t="s">
        <v>315</v>
      </c>
    </row>
    <row r="14" spans="1:4" x14ac:dyDescent="0.25">
      <c r="D14" s="43" t="s">
        <v>316</v>
      </c>
    </row>
    <row r="15" spans="1:4" x14ac:dyDescent="0.25">
      <c r="D15" s="43" t="s">
        <v>433</v>
      </c>
    </row>
    <row r="16" spans="1:4" x14ac:dyDescent="0.25">
      <c r="D16" s="43"/>
    </row>
    <row r="17" spans="1:4" x14ac:dyDescent="0.25">
      <c r="D17" s="43"/>
    </row>
    <row r="18" spans="1:4" x14ac:dyDescent="0.25">
      <c r="A18" s="55">
        <v>3</v>
      </c>
      <c r="B18" s="55" t="str">
        <f>$D$1&amp; " "&amp;A18&amp;")"</f>
        <v>שאלה מספר 3)</v>
      </c>
    </row>
    <row r="19" spans="1:4" x14ac:dyDescent="0.25">
      <c r="B19" s="36" t="s">
        <v>434</v>
      </c>
    </row>
    <row r="20" spans="1:4" x14ac:dyDescent="0.25">
      <c r="B20" s="36" t="s">
        <v>435</v>
      </c>
    </row>
    <row r="21" spans="1:4" x14ac:dyDescent="0.25">
      <c r="B21" s="36" t="s">
        <v>436</v>
      </c>
    </row>
    <row r="22" spans="1:4" x14ac:dyDescent="0.25">
      <c r="B22" s="36"/>
      <c r="D22" s="67" t="s">
        <v>437</v>
      </c>
    </row>
    <row r="23" spans="1:4" x14ac:dyDescent="0.25">
      <c r="D23" s="43" t="s">
        <v>438</v>
      </c>
    </row>
    <row r="24" spans="1:4" x14ac:dyDescent="0.25">
      <c r="D24" s="43" t="s">
        <v>439</v>
      </c>
    </row>
    <row r="25" spans="1:4" x14ac:dyDescent="0.25">
      <c r="A25" s="56"/>
      <c r="D25" s="43" t="s">
        <v>316</v>
      </c>
    </row>
    <row r="26" spans="1:4" x14ac:dyDescent="0.25">
      <c r="A26" s="55"/>
      <c r="D26" s="43" t="s">
        <v>440</v>
      </c>
    </row>
    <row r="27" spans="1:4" x14ac:dyDescent="0.25">
      <c r="A27" s="36"/>
      <c r="D27" s="43" t="s">
        <v>441</v>
      </c>
    </row>
    <row r="28" spans="1:4" x14ac:dyDescent="0.25">
      <c r="A28" s="36"/>
      <c r="B28" s="44"/>
      <c r="D28" s="67" t="s">
        <v>442</v>
      </c>
    </row>
    <row r="29" spans="1:4" x14ac:dyDescent="0.25">
      <c r="A29" s="55"/>
      <c r="D29" s="43" t="s">
        <v>438</v>
      </c>
    </row>
    <row r="30" spans="1:4" x14ac:dyDescent="0.25">
      <c r="A30" s="12"/>
      <c r="D30" s="43" t="s">
        <v>439</v>
      </c>
    </row>
    <row r="31" spans="1:4" x14ac:dyDescent="0.25">
      <c r="D31" s="43" t="s">
        <v>316</v>
      </c>
    </row>
    <row r="32" spans="1:4" x14ac:dyDescent="0.25">
      <c r="D32" s="45" t="s">
        <v>305</v>
      </c>
    </row>
    <row r="33" spans="1:4" x14ac:dyDescent="0.25">
      <c r="D33" s="43" t="s">
        <v>317</v>
      </c>
    </row>
    <row r="34" spans="1:4" x14ac:dyDescent="0.25">
      <c r="A34" s="55">
        <v>4</v>
      </c>
      <c r="B34" s="55" t="str">
        <f>$D$1&amp; " "&amp;A34&amp;")"</f>
        <v>שאלה מספר 4)</v>
      </c>
      <c r="D34" s="43" t="s">
        <v>440</v>
      </c>
    </row>
    <row r="35" spans="1:4" x14ac:dyDescent="0.25">
      <c r="D35" s="43" t="s">
        <v>441</v>
      </c>
    </row>
    <row r="36" spans="1:4" x14ac:dyDescent="0.25">
      <c r="B36" s="36" t="s">
        <v>443</v>
      </c>
    </row>
    <row r="37" spans="1:4" x14ac:dyDescent="0.25">
      <c r="B37" s="36" t="s">
        <v>444</v>
      </c>
    </row>
    <row r="38" spans="1:4" x14ac:dyDescent="0.25">
      <c r="B38" s="36" t="s">
        <v>445</v>
      </c>
    </row>
    <row r="39" spans="1:4" x14ac:dyDescent="0.25">
      <c r="B39" s="36" t="s">
        <v>446</v>
      </c>
    </row>
    <row r="40" spans="1:4" x14ac:dyDescent="0.25">
      <c r="B40" s="36" t="s">
        <v>447</v>
      </c>
    </row>
    <row r="41" spans="1:4" x14ac:dyDescent="0.25">
      <c r="B41" s="20"/>
    </row>
    <row r="42" spans="1:4" x14ac:dyDescent="0.25">
      <c r="D42" s="43" t="s">
        <v>448</v>
      </c>
    </row>
    <row r="43" spans="1:4" x14ac:dyDescent="0.25">
      <c r="D43" s="43" t="s">
        <v>449</v>
      </c>
    </row>
    <row r="44" spans="1:4" x14ac:dyDescent="0.25">
      <c r="D44" s="48"/>
    </row>
    <row r="45" spans="1:4" x14ac:dyDescent="0.25">
      <c r="D45" s="43" t="s">
        <v>450</v>
      </c>
    </row>
    <row r="46" spans="1:4" x14ac:dyDescent="0.25">
      <c r="D46" s="43" t="s">
        <v>439</v>
      </c>
    </row>
    <row r="47" spans="1:4" x14ac:dyDescent="0.25">
      <c r="A47" s="55"/>
      <c r="D47" s="43" t="s">
        <v>316</v>
      </c>
    </row>
    <row r="48" spans="1:4" x14ac:dyDescent="0.25">
      <c r="A48" s="36"/>
      <c r="D48" s="48"/>
    </row>
    <row r="49" spans="1:6" x14ac:dyDescent="0.25">
      <c r="A49" s="36"/>
      <c r="D49" s="43" t="s">
        <v>450</v>
      </c>
    </row>
    <row r="50" spans="1:6" x14ac:dyDescent="0.25">
      <c r="A50" s="36"/>
      <c r="D50" s="43" t="s">
        <v>439</v>
      </c>
    </row>
    <row r="51" spans="1:6" x14ac:dyDescent="0.25">
      <c r="A51" s="55"/>
      <c r="D51" s="43" t="s">
        <v>316</v>
      </c>
    </row>
    <row r="52" spans="1:6" x14ac:dyDescent="0.25">
      <c r="A52" s="55"/>
      <c r="D52" s="45" t="s">
        <v>305</v>
      </c>
    </row>
    <row r="53" spans="1:6" x14ac:dyDescent="0.25">
      <c r="A53" s="55"/>
      <c r="D53" s="43" t="s">
        <v>317</v>
      </c>
    </row>
    <row r="54" spans="1:6" x14ac:dyDescent="0.25">
      <c r="A54" s="55"/>
    </row>
    <row r="55" spans="1:6" x14ac:dyDescent="0.25">
      <c r="A55" s="55"/>
      <c r="D55" s="43"/>
    </row>
    <row r="56" spans="1:6" x14ac:dyDescent="0.25">
      <c r="A56" s="12"/>
      <c r="B56" s="55" t="s">
        <v>451</v>
      </c>
    </row>
    <row r="58" spans="1:6" x14ac:dyDescent="0.25">
      <c r="A58" s="55">
        <v>1</v>
      </c>
      <c r="B58" s="55" t="str">
        <f>$D$1&amp; " "&amp;A58&amp;")"</f>
        <v>שאלה מספר 1)</v>
      </c>
    </row>
    <row r="60" spans="1:6" x14ac:dyDescent="0.25">
      <c r="B60" s="36" t="s">
        <v>452</v>
      </c>
    </row>
    <row r="61" spans="1:6" x14ac:dyDescent="0.25">
      <c r="B61" s="36" t="s">
        <v>453</v>
      </c>
    </row>
    <row r="62" spans="1:6" x14ac:dyDescent="0.25">
      <c r="B62" s="68"/>
    </row>
    <row r="63" spans="1:6" x14ac:dyDescent="0.25">
      <c r="D63" s="43" t="s">
        <v>454</v>
      </c>
      <c r="E63" s="69"/>
      <c r="F63" s="43"/>
    </row>
    <row r="64" spans="1:6" x14ac:dyDescent="0.25">
      <c r="D64" s="43" t="s">
        <v>455</v>
      </c>
      <c r="E64" s="69"/>
      <c r="F64" s="43"/>
    </row>
    <row r="65" spans="1:6" x14ac:dyDescent="0.25">
      <c r="D65" s="53" t="s">
        <v>456</v>
      </c>
      <c r="F65" s="53"/>
    </row>
    <row r="66" spans="1:6" x14ac:dyDescent="0.25">
      <c r="D66" s="43" t="s">
        <v>457</v>
      </c>
      <c r="E66" s="69"/>
      <c r="F66" s="43"/>
    </row>
    <row r="67" spans="1:6" x14ac:dyDescent="0.25">
      <c r="D67" s="70" t="s">
        <v>458</v>
      </c>
      <c r="F67" s="70"/>
    </row>
    <row r="68" spans="1:6" x14ac:dyDescent="0.25">
      <c r="A68" s="56"/>
      <c r="D68" s="43" t="s">
        <v>459</v>
      </c>
      <c r="F68" s="43"/>
    </row>
    <row r="69" spans="1:6" x14ac:dyDescent="0.25">
      <c r="A69" s="55"/>
      <c r="C69" s="69"/>
      <c r="D69" s="43" t="s">
        <v>460</v>
      </c>
      <c r="E69" s="69"/>
      <c r="F69" s="43"/>
    </row>
    <row r="70" spans="1:6" x14ac:dyDescent="0.25">
      <c r="A70" s="55"/>
      <c r="C70" s="69"/>
      <c r="D70" s="43" t="s">
        <v>461</v>
      </c>
      <c r="E70" s="69"/>
      <c r="F70" s="43"/>
    </row>
    <row r="71" spans="1:6" x14ac:dyDescent="0.25">
      <c r="A71" s="55"/>
      <c r="C71" s="69"/>
      <c r="D71" s="43"/>
      <c r="E71" s="69"/>
      <c r="F71" s="43"/>
    </row>
    <row r="72" spans="1:6" x14ac:dyDescent="0.25">
      <c r="A72" s="55">
        <v>2</v>
      </c>
      <c r="B72" s="55" t="str">
        <f>$D$1&amp; " "&amp;A72&amp;")"</f>
        <v>שאלה מספר 2)</v>
      </c>
      <c r="E72" s="53"/>
      <c r="F72" s="43"/>
    </row>
    <row r="73" spans="1:6" x14ac:dyDescent="0.25">
      <c r="A73" s="36"/>
      <c r="B73" s="36" t="s">
        <v>462</v>
      </c>
    </row>
    <row r="74" spans="1:6" x14ac:dyDescent="0.25">
      <c r="A74" s="36"/>
      <c r="B74" s="36" t="s">
        <v>463</v>
      </c>
    </row>
    <row r="75" spans="1:6" x14ac:dyDescent="0.25">
      <c r="A75" s="55"/>
      <c r="B75" s="36" t="s">
        <v>464</v>
      </c>
    </row>
    <row r="76" spans="1:6" x14ac:dyDescent="0.25">
      <c r="A76" s="55"/>
      <c r="B76" s="36" t="s">
        <v>465</v>
      </c>
    </row>
    <row r="77" spans="1:6" x14ac:dyDescent="0.25">
      <c r="A77" s="55"/>
      <c r="B77" s="36" t="s">
        <v>466</v>
      </c>
    </row>
    <row r="78" spans="1:6" x14ac:dyDescent="0.25">
      <c r="A78" s="12"/>
      <c r="C78" s="48"/>
      <c r="D78" s="43" t="s">
        <v>467</v>
      </c>
    </row>
    <row r="79" spans="1:6" x14ac:dyDescent="0.25">
      <c r="D79" s="48" t="s">
        <v>468</v>
      </c>
    </row>
    <row r="80" spans="1:6" x14ac:dyDescent="0.25">
      <c r="D80" s="53" t="s">
        <v>469</v>
      </c>
    </row>
    <row r="81" spans="1:4" x14ac:dyDescent="0.25">
      <c r="D81" s="43" t="s">
        <v>79</v>
      </c>
    </row>
    <row r="82" spans="1:4" x14ac:dyDescent="0.25">
      <c r="D82" s="45" t="s">
        <v>297</v>
      </c>
    </row>
    <row r="83" spans="1:4" x14ac:dyDescent="0.25">
      <c r="D83" s="43" t="s">
        <v>304</v>
      </c>
    </row>
    <row r="84" spans="1:4" x14ac:dyDescent="0.25">
      <c r="D84" s="45" t="s">
        <v>305</v>
      </c>
    </row>
    <row r="85" spans="1:4" x14ac:dyDescent="0.25">
      <c r="D85" s="43" t="s">
        <v>298</v>
      </c>
    </row>
    <row r="86" spans="1:4" x14ac:dyDescent="0.25">
      <c r="D86" s="43" t="s">
        <v>470</v>
      </c>
    </row>
    <row r="87" spans="1:4" x14ac:dyDescent="0.25">
      <c r="D87" s="43" t="s">
        <v>440</v>
      </c>
    </row>
    <row r="88" spans="1:4" x14ac:dyDescent="0.25">
      <c r="D88" s="43" t="s">
        <v>471</v>
      </c>
    </row>
    <row r="89" spans="1:4" x14ac:dyDescent="0.25">
      <c r="D89" s="43"/>
    </row>
    <row r="90" spans="1:4" x14ac:dyDescent="0.25">
      <c r="D90" s="43"/>
    </row>
    <row r="91" spans="1:4" x14ac:dyDescent="0.25">
      <c r="A91" s="55">
        <v>3</v>
      </c>
      <c r="B91" s="55" t="str">
        <f>$D$1&amp; " "&amp;A91&amp;")"</f>
        <v>שאלה מספר 3)</v>
      </c>
    </row>
    <row r="92" spans="1:4" x14ac:dyDescent="0.25">
      <c r="A92" s="12"/>
      <c r="B92" s="71" t="s">
        <v>472</v>
      </c>
    </row>
    <row r="93" spans="1:4" x14ac:dyDescent="0.25">
      <c r="A93" s="55"/>
      <c r="B93" s="36" t="s">
        <v>473</v>
      </c>
    </row>
    <row r="94" spans="1:4" x14ac:dyDescent="0.25">
      <c r="A94" s="55"/>
      <c r="B94" t="s">
        <v>474</v>
      </c>
    </row>
    <row r="95" spans="1:4" x14ac:dyDescent="0.25">
      <c r="A95" s="36"/>
      <c r="B95" s="36" t="s">
        <v>475</v>
      </c>
    </row>
    <row r="96" spans="1:4" x14ac:dyDescent="0.25">
      <c r="A96" s="36"/>
      <c r="B96" s="36" t="s">
        <v>476</v>
      </c>
    </row>
    <row r="97" spans="1:4" x14ac:dyDescent="0.25">
      <c r="A97" s="12"/>
      <c r="B97" s="36" t="s">
        <v>477</v>
      </c>
      <c r="C97" s="69"/>
    </row>
    <row r="98" spans="1:4" x14ac:dyDescent="0.25">
      <c r="A98" s="57"/>
      <c r="C98" s="69"/>
      <c r="D98" s="53"/>
    </row>
    <row r="99" spans="1:4" x14ac:dyDescent="0.25">
      <c r="C99" s="72"/>
      <c r="D99" s="43" t="s">
        <v>478</v>
      </c>
    </row>
    <row r="100" spans="1:4" x14ac:dyDescent="0.25">
      <c r="D100" s="69" t="s">
        <v>479</v>
      </c>
    </row>
    <row r="101" spans="1:4" x14ac:dyDescent="0.25">
      <c r="D101" s="73" t="s">
        <v>480</v>
      </c>
    </row>
    <row r="102" spans="1:4" x14ac:dyDescent="0.25">
      <c r="D102" s="43" t="s">
        <v>481</v>
      </c>
    </row>
    <row r="103" spans="1:4" x14ac:dyDescent="0.25">
      <c r="D103" s="70" t="s">
        <v>482</v>
      </c>
    </row>
    <row r="104" spans="1:4" x14ac:dyDescent="0.25">
      <c r="D104" s="43" t="s">
        <v>483</v>
      </c>
    </row>
    <row r="105" spans="1:4" x14ac:dyDescent="0.25">
      <c r="A105" s="39"/>
      <c r="C105" s="69"/>
      <c r="D105" s="70" t="s">
        <v>484</v>
      </c>
    </row>
    <row r="106" spans="1:4" x14ac:dyDescent="0.25">
      <c r="A106" s="55"/>
      <c r="B106" s="51"/>
      <c r="C106" s="72"/>
      <c r="D106" s="43" t="s">
        <v>485</v>
      </c>
    </row>
    <row r="107" spans="1:4" x14ac:dyDescent="0.25">
      <c r="A107" s="36"/>
      <c r="B107" s="74"/>
      <c r="D107" s="51" t="s">
        <v>486</v>
      </c>
    </row>
    <row r="108" spans="1:4" x14ac:dyDescent="0.25">
      <c r="B108" s="43"/>
      <c r="C108" s="69"/>
      <c r="D108" s="43" t="s">
        <v>487</v>
      </c>
    </row>
    <row r="109" spans="1:4" x14ac:dyDescent="0.25">
      <c r="A109" s="58"/>
      <c r="B109" s="43"/>
      <c r="C109" s="53"/>
      <c r="D109" s="43" t="s">
        <v>488</v>
      </c>
    </row>
    <row r="110" spans="1:4" x14ac:dyDescent="0.25">
      <c r="B110" s="43"/>
      <c r="C110" s="75"/>
      <c r="D110" s="43" t="s">
        <v>489</v>
      </c>
    </row>
    <row r="111" spans="1:4" x14ac:dyDescent="0.25">
      <c r="B111" s="76"/>
      <c r="D111" s="76"/>
    </row>
    <row r="112" spans="1:4" x14ac:dyDescent="0.25">
      <c r="A112" s="55"/>
      <c r="B112" s="76"/>
    </row>
    <row r="113" spans="1:4" x14ac:dyDescent="0.25">
      <c r="A113" s="55">
        <v>4</v>
      </c>
      <c r="B113" s="55" t="str">
        <f>$D$1&amp; " "&amp;A113&amp;")"</f>
        <v>שאלה מספר 4)</v>
      </c>
    </row>
    <row r="114" spans="1:4" x14ac:dyDescent="0.25">
      <c r="B114" s="76"/>
    </row>
    <row r="115" spans="1:4" x14ac:dyDescent="0.25">
      <c r="B115" s="36" t="s">
        <v>490</v>
      </c>
    </row>
    <row r="116" spans="1:4" x14ac:dyDescent="0.25">
      <c r="B116" s="36" t="s">
        <v>491</v>
      </c>
    </row>
    <row r="117" spans="1:4" x14ac:dyDescent="0.25">
      <c r="B117" s="36" t="s">
        <v>492</v>
      </c>
    </row>
    <row r="118" spans="1:4" x14ac:dyDescent="0.25">
      <c r="B118" s="36" t="s">
        <v>493</v>
      </c>
    </row>
    <row r="119" spans="1:4" x14ac:dyDescent="0.25">
      <c r="B119" s="36" t="s">
        <v>494</v>
      </c>
    </row>
    <row r="120" spans="1:4" x14ac:dyDescent="0.25">
      <c r="B120" s="77" t="s">
        <v>495</v>
      </c>
    </row>
    <row r="121" spans="1:4" x14ac:dyDescent="0.25">
      <c r="D121" s="76" t="s">
        <v>496</v>
      </c>
    </row>
    <row r="122" spans="1:4" x14ac:dyDescent="0.25">
      <c r="D122" s="78" t="s">
        <v>497</v>
      </c>
    </row>
    <row r="123" spans="1:4" x14ac:dyDescent="0.25">
      <c r="D123" s="78" t="s">
        <v>498</v>
      </c>
    </row>
    <row r="124" spans="1:4" x14ac:dyDescent="0.25">
      <c r="D124" s="78" t="s">
        <v>499</v>
      </c>
    </row>
    <row r="125" spans="1:4" x14ac:dyDescent="0.25">
      <c r="D125" s="78"/>
    </row>
    <row r="126" spans="1:4" x14ac:dyDescent="0.25">
      <c r="D126" s="78" t="s">
        <v>500</v>
      </c>
    </row>
    <row r="127" spans="1:4" x14ac:dyDescent="0.25">
      <c r="B127" s="18"/>
    </row>
    <row r="128" spans="1:4" x14ac:dyDescent="0.25">
      <c r="A128" s="55">
        <v>5</v>
      </c>
      <c r="B128" s="55" t="str">
        <f>$D$1&amp; " "&amp;A128&amp;")"</f>
        <v>שאלה מספר 5)</v>
      </c>
    </row>
    <row r="129" spans="1:4" x14ac:dyDescent="0.25">
      <c r="A129" s="55"/>
      <c r="B129" s="55"/>
    </row>
    <row r="130" spans="1:4" x14ac:dyDescent="0.25">
      <c r="B130" s="36" t="s">
        <v>501</v>
      </c>
    </row>
    <row r="131" spans="1:4" x14ac:dyDescent="0.25">
      <c r="B131" s="36" t="s">
        <v>502</v>
      </c>
    </row>
    <row r="132" spans="1:4" x14ac:dyDescent="0.25">
      <c r="B132" s="68"/>
    </row>
    <row r="133" spans="1:4" x14ac:dyDescent="0.25">
      <c r="D133" s="43" t="s">
        <v>432</v>
      </c>
    </row>
    <row r="134" spans="1:4" x14ac:dyDescent="0.25">
      <c r="D134" s="43" t="s">
        <v>503</v>
      </c>
    </row>
    <row r="135" spans="1:4" x14ac:dyDescent="0.25">
      <c r="D135" s="43" t="s">
        <v>504</v>
      </c>
    </row>
    <row r="136" spans="1:4" x14ac:dyDescent="0.25">
      <c r="D136" s="43" t="s">
        <v>505</v>
      </c>
    </row>
    <row r="138" spans="1:4" x14ac:dyDescent="0.25">
      <c r="A138" s="55">
        <v>6</v>
      </c>
      <c r="B138" s="55" t="str">
        <f>$D$1&amp; " "&amp;A138&amp;")"</f>
        <v>שאלה מספר 6)</v>
      </c>
    </row>
    <row r="140" spans="1:4" x14ac:dyDescent="0.25">
      <c r="B140" s="36" t="s">
        <v>506</v>
      </c>
    </row>
    <row r="141" spans="1:4" x14ac:dyDescent="0.25">
      <c r="B141" s="36" t="s">
        <v>507</v>
      </c>
    </row>
    <row r="142" spans="1:4" x14ac:dyDescent="0.25">
      <c r="B142" s="36" t="s">
        <v>508</v>
      </c>
    </row>
    <row r="143" spans="1:4" x14ac:dyDescent="0.25">
      <c r="B143" s="36" t="s">
        <v>509</v>
      </c>
    </row>
    <row r="144" spans="1:4" x14ac:dyDescent="0.25">
      <c r="D144" s="43" t="s">
        <v>432</v>
      </c>
    </row>
    <row r="145" spans="4:4" x14ac:dyDescent="0.25">
      <c r="D145" s="43" t="s">
        <v>503</v>
      </c>
    </row>
    <row r="146" spans="4:4" x14ac:dyDescent="0.25">
      <c r="D146" s="43" t="s">
        <v>510</v>
      </c>
    </row>
    <row r="147" spans="4:4" x14ac:dyDescent="0.25">
      <c r="D147" s="43" t="s">
        <v>504</v>
      </c>
    </row>
    <row r="148" spans="4:4" x14ac:dyDescent="0.25">
      <c r="D148" s="43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49DB-1361-4FD9-A66E-62A069DBFAB8}">
  <sheetPr>
    <tabColor rgb="FFFF0000"/>
  </sheetPr>
  <dimension ref="A1:D73"/>
  <sheetViews>
    <sheetView rightToLeft="1" zoomScale="190" zoomScaleNormal="190" workbookViewId="0">
      <selection activeCell="B1" sqref="B1"/>
    </sheetView>
  </sheetViews>
  <sheetFormatPr defaultRowHeight="15" x14ac:dyDescent="0.25"/>
  <cols>
    <col min="1" max="1" width="46.7109375" customWidth="1"/>
    <col min="2" max="2" width="1.7109375" customWidth="1"/>
    <col min="3" max="3" width="67" bestFit="1" customWidth="1"/>
    <col min="4" max="4" width="1.7109375" customWidth="1"/>
  </cols>
  <sheetData>
    <row r="1" spans="1:3" ht="19.5" thickBot="1" x14ac:dyDescent="0.3">
      <c r="A1" s="59" t="s">
        <v>375</v>
      </c>
    </row>
    <row r="2" spans="1:3" ht="18.75" x14ac:dyDescent="0.25">
      <c r="A2" s="79" t="s">
        <v>511</v>
      </c>
    </row>
    <row r="3" spans="1:3" ht="15.75" x14ac:dyDescent="0.25">
      <c r="A3" s="80" t="s">
        <v>512</v>
      </c>
    </row>
    <row r="4" spans="1:3" ht="78.75" x14ac:dyDescent="0.25">
      <c r="A4" s="81" t="s">
        <v>513</v>
      </c>
    </row>
    <row r="5" spans="1:3" ht="15.75" x14ac:dyDescent="0.25">
      <c r="B5" s="82"/>
      <c r="C5" s="21" t="s">
        <v>179</v>
      </c>
    </row>
    <row r="6" spans="1:3" ht="15.75" x14ac:dyDescent="0.25">
      <c r="B6" s="82"/>
      <c r="C6" s="21" t="s">
        <v>128</v>
      </c>
    </row>
    <row r="7" spans="1:3" x14ac:dyDescent="0.25">
      <c r="C7" s="21" t="s">
        <v>417</v>
      </c>
    </row>
    <row r="8" spans="1:3" x14ac:dyDescent="0.25">
      <c r="C8" s="83" t="s">
        <v>514</v>
      </c>
    </row>
    <row r="9" spans="1:3" x14ac:dyDescent="0.25">
      <c r="C9" s="83" t="s">
        <v>515</v>
      </c>
    </row>
    <row r="10" spans="1:3" x14ac:dyDescent="0.25">
      <c r="C10" s="83" t="s">
        <v>516</v>
      </c>
    </row>
    <row r="11" spans="1:3" x14ac:dyDescent="0.25">
      <c r="C11" s="83" t="s">
        <v>517</v>
      </c>
    </row>
    <row r="12" spans="1:3" x14ac:dyDescent="0.25">
      <c r="C12" s="21" t="s">
        <v>518</v>
      </c>
    </row>
    <row r="13" spans="1:3" x14ac:dyDescent="0.25">
      <c r="C13" s="39" t="s">
        <v>519</v>
      </c>
    </row>
    <row r="14" spans="1:3" x14ac:dyDescent="0.25">
      <c r="C14" s="84" t="s">
        <v>520</v>
      </c>
    </row>
    <row r="16" spans="1:3" ht="15.75" x14ac:dyDescent="0.25">
      <c r="A16" s="81" t="s">
        <v>521</v>
      </c>
    </row>
    <row r="17" spans="1:3" x14ac:dyDescent="0.25">
      <c r="C17" s="21" t="s">
        <v>522</v>
      </c>
    </row>
    <row r="18" spans="1:3" x14ac:dyDescent="0.25">
      <c r="C18" s="85" t="s">
        <v>523</v>
      </c>
    </row>
    <row r="19" spans="1:3" ht="15.75" x14ac:dyDescent="0.25">
      <c r="A19" s="86"/>
    </row>
    <row r="20" spans="1:3" ht="63" x14ac:dyDescent="0.25">
      <c r="A20" s="81" t="s">
        <v>524</v>
      </c>
    </row>
    <row r="21" spans="1:3" ht="15.75" x14ac:dyDescent="0.25">
      <c r="A21" s="87" t="s">
        <v>525</v>
      </c>
    </row>
    <row r="22" spans="1:3" ht="15.75" x14ac:dyDescent="0.25">
      <c r="B22" s="82"/>
      <c r="C22" s="21" t="s">
        <v>526</v>
      </c>
    </row>
    <row r="23" spans="1:3" x14ac:dyDescent="0.25">
      <c r="C23" s="83" t="s">
        <v>527</v>
      </c>
    </row>
    <row r="24" spans="1:3" ht="15.75" x14ac:dyDescent="0.25">
      <c r="B24" s="82"/>
      <c r="C24" s="21" t="s">
        <v>528</v>
      </c>
    </row>
    <row r="25" spans="1:3" x14ac:dyDescent="0.25">
      <c r="C25" s="88" t="s">
        <v>529</v>
      </c>
    </row>
    <row r="26" spans="1:3" x14ac:dyDescent="0.25">
      <c r="C26" s="88" t="s">
        <v>530</v>
      </c>
    </row>
    <row r="27" spans="1:3" x14ac:dyDescent="0.25">
      <c r="C27" s="88" t="s">
        <v>531</v>
      </c>
    </row>
    <row r="28" spans="1:3" x14ac:dyDescent="0.25">
      <c r="C28" s="88" t="s">
        <v>532</v>
      </c>
    </row>
    <row r="29" spans="1:3" x14ac:dyDescent="0.25">
      <c r="C29" s="21" t="s">
        <v>190</v>
      </c>
    </row>
    <row r="30" spans="1:3" x14ac:dyDescent="0.25">
      <c r="C30" s="21" t="s">
        <v>399</v>
      </c>
    </row>
    <row r="31" spans="1:3" x14ac:dyDescent="0.25">
      <c r="C31" s="21" t="s">
        <v>533</v>
      </c>
    </row>
    <row r="32" spans="1:3" x14ac:dyDescent="0.25">
      <c r="C32" s="21" t="s">
        <v>534</v>
      </c>
    </row>
    <row r="33" spans="1:3" x14ac:dyDescent="0.25">
      <c r="C33" s="21" t="s">
        <v>535</v>
      </c>
    </row>
    <row r="35" spans="1:3" ht="63" x14ac:dyDescent="0.25">
      <c r="A35" s="81" t="s">
        <v>536</v>
      </c>
    </row>
    <row r="36" spans="1:3" ht="15.75" x14ac:dyDescent="0.25">
      <c r="A36" s="87" t="s">
        <v>537</v>
      </c>
    </row>
    <row r="38" spans="1:3" x14ac:dyDescent="0.25">
      <c r="C38" s="21" t="s">
        <v>205</v>
      </c>
    </row>
    <row r="39" spans="1:3" x14ac:dyDescent="0.25">
      <c r="C39" s="83" t="s">
        <v>538</v>
      </c>
    </row>
    <row r="40" spans="1:3" x14ac:dyDescent="0.25">
      <c r="C40" s="83" t="s">
        <v>539</v>
      </c>
    </row>
    <row r="41" spans="1:3" x14ac:dyDescent="0.25">
      <c r="C41" s="21" t="s">
        <v>417</v>
      </c>
    </row>
    <row r="42" spans="1:3" x14ac:dyDescent="0.25">
      <c r="C42" s="83" t="s">
        <v>540</v>
      </c>
    </row>
    <row r="43" spans="1:3" x14ac:dyDescent="0.25">
      <c r="C43" s="83" t="s">
        <v>515</v>
      </c>
    </row>
    <row r="44" spans="1:3" x14ac:dyDescent="0.25">
      <c r="C44" s="83" t="s">
        <v>541</v>
      </c>
    </row>
    <row r="45" spans="1:3" x14ac:dyDescent="0.25">
      <c r="C45" s="83" t="s">
        <v>542</v>
      </c>
    </row>
    <row r="46" spans="1:3" x14ac:dyDescent="0.25">
      <c r="C46" s="21" t="s">
        <v>543</v>
      </c>
    </row>
    <row r="47" spans="1:3" x14ac:dyDescent="0.25">
      <c r="C47" s="21" t="s">
        <v>327</v>
      </c>
    </row>
    <row r="48" spans="1:3" x14ac:dyDescent="0.25">
      <c r="C48" s="21" t="s">
        <v>544</v>
      </c>
    </row>
    <row r="49" spans="1:4" x14ac:dyDescent="0.25">
      <c r="C49" s="21" t="s">
        <v>545</v>
      </c>
    </row>
    <row r="50" spans="1:4" ht="15.75" x14ac:dyDescent="0.25">
      <c r="A50" s="87"/>
    </row>
    <row r="51" spans="1:4" ht="31.5" x14ac:dyDescent="0.25">
      <c r="A51" s="81" t="s">
        <v>546</v>
      </c>
    </row>
    <row r="52" spans="1:4" x14ac:dyDescent="0.25">
      <c r="C52" s="21" t="s">
        <v>547</v>
      </c>
    </row>
    <row r="53" spans="1:4" x14ac:dyDescent="0.25">
      <c r="C53" s="21" t="s">
        <v>548</v>
      </c>
    </row>
    <row r="54" spans="1:4" x14ac:dyDescent="0.25">
      <c r="C54" s="21" t="s">
        <v>549</v>
      </c>
    </row>
    <row r="55" spans="1:4" ht="15.75" x14ac:dyDescent="0.25">
      <c r="C55" s="89"/>
    </row>
    <row r="56" spans="1:4" ht="15.75" x14ac:dyDescent="0.25">
      <c r="A56" s="82"/>
    </row>
    <row r="57" spans="1:4" ht="31.5" x14ac:dyDescent="0.25">
      <c r="A57" s="81" t="s">
        <v>550</v>
      </c>
    </row>
    <row r="58" spans="1:4" ht="63" x14ac:dyDescent="0.25">
      <c r="A58" s="81" t="s">
        <v>551</v>
      </c>
    </row>
    <row r="59" spans="1:4" ht="31.5" x14ac:dyDescent="0.25">
      <c r="A59" s="81" t="s">
        <v>552</v>
      </c>
    </row>
    <row r="60" spans="1:4" ht="15.75" x14ac:dyDescent="0.25">
      <c r="A60" s="90"/>
    </row>
    <row r="61" spans="1:4" x14ac:dyDescent="0.25">
      <c r="B61" s="91"/>
      <c r="C61" s="21" t="s">
        <v>553</v>
      </c>
    </row>
    <row r="62" spans="1:4" ht="15.75" x14ac:dyDescent="0.25">
      <c r="B62" s="92"/>
      <c r="C62" s="83" t="s">
        <v>554</v>
      </c>
      <c r="D62" s="83" t="s">
        <v>555</v>
      </c>
    </row>
    <row r="63" spans="1:4" x14ac:dyDescent="0.25">
      <c r="C63" s="21" t="s">
        <v>556</v>
      </c>
    </row>
    <row r="64" spans="1:4" x14ac:dyDescent="0.25">
      <c r="C64" s="83" t="s">
        <v>516</v>
      </c>
    </row>
    <row r="65" spans="1:4" ht="15.75" x14ac:dyDescent="0.25">
      <c r="B65" s="93"/>
      <c r="C65" s="83" t="s">
        <v>517</v>
      </c>
    </row>
    <row r="66" spans="1:4" x14ac:dyDescent="0.25">
      <c r="C66" s="83" t="s">
        <v>515</v>
      </c>
    </row>
    <row r="67" spans="1:4" ht="15.75" x14ac:dyDescent="0.25">
      <c r="B67" s="93"/>
      <c r="C67" s="21" t="s">
        <v>557</v>
      </c>
    </row>
    <row r="68" spans="1:4" x14ac:dyDescent="0.25">
      <c r="C68" s="21" t="s">
        <v>418</v>
      </c>
    </row>
    <row r="69" spans="1:4" x14ac:dyDescent="0.25">
      <c r="C69" s="21" t="s">
        <v>558</v>
      </c>
    </row>
    <row r="70" spans="1:4" x14ac:dyDescent="0.25">
      <c r="C70" s="21" t="s">
        <v>559</v>
      </c>
    </row>
    <row r="71" spans="1:4" ht="15.75" x14ac:dyDescent="0.25">
      <c r="D71" s="94"/>
    </row>
    <row r="72" spans="1:4" ht="15.75" x14ac:dyDescent="0.25">
      <c r="A72" s="87"/>
    </row>
    <row r="73" spans="1:4" ht="15.75" x14ac:dyDescent="0.25">
      <c r="A73" s="9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1C7-867F-4279-8161-2B0EED0FCFC4}">
  <sheetPr>
    <tabColor rgb="FF7030A0"/>
  </sheetPr>
  <dimension ref="A1:D122"/>
  <sheetViews>
    <sheetView rightToLeft="1" zoomScale="190" zoomScaleNormal="190" workbookViewId="0">
      <selection activeCell="A45" sqref="A45"/>
    </sheetView>
  </sheetViews>
  <sheetFormatPr defaultRowHeight="15" x14ac:dyDescent="0.25"/>
  <cols>
    <col min="1" max="1" width="70.28515625" customWidth="1"/>
    <col min="2" max="2" width="1.7109375" customWidth="1"/>
  </cols>
  <sheetData>
    <row r="1" spans="1:2" ht="23.25" x14ac:dyDescent="0.25">
      <c r="A1" s="96" t="s">
        <v>560</v>
      </c>
    </row>
    <row r="2" spans="1:2" ht="15.75" x14ac:dyDescent="0.25">
      <c r="A2" s="87"/>
    </row>
    <row r="3" spans="1:2" x14ac:dyDescent="0.25">
      <c r="A3" s="97" t="s">
        <v>561</v>
      </c>
    </row>
    <row r="4" spans="1:2" x14ac:dyDescent="0.25">
      <c r="A4" s="98" t="s">
        <v>562</v>
      </c>
    </row>
    <row r="5" spans="1:2" x14ac:dyDescent="0.25">
      <c r="A5" s="98" t="s">
        <v>563</v>
      </c>
    </row>
    <row r="6" spans="1:2" x14ac:dyDescent="0.25">
      <c r="A6" s="98" t="s">
        <v>564</v>
      </c>
    </row>
    <row r="7" spans="1:2" ht="28.5" x14ac:dyDescent="0.25">
      <c r="A7" s="99" t="s">
        <v>565</v>
      </c>
    </row>
    <row r="8" spans="1:2" x14ac:dyDescent="0.25">
      <c r="A8" s="98" t="s">
        <v>566</v>
      </c>
    </row>
    <row r="9" spans="1:2" x14ac:dyDescent="0.25">
      <c r="A9" s="98" t="s">
        <v>567</v>
      </c>
    </row>
    <row r="10" spans="1:2" x14ac:dyDescent="0.25">
      <c r="A10" s="98" t="s">
        <v>568</v>
      </c>
    </row>
    <row r="11" spans="1:2" x14ac:dyDescent="0.25">
      <c r="A11" s="100" t="s">
        <v>569</v>
      </c>
    </row>
    <row r="12" spans="1:2" x14ac:dyDescent="0.25">
      <c r="A12" s="101" t="s">
        <v>570</v>
      </c>
      <c r="B12" s="102" t="s">
        <v>571</v>
      </c>
    </row>
    <row r="13" spans="1:2" x14ac:dyDescent="0.25">
      <c r="A13" s="98" t="s">
        <v>572</v>
      </c>
    </row>
    <row r="14" spans="1:2" x14ac:dyDescent="0.25">
      <c r="A14" s="98" t="s">
        <v>573</v>
      </c>
    </row>
    <row r="15" spans="1:2" x14ac:dyDescent="0.25">
      <c r="A15" s="101"/>
    </row>
    <row r="16" spans="1:2" ht="28.5" x14ac:dyDescent="0.25">
      <c r="A16" s="103" t="s">
        <v>574</v>
      </c>
    </row>
    <row r="17" spans="1:1" x14ac:dyDescent="0.25">
      <c r="A17" s="98" t="s">
        <v>575</v>
      </c>
    </row>
    <row r="18" spans="1:1" x14ac:dyDescent="0.25">
      <c r="A18" s="98" t="s">
        <v>573</v>
      </c>
    </row>
    <row r="19" spans="1:1" x14ac:dyDescent="0.25">
      <c r="A19" s="98" t="s">
        <v>576</v>
      </c>
    </row>
    <row r="20" spans="1:1" x14ac:dyDescent="0.25">
      <c r="A20" s="104"/>
    </row>
    <row r="21" spans="1:1" x14ac:dyDescent="0.25">
      <c r="A21" s="104" t="s">
        <v>577</v>
      </c>
    </row>
    <row r="22" spans="1:1" ht="28.5" x14ac:dyDescent="0.25">
      <c r="A22" s="99" t="s">
        <v>578</v>
      </c>
    </row>
    <row r="23" spans="1:1" x14ac:dyDescent="0.25">
      <c r="A23" s="98" t="s">
        <v>579</v>
      </c>
    </row>
    <row r="24" spans="1:1" x14ac:dyDescent="0.25">
      <c r="A24" s="105" t="s">
        <v>580</v>
      </c>
    </row>
    <row r="25" spans="1:1" x14ac:dyDescent="0.25">
      <c r="A25" s="102" t="s">
        <v>581</v>
      </c>
    </row>
    <row r="26" spans="1:1" x14ac:dyDescent="0.25">
      <c r="A26" s="105" t="s">
        <v>582</v>
      </c>
    </row>
    <row r="27" spans="1:1" x14ac:dyDescent="0.25">
      <c r="A27" s="105" t="s">
        <v>583</v>
      </c>
    </row>
    <row r="28" spans="1:1" x14ac:dyDescent="0.25">
      <c r="A28" s="98" t="s">
        <v>584</v>
      </c>
    </row>
    <row r="29" spans="1:1" x14ac:dyDescent="0.25">
      <c r="A29" s="106" t="s">
        <v>585</v>
      </c>
    </row>
    <row r="30" spans="1:1" x14ac:dyDescent="0.25">
      <c r="A30" s="98" t="s">
        <v>586</v>
      </c>
    </row>
    <row r="31" spans="1:1" x14ac:dyDescent="0.25">
      <c r="A31" s="98" t="s">
        <v>587</v>
      </c>
    </row>
    <row r="32" spans="1:1" x14ac:dyDescent="0.25">
      <c r="A32" s="98" t="s">
        <v>588</v>
      </c>
    </row>
    <row r="33" spans="1:3" ht="28.5" x14ac:dyDescent="0.25">
      <c r="A33" s="107" t="s">
        <v>589</v>
      </c>
    </row>
    <row r="34" spans="1:3" x14ac:dyDescent="0.25">
      <c r="A34" s="98" t="s">
        <v>590</v>
      </c>
    </row>
    <row r="35" spans="1:3" x14ac:dyDescent="0.25">
      <c r="A35" s="105" t="s">
        <v>591</v>
      </c>
    </row>
    <row r="36" spans="1:3" x14ac:dyDescent="0.25">
      <c r="A36" s="105" t="s">
        <v>592</v>
      </c>
    </row>
    <row r="37" spans="1:3" x14ac:dyDescent="0.25">
      <c r="A37" s="98" t="s">
        <v>593</v>
      </c>
    </row>
    <row r="38" spans="1:3" x14ac:dyDescent="0.25">
      <c r="A38" s="106" t="s">
        <v>585</v>
      </c>
    </row>
    <row r="39" spans="1:3" x14ac:dyDescent="0.25">
      <c r="A39" s="98" t="s">
        <v>594</v>
      </c>
    </row>
    <row r="40" spans="1:3" x14ac:dyDescent="0.25">
      <c r="A40" s="106" t="s">
        <v>595</v>
      </c>
    </row>
    <row r="41" spans="1:3" x14ac:dyDescent="0.25">
      <c r="A41" s="98" t="s">
        <v>596</v>
      </c>
    </row>
    <row r="42" spans="1:3" x14ac:dyDescent="0.25">
      <c r="A42" s="98" t="s">
        <v>597</v>
      </c>
    </row>
    <row r="43" spans="1:3" x14ac:dyDescent="0.25">
      <c r="A43" s="108" t="s">
        <v>598</v>
      </c>
    </row>
    <row r="44" spans="1:3" x14ac:dyDescent="0.25">
      <c r="A44" s="44" t="s">
        <v>599</v>
      </c>
    </row>
    <row r="45" spans="1:3" x14ac:dyDescent="0.25">
      <c r="B45" s="69" t="s">
        <v>600</v>
      </c>
      <c r="C45" s="43" t="s">
        <v>269</v>
      </c>
    </row>
    <row r="46" spans="1:3" x14ac:dyDescent="0.25">
      <c r="B46" s="48" t="s">
        <v>115</v>
      </c>
      <c r="C46" s="43" t="s">
        <v>271</v>
      </c>
    </row>
    <row r="47" spans="1:3" x14ac:dyDescent="0.25">
      <c r="B47" s="48" t="s">
        <v>601</v>
      </c>
      <c r="C47" s="43" t="s">
        <v>273</v>
      </c>
    </row>
    <row r="48" spans="1:3" x14ac:dyDescent="0.25">
      <c r="A48" s="44"/>
    </row>
    <row r="65" spans="1:4" x14ac:dyDescent="0.25">
      <c r="A65" s="44" t="s">
        <v>602</v>
      </c>
    </row>
    <row r="66" spans="1:4" x14ac:dyDescent="0.25">
      <c r="A66" s="43" t="s">
        <v>269</v>
      </c>
      <c r="B66" s="48" t="s">
        <v>603</v>
      </c>
    </row>
    <row r="67" spans="1:4" x14ac:dyDescent="0.25">
      <c r="A67" s="43" t="s">
        <v>271</v>
      </c>
      <c r="B67" s="48" t="s">
        <v>274</v>
      </c>
      <c r="C67" s="48" t="s">
        <v>115</v>
      </c>
    </row>
    <row r="68" spans="1:4" x14ac:dyDescent="0.25">
      <c r="C68" s="45" t="s">
        <v>604</v>
      </c>
      <c r="D68" s="45" t="s">
        <v>605</v>
      </c>
    </row>
    <row r="69" spans="1:4" x14ac:dyDescent="0.25">
      <c r="C69" s="48" t="s">
        <v>604</v>
      </c>
      <c r="D69" s="43" t="s">
        <v>304</v>
      </c>
    </row>
    <row r="70" spans="1:4" x14ac:dyDescent="0.25">
      <c r="A70" s="43" t="s">
        <v>284</v>
      </c>
      <c r="B70" s="48" t="s">
        <v>283</v>
      </c>
    </row>
    <row r="71" spans="1:4" x14ac:dyDescent="0.25">
      <c r="A71" s="44" t="s">
        <v>606</v>
      </c>
    </row>
    <row r="72" spans="1:4" x14ac:dyDescent="0.25">
      <c r="A72" s="43" t="s">
        <v>269</v>
      </c>
      <c r="B72" s="48" t="s">
        <v>283</v>
      </c>
    </row>
    <row r="73" spans="1:4" x14ac:dyDescent="0.25">
      <c r="A73" s="43" t="s">
        <v>271</v>
      </c>
      <c r="B73" s="48" t="s">
        <v>604</v>
      </c>
      <c r="C73" s="48" t="s">
        <v>115</v>
      </c>
    </row>
    <row r="74" spans="1:4" x14ac:dyDescent="0.25">
      <c r="C74" s="45" t="s">
        <v>274</v>
      </c>
      <c r="D74" s="45" t="s">
        <v>605</v>
      </c>
    </row>
    <row r="75" spans="1:4" x14ac:dyDescent="0.25">
      <c r="C75" s="43" t="s">
        <v>604</v>
      </c>
      <c r="D75" s="43" t="s">
        <v>304</v>
      </c>
    </row>
    <row r="76" spans="1:4" x14ac:dyDescent="0.25">
      <c r="A76" s="43" t="s">
        <v>273</v>
      </c>
      <c r="B76" s="48" t="s">
        <v>607</v>
      </c>
    </row>
    <row r="77" spans="1:4" x14ac:dyDescent="0.25">
      <c r="A77" s="43" t="s">
        <v>284</v>
      </c>
      <c r="B77" s="48" t="s">
        <v>283</v>
      </c>
    </row>
    <row r="78" spans="1:4" x14ac:dyDescent="0.25">
      <c r="A78" s="109" t="s">
        <v>608</v>
      </c>
    </row>
    <row r="79" spans="1:4" x14ac:dyDescent="0.25">
      <c r="A79" s="43" t="s">
        <v>269</v>
      </c>
      <c r="B79" s="48" t="s">
        <v>609</v>
      </c>
    </row>
    <row r="80" spans="1:4" x14ac:dyDescent="0.25">
      <c r="A80" s="48" t="s">
        <v>604</v>
      </c>
      <c r="B80" s="48" t="s">
        <v>610</v>
      </c>
    </row>
    <row r="81" spans="1:4" x14ac:dyDescent="0.25">
      <c r="A81" s="48" t="s">
        <v>604</v>
      </c>
      <c r="B81" s="53" t="s">
        <v>611</v>
      </c>
    </row>
    <row r="82" spans="1:4" x14ac:dyDescent="0.25">
      <c r="A82" s="110" t="s">
        <v>612</v>
      </c>
    </row>
    <row r="83" spans="1:4" x14ac:dyDescent="0.25">
      <c r="A83" s="111" t="s">
        <v>613</v>
      </c>
    </row>
    <row r="84" spans="1:4" x14ac:dyDescent="0.25">
      <c r="A84" s="43" t="s">
        <v>614</v>
      </c>
      <c r="B84" s="48" t="s">
        <v>115</v>
      </c>
    </row>
    <row r="85" spans="1:4" x14ac:dyDescent="0.25">
      <c r="D85" s="48" t="s">
        <v>615</v>
      </c>
    </row>
    <row r="86" spans="1:4" x14ac:dyDescent="0.25">
      <c r="C86" s="48" t="s">
        <v>274</v>
      </c>
      <c r="D86" s="48" t="s">
        <v>616</v>
      </c>
    </row>
    <row r="87" spans="1:4" x14ac:dyDescent="0.25">
      <c r="A87" s="43" t="s">
        <v>617</v>
      </c>
      <c r="B87" s="48" t="s">
        <v>618</v>
      </c>
    </row>
    <row r="88" spans="1:4" x14ac:dyDescent="0.25">
      <c r="A88" s="44"/>
    </row>
    <row r="89" spans="1:4" x14ac:dyDescent="0.25">
      <c r="A89" s="44" t="s">
        <v>619</v>
      </c>
    </row>
    <row r="90" spans="1:4" x14ac:dyDescent="0.25">
      <c r="A90" s="57"/>
    </row>
    <row r="91" spans="1:4" x14ac:dyDescent="0.25">
      <c r="A91" s="20" t="s">
        <v>620</v>
      </c>
    </row>
    <row r="92" spans="1:4" x14ac:dyDescent="0.25">
      <c r="A92" s="38" t="s">
        <v>256</v>
      </c>
      <c r="B92" s="39" t="s">
        <v>621</v>
      </c>
    </row>
    <row r="93" spans="1:4" x14ac:dyDescent="0.25">
      <c r="A93" s="39" t="s">
        <v>604</v>
      </c>
      <c r="C93" s="62" t="s">
        <v>622</v>
      </c>
    </row>
    <row r="94" spans="1:4" x14ac:dyDescent="0.25">
      <c r="A94" s="38" t="s">
        <v>623</v>
      </c>
      <c r="B94" s="39" t="s">
        <v>624</v>
      </c>
    </row>
    <row r="95" spans="1:4" x14ac:dyDescent="0.25">
      <c r="C95" s="39" t="s">
        <v>274</v>
      </c>
      <c r="D95" s="39" t="s">
        <v>625</v>
      </c>
    </row>
    <row r="96" spans="1:4" x14ac:dyDescent="0.25">
      <c r="C96" s="39" t="s">
        <v>604</v>
      </c>
      <c r="D96" s="38" t="s">
        <v>626</v>
      </c>
    </row>
    <row r="97" spans="1:4" x14ac:dyDescent="0.25">
      <c r="A97" s="38" t="s">
        <v>627</v>
      </c>
      <c r="B97" s="39" t="s">
        <v>628</v>
      </c>
    </row>
    <row r="98" spans="1:4" x14ac:dyDescent="0.25">
      <c r="A98" s="38" t="s">
        <v>629</v>
      </c>
      <c r="B98" s="62" t="s">
        <v>630</v>
      </c>
    </row>
    <row r="99" spans="1:4" x14ac:dyDescent="0.25">
      <c r="A99" s="38" t="s">
        <v>631</v>
      </c>
      <c r="B99" s="39" t="s">
        <v>628</v>
      </c>
    </row>
    <row r="100" spans="1:4" x14ac:dyDescent="0.25">
      <c r="A100" s="112" t="s">
        <v>632</v>
      </c>
    </row>
    <row r="101" spans="1:4" x14ac:dyDescent="0.25">
      <c r="A101" s="44" t="s">
        <v>633</v>
      </c>
    </row>
    <row r="102" spans="1:4" x14ac:dyDescent="0.25">
      <c r="A102" s="20" t="s">
        <v>634</v>
      </c>
    </row>
    <row r="103" spans="1:4" x14ac:dyDescent="0.25">
      <c r="A103" s="113" t="s">
        <v>635</v>
      </c>
      <c r="B103" s="114" t="s">
        <v>636</v>
      </c>
    </row>
    <row r="104" spans="1:4" x14ac:dyDescent="0.25">
      <c r="D104" s="115" t="s">
        <v>637</v>
      </c>
    </row>
    <row r="105" spans="1:4" x14ac:dyDescent="0.25">
      <c r="D105" s="115" t="s">
        <v>638</v>
      </c>
    </row>
    <row r="106" spans="1:4" x14ac:dyDescent="0.25">
      <c r="D106" s="115" t="s">
        <v>639</v>
      </c>
    </row>
    <row r="107" spans="1:4" x14ac:dyDescent="0.25">
      <c r="A107" s="113" t="s">
        <v>271</v>
      </c>
      <c r="B107" s="114" t="s">
        <v>115</v>
      </c>
    </row>
    <row r="108" spans="1:4" x14ac:dyDescent="0.25">
      <c r="D108" s="116" t="s">
        <v>297</v>
      </c>
    </row>
    <row r="109" spans="1:4" x14ac:dyDescent="0.25">
      <c r="D109" s="113" t="s">
        <v>304</v>
      </c>
    </row>
    <row r="110" spans="1:4" x14ac:dyDescent="0.25">
      <c r="D110" s="116" t="s">
        <v>305</v>
      </c>
    </row>
    <row r="111" spans="1:4" x14ac:dyDescent="0.25">
      <c r="D111" s="113" t="s">
        <v>298</v>
      </c>
    </row>
    <row r="112" spans="1:4" x14ac:dyDescent="0.25">
      <c r="A112" s="117" t="s">
        <v>617</v>
      </c>
      <c r="B112" s="118" t="s">
        <v>640</v>
      </c>
    </row>
    <row r="113" spans="1:4" x14ac:dyDescent="0.25">
      <c r="A113" s="18" t="s">
        <v>641</v>
      </c>
    </row>
    <row r="114" spans="1:4" x14ac:dyDescent="0.25">
      <c r="A114" s="117" t="s">
        <v>269</v>
      </c>
      <c r="B114" s="119" t="s">
        <v>642</v>
      </c>
    </row>
    <row r="115" spans="1:4" x14ac:dyDescent="0.25">
      <c r="D115" s="119" t="s">
        <v>643</v>
      </c>
    </row>
    <row r="116" spans="1:4" x14ac:dyDescent="0.25">
      <c r="A116" s="117" t="s">
        <v>271</v>
      </c>
      <c r="B116" s="118" t="s">
        <v>644</v>
      </c>
    </row>
    <row r="117" spans="1:4" x14ac:dyDescent="0.25">
      <c r="A117" s="117" t="s">
        <v>273</v>
      </c>
      <c r="B117" s="119" t="s">
        <v>645</v>
      </c>
    </row>
    <row r="118" spans="1:4" x14ac:dyDescent="0.25">
      <c r="A118" s="120" t="s">
        <v>646</v>
      </c>
    </row>
    <row r="119" spans="1:4" x14ac:dyDescent="0.25">
      <c r="A119" s="38" t="s">
        <v>256</v>
      </c>
      <c r="B119" s="62" t="s">
        <v>647</v>
      </c>
    </row>
    <row r="120" spans="1:4" x14ac:dyDescent="0.25">
      <c r="A120" s="38" t="s">
        <v>258</v>
      </c>
      <c r="B120" s="39" t="s">
        <v>648</v>
      </c>
    </row>
    <row r="121" spans="1:4" x14ac:dyDescent="0.25">
      <c r="A121" s="38" t="s">
        <v>260</v>
      </c>
      <c r="B121" s="62" t="s">
        <v>649</v>
      </c>
    </row>
    <row r="122" spans="1:4" x14ac:dyDescent="0.25">
      <c r="A122" s="5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5F15-7B06-4017-B2C3-80868AD16448}">
  <sheetPr>
    <tabColor rgb="FF7030A0"/>
  </sheetPr>
  <dimension ref="A1:I75"/>
  <sheetViews>
    <sheetView rightToLeft="1" zoomScale="190" zoomScaleNormal="190" workbookViewId="0">
      <selection activeCell="A74" sqref="A74"/>
    </sheetView>
  </sheetViews>
  <sheetFormatPr defaultRowHeight="15" x14ac:dyDescent="0.25"/>
  <cols>
    <col min="1" max="1" width="66.85546875" customWidth="1"/>
    <col min="2" max="2" width="1.7109375" customWidth="1"/>
  </cols>
  <sheetData>
    <row r="1" spans="1:3" ht="18" x14ac:dyDescent="0.25">
      <c r="A1" s="121" t="s">
        <v>650</v>
      </c>
      <c r="C1" s="122"/>
    </row>
    <row r="2" spans="1:3" x14ac:dyDescent="0.25">
      <c r="A2" s="123" t="s">
        <v>651</v>
      </c>
      <c r="C2" s="122"/>
    </row>
    <row r="3" spans="1:3" x14ac:dyDescent="0.25">
      <c r="A3" t="s">
        <v>652</v>
      </c>
      <c r="C3" s="122"/>
    </row>
    <row r="4" spans="1:3" x14ac:dyDescent="0.25">
      <c r="A4" s="97"/>
      <c r="C4" s="122"/>
    </row>
    <row r="5" spans="1:3" x14ac:dyDescent="0.25">
      <c r="A5" s="123" t="s">
        <v>320</v>
      </c>
    </row>
    <row r="6" spans="1:3" x14ac:dyDescent="0.25">
      <c r="A6" t="s">
        <v>653</v>
      </c>
    </row>
    <row r="8" spans="1:3" x14ac:dyDescent="0.25">
      <c r="A8" s="123" t="s">
        <v>328</v>
      </c>
    </row>
    <row r="9" spans="1:3" x14ac:dyDescent="0.25">
      <c r="A9" s="124" t="s">
        <v>654</v>
      </c>
    </row>
    <row r="10" spans="1:3" ht="26.25" x14ac:dyDescent="0.25">
      <c r="A10" s="124" t="s">
        <v>655</v>
      </c>
    </row>
    <row r="12" spans="1:3" x14ac:dyDescent="0.25">
      <c r="A12" s="123" t="s">
        <v>337</v>
      </c>
      <c r="C12" s="16"/>
    </row>
    <row r="13" spans="1:3" x14ac:dyDescent="0.25">
      <c r="A13" s="16" t="s">
        <v>656</v>
      </c>
      <c r="C13" s="16"/>
    </row>
    <row r="14" spans="1:3" x14ac:dyDescent="0.25">
      <c r="A14" s="16" t="s">
        <v>657</v>
      </c>
      <c r="C14" s="16"/>
    </row>
    <row r="15" spans="1:3" x14ac:dyDescent="0.25">
      <c r="A15" s="16" t="s">
        <v>658</v>
      </c>
      <c r="C15" s="16"/>
    </row>
    <row r="16" spans="1:3" x14ac:dyDescent="0.25">
      <c r="A16" s="16" t="s">
        <v>659</v>
      </c>
      <c r="C16" s="16"/>
    </row>
    <row r="17" spans="1:9" ht="25.5" x14ac:dyDescent="0.25">
      <c r="A17" s="32" t="s">
        <v>660</v>
      </c>
      <c r="C17" s="16"/>
    </row>
    <row r="18" spans="1:9" x14ac:dyDescent="0.25">
      <c r="A18" s="16" t="s">
        <v>661</v>
      </c>
      <c r="C18" s="16"/>
    </row>
    <row r="19" spans="1:9" ht="25.5" x14ac:dyDescent="0.25">
      <c r="A19" s="32" t="s">
        <v>662</v>
      </c>
      <c r="I19" s="38"/>
    </row>
    <row r="20" spans="1:9" x14ac:dyDescent="0.25">
      <c r="A20" s="99"/>
      <c r="I20" s="39"/>
    </row>
    <row r="21" spans="1:9" x14ac:dyDescent="0.25">
      <c r="A21" s="123" t="s">
        <v>349</v>
      </c>
      <c r="I21" s="39"/>
    </row>
    <row r="22" spans="1:9" x14ac:dyDescent="0.25">
      <c r="A22" s="125" t="s">
        <v>663</v>
      </c>
      <c r="I22" s="39"/>
    </row>
    <row r="23" spans="1:9" x14ac:dyDescent="0.25">
      <c r="I23" s="38"/>
    </row>
    <row r="24" spans="1:9" x14ac:dyDescent="0.25">
      <c r="A24" s="123" t="s">
        <v>360</v>
      </c>
      <c r="I24" s="39"/>
    </row>
    <row r="25" spans="1:9" x14ac:dyDescent="0.25">
      <c r="A25" s="125" t="s">
        <v>664</v>
      </c>
      <c r="I25" s="39"/>
    </row>
    <row r="26" spans="1:9" x14ac:dyDescent="0.25">
      <c r="I26" s="39"/>
    </row>
    <row r="27" spans="1:9" x14ac:dyDescent="0.25">
      <c r="A27" s="123" t="s">
        <v>363</v>
      </c>
      <c r="I27" s="39"/>
    </row>
    <row r="28" spans="1:9" x14ac:dyDescent="0.25">
      <c r="A28" s="125" t="s">
        <v>665</v>
      </c>
      <c r="I28" s="39"/>
    </row>
    <row r="29" spans="1:9" x14ac:dyDescent="0.25">
      <c r="A29" t="s">
        <v>666</v>
      </c>
      <c r="I29" s="38"/>
    </row>
    <row r="30" spans="1:9" x14ac:dyDescent="0.25">
      <c r="I30" s="38"/>
    </row>
    <row r="31" spans="1:9" x14ac:dyDescent="0.25">
      <c r="A31" s="123" t="s">
        <v>667</v>
      </c>
    </row>
    <row r="32" spans="1:9" x14ac:dyDescent="0.25">
      <c r="A32" s="125" t="s">
        <v>668</v>
      </c>
    </row>
    <row r="34" spans="1:1" x14ac:dyDescent="0.25">
      <c r="A34" s="123" t="s">
        <v>669</v>
      </c>
    </row>
    <row r="35" spans="1:1" x14ac:dyDescent="0.25">
      <c r="A35" s="126" t="s">
        <v>670</v>
      </c>
    </row>
    <row r="37" spans="1:1" x14ac:dyDescent="0.25">
      <c r="A37" s="123" t="s">
        <v>671</v>
      </c>
    </row>
    <row r="38" spans="1:1" x14ac:dyDescent="0.25">
      <c r="A38" s="18" t="s">
        <v>672</v>
      </c>
    </row>
    <row r="39" spans="1:1" x14ac:dyDescent="0.25">
      <c r="A39" s="123" t="s">
        <v>673</v>
      </c>
    </row>
    <row r="40" spans="1:1" x14ac:dyDescent="0.25">
      <c r="A40" s="127" t="s">
        <v>674</v>
      </c>
    </row>
    <row r="41" spans="1:1" x14ac:dyDescent="0.25">
      <c r="A41" s="123" t="s">
        <v>675</v>
      </c>
    </row>
    <row r="42" spans="1:1" x14ac:dyDescent="0.25">
      <c r="A42" s="126" t="s">
        <v>676</v>
      </c>
    </row>
    <row r="43" spans="1:1" x14ac:dyDescent="0.25">
      <c r="A43" s="126"/>
    </row>
    <row r="44" spans="1:1" x14ac:dyDescent="0.25">
      <c r="A44" s="123" t="s">
        <v>677</v>
      </c>
    </row>
    <row r="45" spans="1:1" x14ac:dyDescent="0.25">
      <c r="A45" s="128" t="s">
        <v>678</v>
      </c>
    </row>
    <row r="46" spans="1:1" ht="25.5" x14ac:dyDescent="0.25">
      <c r="A46" s="34" t="s">
        <v>679</v>
      </c>
    </row>
    <row r="47" spans="1:1" x14ac:dyDescent="0.25">
      <c r="A47" s="69" t="s">
        <v>680</v>
      </c>
    </row>
    <row r="48" spans="1:1" x14ac:dyDescent="0.25">
      <c r="A48" s="69" t="s">
        <v>681</v>
      </c>
    </row>
    <row r="49" spans="1:1" x14ac:dyDescent="0.25">
      <c r="A49" s="69" t="s">
        <v>682</v>
      </c>
    </row>
    <row r="50" spans="1:1" x14ac:dyDescent="0.25">
      <c r="A50" s="69" t="s">
        <v>683</v>
      </c>
    </row>
    <row r="51" spans="1:1" x14ac:dyDescent="0.25">
      <c r="A51" s="129" t="s">
        <v>684</v>
      </c>
    </row>
    <row r="52" spans="1:1" x14ac:dyDescent="0.25">
      <c r="A52" s="130" t="s">
        <v>685</v>
      </c>
    </row>
    <row r="53" spans="1:1" x14ac:dyDescent="0.25">
      <c r="A53" s="130" t="s">
        <v>686</v>
      </c>
    </row>
    <row r="54" spans="1:1" x14ac:dyDescent="0.25">
      <c r="A54" s="130" t="s">
        <v>687</v>
      </c>
    </row>
    <row r="55" spans="1:1" x14ac:dyDescent="0.25">
      <c r="A55" s="130" t="s">
        <v>688</v>
      </c>
    </row>
    <row r="56" spans="1:1" x14ac:dyDescent="0.25">
      <c r="A56" s="130" t="s">
        <v>689</v>
      </c>
    </row>
    <row r="57" spans="1:1" x14ac:dyDescent="0.25">
      <c r="A57" s="130" t="s">
        <v>690</v>
      </c>
    </row>
    <row r="58" spans="1:1" x14ac:dyDescent="0.25">
      <c r="A58" s="129" t="s">
        <v>344</v>
      </c>
    </row>
    <row r="59" spans="1:1" x14ac:dyDescent="0.25">
      <c r="A59" s="129"/>
    </row>
    <row r="60" spans="1:1" x14ac:dyDescent="0.25">
      <c r="A60" s="123" t="s">
        <v>691</v>
      </c>
    </row>
    <row r="61" spans="1:1" ht="38.25" x14ac:dyDescent="0.25">
      <c r="A61" s="32" t="s">
        <v>692</v>
      </c>
    </row>
    <row r="62" spans="1:1" ht="25.5" x14ac:dyDescent="0.25">
      <c r="A62" s="32" t="s">
        <v>693</v>
      </c>
    </row>
    <row r="63" spans="1:1" x14ac:dyDescent="0.25">
      <c r="A63" s="16" t="s">
        <v>661</v>
      </c>
    </row>
    <row r="64" spans="1:1" ht="25.5" x14ac:dyDescent="0.25">
      <c r="A64" s="32" t="s">
        <v>662</v>
      </c>
    </row>
    <row r="65" spans="1:1" x14ac:dyDescent="0.25">
      <c r="A65" s="123"/>
    </row>
    <row r="66" spans="1:1" x14ac:dyDescent="0.25">
      <c r="A66" s="123" t="s">
        <v>694</v>
      </c>
    </row>
    <row r="67" spans="1:1" x14ac:dyDescent="0.25">
      <c r="A67" s="125" t="s">
        <v>695</v>
      </c>
    </row>
    <row r="68" spans="1:1" x14ac:dyDescent="0.25">
      <c r="A68" s="125" t="s">
        <v>696</v>
      </c>
    </row>
    <row r="69" spans="1:1" x14ac:dyDescent="0.25">
      <c r="A69" s="125" t="s">
        <v>697</v>
      </c>
    </row>
    <row r="70" spans="1:1" x14ac:dyDescent="0.25">
      <c r="A70" s="125" t="s">
        <v>698</v>
      </c>
    </row>
    <row r="71" spans="1:1" x14ac:dyDescent="0.25">
      <c r="A71" s="125" t="s">
        <v>699</v>
      </c>
    </row>
    <row r="73" spans="1:1" x14ac:dyDescent="0.25">
      <c r="A73" s="123" t="s">
        <v>700</v>
      </c>
    </row>
    <row r="74" spans="1:1" ht="51" x14ac:dyDescent="0.25">
      <c r="A74" s="131" t="s">
        <v>701</v>
      </c>
    </row>
    <row r="75" spans="1:1" x14ac:dyDescent="0.25">
      <c r="A75" s="132" t="s">
        <v>537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A416-01B7-408B-8E25-E666CD11201A}">
  <dimension ref="A1:A123"/>
  <sheetViews>
    <sheetView workbookViewId="0"/>
  </sheetViews>
  <sheetFormatPr defaultRowHeight="15" x14ac:dyDescent="0.25"/>
  <cols>
    <col min="1" max="1" width="91.28515625" bestFit="1" customWidth="1"/>
  </cols>
  <sheetData>
    <row r="1" spans="1:1" x14ac:dyDescent="0.25">
      <c r="A1" t="s">
        <v>157</v>
      </c>
    </row>
    <row r="2" spans="1:1" x14ac:dyDescent="0.25">
      <c r="A2" t="s">
        <v>702</v>
      </c>
    </row>
    <row r="3" spans="1:1" x14ac:dyDescent="0.25">
      <c r="A3">
        <f>--3</f>
        <v>3</v>
      </c>
    </row>
    <row r="4" spans="1:1" x14ac:dyDescent="0.25">
      <c r="A4" t="s">
        <v>703</v>
      </c>
    </row>
    <row r="5" spans="1:1" x14ac:dyDescent="0.25">
      <c r="A5" t="s">
        <v>704</v>
      </c>
    </row>
    <row r="6" spans="1:1" x14ac:dyDescent="0.25">
      <c r="A6" t="s">
        <v>705</v>
      </c>
    </row>
    <row r="7" spans="1:1" x14ac:dyDescent="0.25">
      <c r="A7" t="s">
        <v>706</v>
      </c>
    </row>
    <row r="8" spans="1:1" x14ac:dyDescent="0.25">
      <c r="A8" t="s">
        <v>707</v>
      </c>
    </row>
    <row r="9" spans="1:1" x14ac:dyDescent="0.25">
      <c r="A9" t="s">
        <v>708</v>
      </c>
    </row>
    <row r="10" spans="1:1" x14ac:dyDescent="0.25">
      <c r="A10" t="s">
        <v>709</v>
      </c>
    </row>
    <row r="11" spans="1:1" x14ac:dyDescent="0.25">
      <c r="A11">
        <f>--7</f>
        <v>7</v>
      </c>
    </row>
    <row r="12" spans="1:1" x14ac:dyDescent="0.25">
      <c r="A12" t="s">
        <v>710</v>
      </c>
    </row>
    <row r="13" spans="1:1" x14ac:dyDescent="0.25">
      <c r="A13" t="s">
        <v>711</v>
      </c>
    </row>
    <row r="14" spans="1:1" x14ac:dyDescent="0.25">
      <c r="A14" t="s">
        <v>712</v>
      </c>
    </row>
    <row r="15" spans="1:1" x14ac:dyDescent="0.25">
      <c r="A15" t="s">
        <v>63</v>
      </c>
    </row>
    <row r="16" spans="1:1" x14ac:dyDescent="0.25">
      <c r="A16" t="s">
        <v>713</v>
      </c>
    </row>
    <row r="17" spans="1:1" x14ac:dyDescent="0.25">
      <c r="A17" t="s">
        <v>714</v>
      </c>
    </row>
    <row r="18" spans="1:1" x14ac:dyDescent="0.25">
      <c r="A18" t="s">
        <v>715</v>
      </c>
    </row>
    <row r="19" spans="1:1" x14ac:dyDescent="0.25">
      <c r="A19">
        <f>--11</f>
        <v>11</v>
      </c>
    </row>
    <row r="20" spans="1:1" x14ac:dyDescent="0.25">
      <c r="A20" t="s">
        <v>716</v>
      </c>
    </row>
    <row r="21" spans="1:1" x14ac:dyDescent="0.25">
      <c r="A21" t="s">
        <v>717</v>
      </c>
    </row>
    <row r="22" spans="1:1" x14ac:dyDescent="0.25">
      <c r="A22" t="s">
        <v>718</v>
      </c>
    </row>
    <row r="23" spans="1:1" x14ac:dyDescent="0.25">
      <c r="A23" t="s">
        <v>719</v>
      </c>
    </row>
    <row r="24" spans="1:1" x14ac:dyDescent="0.25">
      <c r="A24" t="s">
        <v>720</v>
      </c>
    </row>
    <row r="25" spans="1:1" x14ac:dyDescent="0.25">
      <c r="A25" t="s">
        <v>721</v>
      </c>
    </row>
    <row r="26" spans="1:1" x14ac:dyDescent="0.25">
      <c r="A26">
        <f>--15</f>
        <v>15</v>
      </c>
    </row>
    <row r="27" spans="1:1" x14ac:dyDescent="0.25">
      <c r="A27" t="s">
        <v>722</v>
      </c>
    </row>
    <row r="28" spans="1:1" x14ac:dyDescent="0.25">
      <c r="A28" t="s">
        <v>723</v>
      </c>
    </row>
    <row r="29" spans="1:1" x14ac:dyDescent="0.25">
      <c r="A29" t="s">
        <v>724</v>
      </c>
    </row>
    <row r="30" spans="1:1" x14ac:dyDescent="0.25">
      <c r="A30" t="s">
        <v>725</v>
      </c>
    </row>
    <row r="31" spans="1:1" x14ac:dyDescent="0.25">
      <c r="A31" t="s">
        <v>726</v>
      </c>
    </row>
    <row r="32" spans="1:1" x14ac:dyDescent="0.25">
      <c r="A32" t="s">
        <v>727</v>
      </c>
    </row>
    <row r="33" spans="1:1" x14ac:dyDescent="0.25">
      <c r="A33" t="s">
        <v>728</v>
      </c>
    </row>
    <row r="34" spans="1:1" x14ac:dyDescent="0.25">
      <c r="A34" t="s">
        <v>729</v>
      </c>
    </row>
    <row r="35" spans="1:1" x14ac:dyDescent="0.25">
      <c r="A35" t="s">
        <v>730</v>
      </c>
    </row>
    <row r="36" spans="1:1" x14ac:dyDescent="0.25">
      <c r="A36" t="s">
        <v>731</v>
      </c>
    </row>
    <row r="37" spans="1:1" x14ac:dyDescent="0.25">
      <c r="A37">
        <f>--2</f>
        <v>2</v>
      </c>
    </row>
    <row r="38" spans="1:1" x14ac:dyDescent="0.25">
      <c r="A38" t="s">
        <v>732</v>
      </c>
    </row>
    <row r="39" spans="1:1" x14ac:dyDescent="0.25">
      <c r="A39" t="s">
        <v>733</v>
      </c>
    </row>
    <row r="40" spans="1:1" x14ac:dyDescent="0.25">
      <c r="A40" t="s">
        <v>734</v>
      </c>
    </row>
    <row r="41" spans="1:1" x14ac:dyDescent="0.25">
      <c r="A41" t="s">
        <v>735</v>
      </c>
    </row>
    <row r="42" spans="1:1" x14ac:dyDescent="0.25">
      <c r="A42">
        <f>--6</f>
        <v>6</v>
      </c>
    </row>
    <row r="43" spans="1:1" x14ac:dyDescent="0.25">
      <c r="A43" t="s">
        <v>736</v>
      </c>
    </row>
    <row r="44" spans="1:1" x14ac:dyDescent="0.25">
      <c r="A44" t="s">
        <v>737</v>
      </c>
    </row>
    <row r="45" spans="1:1" x14ac:dyDescent="0.25">
      <c r="A45" t="s">
        <v>738</v>
      </c>
    </row>
    <row r="46" spans="1:1" x14ac:dyDescent="0.25">
      <c r="A46">
        <f>--10</f>
        <v>10</v>
      </c>
    </row>
    <row r="47" spans="1:1" x14ac:dyDescent="0.25">
      <c r="A47" t="s">
        <v>739</v>
      </c>
    </row>
    <row r="48" spans="1:1" x14ac:dyDescent="0.25">
      <c r="A48" t="s">
        <v>740</v>
      </c>
    </row>
    <row r="49" spans="1:1" x14ac:dyDescent="0.25">
      <c r="A49" t="s">
        <v>741</v>
      </c>
    </row>
    <row r="50" spans="1:1" x14ac:dyDescent="0.25">
      <c r="A50">
        <f>--13</f>
        <v>13</v>
      </c>
    </row>
    <row r="51" spans="1:1" x14ac:dyDescent="0.25">
      <c r="A51" t="s">
        <v>742</v>
      </c>
    </row>
    <row r="52" spans="1:1" x14ac:dyDescent="0.25">
      <c r="A52" t="s">
        <v>743</v>
      </c>
    </row>
    <row r="53" spans="1:1" x14ac:dyDescent="0.25">
      <c r="A53">
        <f>--- 1</f>
        <v>-1</v>
      </c>
    </row>
    <row r="54" spans="1:1" x14ac:dyDescent="0.25">
      <c r="A54" t="s">
        <v>744</v>
      </c>
    </row>
    <row r="55" spans="1:1" x14ac:dyDescent="0.25">
      <c r="A55" t="s">
        <v>745</v>
      </c>
    </row>
    <row r="56" spans="1:1" x14ac:dyDescent="0.25">
      <c r="A56" t="e" cm="1">
        <f t="array" ref="A56">--ORDER BY C.City ASC</f>
        <v>#NAME?</v>
      </c>
    </row>
    <row r="57" spans="1:1" x14ac:dyDescent="0.25">
      <c r="A57">
        <f>---5</f>
        <v>-5</v>
      </c>
    </row>
    <row r="58" spans="1:1" x14ac:dyDescent="0.25">
      <c r="A58" t="s">
        <v>746</v>
      </c>
    </row>
    <row r="59" spans="1:1" x14ac:dyDescent="0.25">
      <c r="A59" t="s">
        <v>747</v>
      </c>
    </row>
    <row r="60" spans="1:1" x14ac:dyDescent="0.25">
      <c r="A60" t="s">
        <v>748</v>
      </c>
    </row>
    <row r="61" spans="1:1" x14ac:dyDescent="0.25">
      <c r="A61" t="s">
        <v>749</v>
      </c>
    </row>
    <row r="62" spans="1:1" x14ac:dyDescent="0.25">
      <c r="A62" t="s">
        <v>750</v>
      </c>
    </row>
    <row r="63" spans="1:1" x14ac:dyDescent="0.25">
      <c r="A63" t="s">
        <v>751</v>
      </c>
    </row>
    <row r="64" spans="1:1" x14ac:dyDescent="0.25">
      <c r="A64">
        <f>-----9</f>
        <v>-9</v>
      </c>
    </row>
    <row r="65" spans="1:1" x14ac:dyDescent="0.25">
      <c r="A65" t="s">
        <v>752</v>
      </c>
    </row>
    <row r="66" spans="1:1" x14ac:dyDescent="0.25">
      <c r="A66" t="s">
        <v>753</v>
      </c>
    </row>
    <row r="67" spans="1:1" x14ac:dyDescent="0.25">
      <c r="A67" t="s">
        <v>749</v>
      </c>
    </row>
    <row r="68" spans="1:1" x14ac:dyDescent="0.25">
      <c r="A68" t="s">
        <v>754</v>
      </c>
    </row>
    <row r="69" spans="1:1" x14ac:dyDescent="0.25">
      <c r="A69">
        <f>---14</f>
        <v>-14</v>
      </c>
    </row>
    <row r="70" spans="1:1" x14ac:dyDescent="0.25">
      <c r="A70" t="s">
        <v>755</v>
      </c>
    </row>
    <row r="71" spans="1:1" x14ac:dyDescent="0.25">
      <c r="A71" t="s">
        <v>756</v>
      </c>
    </row>
    <row r="72" spans="1:1" x14ac:dyDescent="0.25">
      <c r="A72" t="s">
        <v>757</v>
      </c>
    </row>
    <row r="73" spans="1:1" x14ac:dyDescent="0.25">
      <c r="A73" t="s">
        <v>749</v>
      </c>
    </row>
    <row r="74" spans="1:1" x14ac:dyDescent="0.25">
      <c r="A74" t="s">
        <v>758</v>
      </c>
    </row>
    <row r="75" spans="1:1" x14ac:dyDescent="0.25">
      <c r="A75" t="s">
        <v>759</v>
      </c>
    </row>
    <row r="76" spans="1:1" x14ac:dyDescent="0.25">
      <c r="A76" t="s">
        <v>760</v>
      </c>
    </row>
    <row r="77" spans="1:1" x14ac:dyDescent="0.25">
      <c r="A77" t="s">
        <v>761</v>
      </c>
    </row>
    <row r="78" spans="1:1" x14ac:dyDescent="0.25">
      <c r="A78" t="s">
        <v>762</v>
      </c>
    </row>
    <row r="79" spans="1:1" x14ac:dyDescent="0.25">
      <c r="A79" t="s">
        <v>763</v>
      </c>
    </row>
    <row r="80" spans="1:1" x14ac:dyDescent="0.25">
      <c r="A80" t="s">
        <v>731</v>
      </c>
    </row>
    <row r="81" spans="1:1" x14ac:dyDescent="0.25">
      <c r="A81">
        <f>--4</f>
        <v>4</v>
      </c>
    </row>
    <row r="82" spans="1:1" x14ac:dyDescent="0.25">
      <c r="A82" t="s">
        <v>764</v>
      </c>
    </row>
    <row r="83" spans="1:1" x14ac:dyDescent="0.25">
      <c r="A83" t="s">
        <v>765</v>
      </c>
    </row>
    <row r="84" spans="1:1" x14ac:dyDescent="0.25">
      <c r="A84" t="s">
        <v>766</v>
      </c>
    </row>
    <row r="85" spans="1:1" x14ac:dyDescent="0.25">
      <c r="A85" t="s">
        <v>767</v>
      </c>
    </row>
    <row r="86" spans="1:1" x14ac:dyDescent="0.25">
      <c r="A86" t="s">
        <v>768</v>
      </c>
    </row>
    <row r="87" spans="1:1" x14ac:dyDescent="0.25">
      <c r="A87" t="s">
        <v>769</v>
      </c>
    </row>
    <row r="88" spans="1:1" x14ac:dyDescent="0.25">
      <c r="A88" t="s">
        <v>770</v>
      </c>
    </row>
    <row r="89" spans="1:1" x14ac:dyDescent="0.25">
      <c r="A89" t="s">
        <v>771</v>
      </c>
    </row>
    <row r="90" spans="1:1" x14ac:dyDescent="0.25">
      <c r="A90" t="s">
        <v>726</v>
      </c>
    </row>
    <row r="91" spans="1:1" x14ac:dyDescent="0.25">
      <c r="A91" t="s">
        <v>772</v>
      </c>
    </row>
    <row r="92" spans="1:1" x14ac:dyDescent="0.25">
      <c r="A92" t="s">
        <v>773</v>
      </c>
    </row>
    <row r="93" spans="1:1" x14ac:dyDescent="0.25">
      <c r="A93" t="s">
        <v>774</v>
      </c>
    </row>
    <row r="94" spans="1:1" x14ac:dyDescent="0.25">
      <c r="A94" t="s">
        <v>775</v>
      </c>
    </row>
    <row r="95" spans="1:1" x14ac:dyDescent="0.25">
      <c r="A95">
        <f>--8</f>
        <v>8</v>
      </c>
    </row>
    <row r="96" spans="1:1" x14ac:dyDescent="0.25">
      <c r="A96" t="s">
        <v>776</v>
      </c>
    </row>
    <row r="97" spans="1:1" x14ac:dyDescent="0.25">
      <c r="A97" t="s">
        <v>777</v>
      </c>
    </row>
    <row r="98" spans="1:1" x14ac:dyDescent="0.25">
      <c r="A98" t="s">
        <v>778</v>
      </c>
    </row>
    <row r="99" spans="1:1" x14ac:dyDescent="0.25">
      <c r="A99" t="s">
        <v>779</v>
      </c>
    </row>
    <row r="100" spans="1:1" x14ac:dyDescent="0.25">
      <c r="A100" t="s">
        <v>780</v>
      </c>
    </row>
    <row r="101" spans="1:1" x14ac:dyDescent="0.25">
      <c r="A101">
        <f>--12</f>
        <v>12</v>
      </c>
    </row>
    <row r="102" spans="1:1" x14ac:dyDescent="0.25">
      <c r="A102" t="s">
        <v>781</v>
      </c>
    </row>
    <row r="103" spans="1:1" x14ac:dyDescent="0.25">
      <c r="A103" t="s">
        <v>782</v>
      </c>
    </row>
    <row r="104" spans="1:1" x14ac:dyDescent="0.25">
      <c r="A104" t="s">
        <v>783</v>
      </c>
    </row>
    <row r="105" spans="1:1" x14ac:dyDescent="0.25">
      <c r="A105" t="s">
        <v>784</v>
      </c>
    </row>
    <row r="106" spans="1:1" x14ac:dyDescent="0.25">
      <c r="A106" t="s">
        <v>785</v>
      </c>
    </row>
    <row r="107" spans="1:1" x14ac:dyDescent="0.25">
      <c r="A107" t="s">
        <v>786</v>
      </c>
    </row>
    <row r="108" spans="1:1" x14ac:dyDescent="0.25">
      <c r="A108" t="s">
        <v>787</v>
      </c>
    </row>
    <row r="109" spans="1:1" x14ac:dyDescent="0.25">
      <c r="A109">
        <f>--16</f>
        <v>16</v>
      </c>
    </row>
    <row r="110" spans="1:1" x14ac:dyDescent="0.25">
      <c r="A110" t="s">
        <v>788</v>
      </c>
    </row>
    <row r="111" spans="1:1" x14ac:dyDescent="0.25">
      <c r="A111" t="s">
        <v>765</v>
      </c>
    </row>
    <row r="112" spans="1:1" x14ac:dyDescent="0.25">
      <c r="A112" t="s">
        <v>789</v>
      </c>
    </row>
    <row r="113" spans="1:1" x14ac:dyDescent="0.25">
      <c r="A113" t="s">
        <v>790</v>
      </c>
    </row>
    <row r="114" spans="1:1" x14ac:dyDescent="0.25">
      <c r="A114" t="s">
        <v>769</v>
      </c>
    </row>
    <row r="115" spans="1:1" x14ac:dyDescent="0.25">
      <c r="A115" t="s">
        <v>770</v>
      </c>
    </row>
    <row r="116" spans="1:1" x14ac:dyDescent="0.25">
      <c r="A116" t="s">
        <v>771</v>
      </c>
    </row>
    <row r="117" spans="1:1" x14ac:dyDescent="0.25">
      <c r="A117" t="s">
        <v>791</v>
      </c>
    </row>
    <row r="118" spans="1:1" x14ac:dyDescent="0.25">
      <c r="A118" t="s">
        <v>792</v>
      </c>
    </row>
    <row r="119" spans="1:1" x14ac:dyDescent="0.25">
      <c r="A119" t="s">
        <v>793</v>
      </c>
    </row>
    <row r="120" spans="1:1" x14ac:dyDescent="0.25">
      <c r="A120" t="s">
        <v>794</v>
      </c>
    </row>
    <row r="121" spans="1:1" x14ac:dyDescent="0.25">
      <c r="A121" t="s">
        <v>795</v>
      </c>
    </row>
    <row r="122" spans="1:1" x14ac:dyDescent="0.25">
      <c r="A122" t="s">
        <v>796</v>
      </c>
    </row>
    <row r="123" spans="1:1" x14ac:dyDescent="0.25">
      <c r="A12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74DC-6D63-4247-9F72-E812AA1EC446}">
  <dimension ref="A1:E84"/>
  <sheetViews>
    <sheetView rightToLeft="1" zoomScale="190" zoomScaleNormal="190" workbookViewId="0">
      <selection activeCell="C69" sqref="C69:C85"/>
    </sheetView>
  </sheetViews>
  <sheetFormatPr defaultRowHeight="15" x14ac:dyDescent="0.25"/>
  <cols>
    <col min="1" max="1" width="63.140625" customWidth="1"/>
    <col min="2" max="2" width="1.7109375" customWidth="1"/>
    <col min="3" max="3" width="61.140625" bestFit="1" customWidth="1"/>
    <col min="4" max="4" width="1.7109375" customWidth="1"/>
    <col min="5" max="5" width="61.140625" bestFit="1" customWidth="1"/>
  </cols>
  <sheetData>
    <row r="1" spans="1:3" x14ac:dyDescent="0.25">
      <c r="A1" s="133" t="s">
        <v>798</v>
      </c>
    </row>
    <row r="2" spans="1:3" ht="15.75" x14ac:dyDescent="0.25">
      <c r="A2" s="80" t="s">
        <v>799</v>
      </c>
    </row>
    <row r="3" spans="1:3" ht="28.5" x14ac:dyDescent="0.25">
      <c r="A3" s="103" t="s">
        <v>800</v>
      </c>
    </row>
    <row r="4" spans="1:3" x14ac:dyDescent="0.25">
      <c r="C4" s="129" t="s">
        <v>128</v>
      </c>
    </row>
    <row r="5" spans="1:3" x14ac:dyDescent="0.25">
      <c r="C5" s="129" t="s">
        <v>801</v>
      </c>
    </row>
    <row r="6" spans="1:3" x14ac:dyDescent="0.25">
      <c r="C6" s="129" t="s">
        <v>802</v>
      </c>
    </row>
    <row r="7" spans="1:3" x14ac:dyDescent="0.25">
      <c r="C7" s="134" t="s">
        <v>803</v>
      </c>
    </row>
    <row r="8" spans="1:3" x14ac:dyDescent="0.25">
      <c r="C8" s="135" t="s">
        <v>804</v>
      </c>
    </row>
    <row r="9" spans="1:3" ht="15.75" x14ac:dyDescent="0.25">
      <c r="A9" s="136"/>
    </row>
    <row r="10" spans="1:3" ht="44.25" x14ac:dyDescent="0.25">
      <c r="A10" s="137" t="s">
        <v>805</v>
      </c>
    </row>
    <row r="11" spans="1:3" x14ac:dyDescent="0.25">
      <c r="C11" s="38" t="s">
        <v>806</v>
      </c>
    </row>
    <row r="12" spans="1:3" x14ac:dyDescent="0.25">
      <c r="C12" s="38" t="s">
        <v>231</v>
      </c>
    </row>
    <row r="13" spans="1:3" x14ac:dyDescent="0.25">
      <c r="C13" s="38" t="s">
        <v>381</v>
      </c>
    </row>
    <row r="14" spans="1:3" x14ac:dyDescent="0.25">
      <c r="C14" s="38" t="s">
        <v>807</v>
      </c>
    </row>
    <row r="15" spans="1:3" x14ac:dyDescent="0.25">
      <c r="C15" s="64" t="s">
        <v>808</v>
      </c>
    </row>
    <row r="16" spans="1:3" ht="15.75" x14ac:dyDescent="0.25">
      <c r="C16" s="138" t="s">
        <v>809</v>
      </c>
    </row>
    <row r="17" spans="1:5" ht="28.5" x14ac:dyDescent="0.25">
      <c r="A17" s="139" t="s">
        <v>810</v>
      </c>
    </row>
    <row r="18" spans="1:5" x14ac:dyDescent="0.25">
      <c r="C18" s="38" t="s">
        <v>811</v>
      </c>
    </row>
    <row r="19" spans="1:5" x14ac:dyDescent="0.25">
      <c r="C19" s="38" t="s">
        <v>231</v>
      </c>
    </row>
    <row r="20" spans="1:5" x14ac:dyDescent="0.25">
      <c r="C20" s="38" t="s">
        <v>381</v>
      </c>
    </row>
    <row r="21" spans="1:5" x14ac:dyDescent="0.25">
      <c r="C21" s="38" t="s">
        <v>812</v>
      </c>
    </row>
    <row r="22" spans="1:5" x14ac:dyDescent="0.25">
      <c r="C22" s="64" t="s">
        <v>813</v>
      </c>
    </row>
    <row r="23" spans="1:5" x14ac:dyDescent="0.25">
      <c r="C23" s="39" t="s">
        <v>814</v>
      </c>
    </row>
    <row r="24" spans="1:5" x14ac:dyDescent="0.25">
      <c r="C24" s="38" t="s">
        <v>381</v>
      </c>
    </row>
    <row r="25" spans="1:5" ht="15.75" x14ac:dyDescent="0.25">
      <c r="C25" s="39" t="s">
        <v>815</v>
      </c>
    </row>
    <row r="26" spans="1:5" ht="15.75" x14ac:dyDescent="0.25">
      <c r="A26" s="140" t="s">
        <v>816</v>
      </c>
    </row>
    <row r="27" spans="1:5" ht="15.75" x14ac:dyDescent="0.25">
      <c r="A27" s="141" t="s">
        <v>817</v>
      </c>
    </row>
    <row r="28" spans="1:5" x14ac:dyDescent="0.25">
      <c r="A28" s="142" t="s">
        <v>818</v>
      </c>
      <c r="E28" s="143"/>
    </row>
    <row r="29" spans="1:5" x14ac:dyDescent="0.25">
      <c r="C29" s="129" t="s">
        <v>819</v>
      </c>
    </row>
    <row r="30" spans="1:5" x14ac:dyDescent="0.25">
      <c r="C30" s="129" t="s">
        <v>820</v>
      </c>
    </row>
    <row r="31" spans="1:5" x14ac:dyDescent="0.25">
      <c r="C31" s="129" t="s">
        <v>821</v>
      </c>
    </row>
    <row r="32" spans="1:5" x14ac:dyDescent="0.25">
      <c r="C32" s="144" t="s">
        <v>822</v>
      </c>
    </row>
    <row r="33" spans="1:3" x14ac:dyDescent="0.25">
      <c r="C33" s="145" t="s">
        <v>823</v>
      </c>
    </row>
    <row r="34" spans="1:3" x14ac:dyDescent="0.25">
      <c r="C34" s="145" t="s">
        <v>824</v>
      </c>
    </row>
    <row r="35" spans="1:3" x14ac:dyDescent="0.25">
      <c r="C35" s="144" t="s">
        <v>825</v>
      </c>
    </row>
    <row r="36" spans="1:3" x14ac:dyDescent="0.25">
      <c r="A36" s="146" t="s">
        <v>826</v>
      </c>
    </row>
    <row r="37" spans="1:3" x14ac:dyDescent="0.25">
      <c r="C37" s="129" t="s">
        <v>819</v>
      </c>
    </row>
    <row r="38" spans="1:3" x14ac:dyDescent="0.25">
      <c r="C38" s="129" t="s">
        <v>827</v>
      </c>
    </row>
    <row r="39" spans="1:3" x14ac:dyDescent="0.25">
      <c r="C39" s="129" t="s">
        <v>828</v>
      </c>
    </row>
    <row r="40" spans="1:3" x14ac:dyDescent="0.25">
      <c r="C40" s="144" t="s">
        <v>829</v>
      </c>
    </row>
    <row r="41" spans="1:3" x14ac:dyDescent="0.25">
      <c r="C41" s="145" t="s">
        <v>830</v>
      </c>
    </row>
    <row r="42" spans="1:3" ht="15.75" x14ac:dyDescent="0.25">
      <c r="A42" s="95"/>
    </row>
    <row r="43" spans="1:3" ht="15.75" x14ac:dyDescent="0.25">
      <c r="A43" s="147" t="s">
        <v>831</v>
      </c>
    </row>
    <row r="44" spans="1:3" ht="15.75" x14ac:dyDescent="0.25">
      <c r="A44" s="148" t="s">
        <v>832</v>
      </c>
    </row>
    <row r="45" spans="1:3" ht="15.75" x14ac:dyDescent="0.25">
      <c r="A45" s="86" t="s">
        <v>833</v>
      </c>
    </row>
    <row r="46" spans="1:3" ht="15.75" x14ac:dyDescent="0.25">
      <c r="A46" s="148" t="s">
        <v>834</v>
      </c>
    </row>
    <row r="47" spans="1:3" ht="15.75" x14ac:dyDescent="0.25">
      <c r="A47" s="148"/>
    </row>
    <row r="48" spans="1:3" ht="28.5" x14ac:dyDescent="0.25">
      <c r="A48" s="103" t="s">
        <v>835</v>
      </c>
    </row>
    <row r="49" spans="1:3" ht="23.25" x14ac:dyDescent="0.25">
      <c r="A49" s="149" t="s">
        <v>836</v>
      </c>
    </row>
    <row r="50" spans="1:3" x14ac:dyDescent="0.25">
      <c r="C50" s="129" t="s">
        <v>837</v>
      </c>
    </row>
    <row r="51" spans="1:3" x14ac:dyDescent="0.25">
      <c r="C51" s="129" t="s">
        <v>390</v>
      </c>
    </row>
    <row r="52" spans="1:3" x14ac:dyDescent="0.25">
      <c r="C52" s="129" t="s">
        <v>184</v>
      </c>
    </row>
    <row r="53" spans="1:3" x14ac:dyDescent="0.25">
      <c r="C53" s="129" t="s">
        <v>838</v>
      </c>
    </row>
    <row r="54" spans="1:3" x14ac:dyDescent="0.25">
      <c r="C54" s="129" t="s">
        <v>839</v>
      </c>
    </row>
    <row r="55" spans="1:3" x14ac:dyDescent="0.25">
      <c r="C55" s="129" t="s">
        <v>840</v>
      </c>
    </row>
    <row r="57" spans="1:3" x14ac:dyDescent="0.25">
      <c r="C57" s="129" t="s">
        <v>841</v>
      </c>
    </row>
    <row r="58" spans="1:3" ht="28.5" x14ac:dyDescent="0.25">
      <c r="A58" s="103" t="s">
        <v>842</v>
      </c>
    </row>
    <row r="59" spans="1:3" x14ac:dyDescent="0.25">
      <c r="C59" s="39" t="s">
        <v>843</v>
      </c>
    </row>
    <row r="60" spans="1:3" x14ac:dyDescent="0.25">
      <c r="C60" s="39" t="s">
        <v>844</v>
      </c>
    </row>
    <row r="61" spans="1:3" x14ac:dyDescent="0.25">
      <c r="A61" s="39"/>
      <c r="C61" s="38" t="s">
        <v>381</v>
      </c>
    </row>
    <row r="62" spans="1:3" x14ac:dyDescent="0.25">
      <c r="C62" s="39" t="s">
        <v>845</v>
      </c>
    </row>
    <row r="63" spans="1:3" x14ac:dyDescent="0.25">
      <c r="A63" s="39"/>
      <c r="C63" s="64" t="s">
        <v>846</v>
      </c>
    </row>
    <row r="64" spans="1:3" x14ac:dyDescent="0.25">
      <c r="A64" s="39"/>
      <c r="C64" s="64" t="s">
        <v>847</v>
      </c>
    </row>
    <row r="65" spans="1:3" x14ac:dyDescent="0.25">
      <c r="A65" s="39"/>
      <c r="C65" s="38" t="s">
        <v>848</v>
      </c>
    </row>
    <row r="66" spans="1:3" x14ac:dyDescent="0.25">
      <c r="A66" s="69"/>
      <c r="C66" s="38" t="s">
        <v>849</v>
      </c>
    </row>
    <row r="67" spans="1:3" x14ac:dyDescent="0.25">
      <c r="A67" s="69"/>
    </row>
    <row r="69" spans="1:3" x14ac:dyDescent="0.25">
      <c r="A69" t="s">
        <v>850</v>
      </c>
      <c r="C69" t="s">
        <v>851</v>
      </c>
    </row>
    <row r="70" spans="1:3" x14ac:dyDescent="0.25">
      <c r="A70" t="s">
        <v>852</v>
      </c>
      <c r="C70" t="s">
        <v>853</v>
      </c>
    </row>
    <row r="71" spans="1:3" x14ac:dyDescent="0.25">
      <c r="C71" t="s">
        <v>138</v>
      </c>
    </row>
    <row r="72" spans="1:3" x14ac:dyDescent="0.25">
      <c r="C72" t="s">
        <v>854</v>
      </c>
    </row>
    <row r="73" spans="1:3" x14ac:dyDescent="0.25">
      <c r="C73" t="s">
        <v>855</v>
      </c>
    </row>
    <row r="74" spans="1:3" x14ac:dyDescent="0.25">
      <c r="C74" t="s">
        <v>856</v>
      </c>
    </row>
    <row r="75" spans="1:3" x14ac:dyDescent="0.25">
      <c r="C75" t="s">
        <v>857</v>
      </c>
    </row>
    <row r="76" spans="1:3" x14ac:dyDescent="0.25">
      <c r="C76" t="s">
        <v>858</v>
      </c>
    </row>
    <row r="77" spans="1:3" x14ac:dyDescent="0.25">
      <c r="C77" t="s">
        <v>138</v>
      </c>
    </row>
    <row r="78" spans="1:3" x14ac:dyDescent="0.25">
      <c r="C78" t="s">
        <v>854</v>
      </c>
    </row>
    <row r="79" spans="1:3" x14ac:dyDescent="0.25">
      <c r="C79" t="s">
        <v>859</v>
      </c>
    </row>
    <row r="80" spans="1:3" x14ac:dyDescent="0.25">
      <c r="C80" t="s">
        <v>860</v>
      </c>
    </row>
    <row r="81" spans="3:3" x14ac:dyDescent="0.25">
      <c r="C81" t="s">
        <v>861</v>
      </c>
    </row>
    <row r="82" spans="3:3" x14ac:dyDescent="0.25">
      <c r="C82" t="s">
        <v>138</v>
      </c>
    </row>
    <row r="83" spans="3:3" x14ac:dyDescent="0.25">
      <c r="C83" t="s">
        <v>862</v>
      </c>
    </row>
    <row r="84" spans="3:3" x14ac:dyDescent="0.25">
      <c r="C84" t="s">
        <v>863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DF11-FC54-45EA-A78C-612025132FF4}">
  <sheetPr>
    <tabColor rgb="FF7030A0"/>
  </sheetPr>
  <dimension ref="A1:A36"/>
  <sheetViews>
    <sheetView rightToLeft="1" topLeftCell="A4" zoomScale="190" zoomScaleNormal="190" workbookViewId="0"/>
  </sheetViews>
  <sheetFormatPr defaultRowHeight="15" x14ac:dyDescent="0.25"/>
  <cols>
    <col min="1" max="1" width="56.42578125" bestFit="1" customWidth="1"/>
    <col min="2" max="2" width="2.7109375" customWidth="1"/>
  </cols>
  <sheetData>
    <row r="1" spans="1:1" x14ac:dyDescent="0.25">
      <c r="A1" s="123" t="s">
        <v>651</v>
      </c>
    </row>
    <row r="2" spans="1:1" ht="25.5" x14ac:dyDescent="0.25">
      <c r="A2" s="34" t="s">
        <v>835</v>
      </c>
    </row>
    <row r="3" spans="1:1" x14ac:dyDescent="0.25">
      <c r="A3" s="44" t="s">
        <v>864</v>
      </c>
    </row>
    <row r="4" spans="1:1" x14ac:dyDescent="0.25">
      <c r="A4" s="117" t="s">
        <v>865</v>
      </c>
    </row>
    <row r="5" spans="1:1" x14ac:dyDescent="0.25">
      <c r="A5" s="117" t="s">
        <v>866</v>
      </c>
    </row>
    <row r="6" spans="1:1" x14ac:dyDescent="0.25">
      <c r="A6" s="117" t="s">
        <v>867</v>
      </c>
    </row>
    <row r="7" spans="1:1" x14ac:dyDescent="0.25">
      <c r="A7" s="117" t="s">
        <v>868</v>
      </c>
    </row>
    <row r="8" spans="1:1" x14ac:dyDescent="0.25">
      <c r="A8" s="117" t="s">
        <v>869</v>
      </c>
    </row>
    <row r="9" spans="1:1" x14ac:dyDescent="0.25">
      <c r="A9" s="117" t="s">
        <v>870</v>
      </c>
    </row>
    <row r="10" spans="1:1" x14ac:dyDescent="0.25">
      <c r="A10" s="117" t="s">
        <v>871</v>
      </c>
    </row>
    <row r="11" spans="1:1" x14ac:dyDescent="0.25">
      <c r="A11" s="117" t="s">
        <v>317</v>
      </c>
    </row>
    <row r="12" spans="1:1" x14ac:dyDescent="0.25">
      <c r="A12" s="117" t="s">
        <v>872</v>
      </c>
    </row>
    <row r="13" spans="1:1" x14ac:dyDescent="0.25">
      <c r="A13" s="117" t="s">
        <v>873</v>
      </c>
    </row>
    <row r="15" spans="1:1" x14ac:dyDescent="0.25">
      <c r="A15" s="123" t="s">
        <v>320</v>
      </c>
    </row>
    <row r="16" spans="1:1" ht="25.5" x14ac:dyDescent="0.25">
      <c r="A16" s="34" t="s">
        <v>874</v>
      </c>
    </row>
    <row r="17" spans="1:1" x14ac:dyDescent="0.25">
      <c r="A17" s="44" t="s">
        <v>864</v>
      </c>
    </row>
    <row r="18" spans="1:1" x14ac:dyDescent="0.25">
      <c r="A18" s="43" t="s">
        <v>875</v>
      </c>
    </row>
    <row r="19" spans="1:1" x14ac:dyDescent="0.25">
      <c r="A19" s="43" t="s">
        <v>315</v>
      </c>
    </row>
    <row r="20" spans="1:1" x14ac:dyDescent="0.25">
      <c r="A20" s="43" t="s">
        <v>316</v>
      </c>
    </row>
    <row r="21" spans="1:1" x14ac:dyDescent="0.25">
      <c r="A21" s="43" t="s">
        <v>876</v>
      </c>
    </row>
    <row r="22" spans="1:1" x14ac:dyDescent="0.25">
      <c r="A22" s="45" t="s">
        <v>877</v>
      </c>
    </row>
    <row r="23" spans="1:1" x14ac:dyDescent="0.25">
      <c r="A23" s="117" t="s">
        <v>869</v>
      </c>
    </row>
    <row r="24" spans="1:1" x14ac:dyDescent="0.25">
      <c r="A24" s="45" t="s">
        <v>878</v>
      </c>
    </row>
    <row r="25" spans="1:1" x14ac:dyDescent="0.25">
      <c r="A25" s="43" t="s">
        <v>879</v>
      </c>
    </row>
    <row r="26" spans="1:1" x14ac:dyDescent="0.25">
      <c r="A26" s="43" t="s">
        <v>880</v>
      </c>
    </row>
    <row r="27" spans="1:1" x14ac:dyDescent="0.25">
      <c r="A27" s="117" t="s">
        <v>873</v>
      </c>
    </row>
    <row r="28" spans="1:1" x14ac:dyDescent="0.25">
      <c r="A28" s="48"/>
    </row>
    <row r="29" spans="1:1" x14ac:dyDescent="0.25">
      <c r="A29" s="123" t="s">
        <v>328</v>
      </c>
    </row>
    <row r="30" spans="1:1" x14ac:dyDescent="0.25">
      <c r="A30" s="32" t="s">
        <v>881</v>
      </c>
    </row>
    <row r="31" spans="1:1" x14ac:dyDescent="0.25">
      <c r="A31" s="44" t="s">
        <v>864</v>
      </c>
    </row>
    <row r="32" spans="1:1" x14ac:dyDescent="0.25">
      <c r="A32" s="43" t="s">
        <v>882</v>
      </c>
    </row>
    <row r="33" spans="1:1" x14ac:dyDescent="0.25">
      <c r="A33" s="43" t="s">
        <v>883</v>
      </c>
    </row>
    <row r="34" spans="1:1" ht="25.5" x14ac:dyDescent="0.25">
      <c r="A34" s="150" t="s">
        <v>884</v>
      </c>
    </row>
    <row r="36" spans="1:1" x14ac:dyDescent="0.25">
      <c r="A36" s="15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2B39-356F-4797-880E-DDBB3C93385B}">
  <dimension ref="A1:H91"/>
  <sheetViews>
    <sheetView rightToLeft="1" zoomScale="190" zoomScaleNormal="190" workbookViewId="0">
      <selection activeCell="A17" sqref="A17:XFD17"/>
    </sheetView>
  </sheetViews>
  <sheetFormatPr defaultRowHeight="15" x14ac:dyDescent="0.25"/>
  <cols>
    <col min="1" max="1" width="60" customWidth="1"/>
    <col min="2" max="2" width="1.7109375" customWidth="1"/>
  </cols>
  <sheetData>
    <row r="1" spans="1:5" x14ac:dyDescent="0.25">
      <c r="A1" s="133" t="s">
        <v>885</v>
      </c>
    </row>
    <row r="2" spans="1:5" x14ac:dyDescent="0.25">
      <c r="A2" s="133" t="s">
        <v>886</v>
      </c>
    </row>
    <row r="3" spans="1:5" x14ac:dyDescent="0.25">
      <c r="A3" s="123" t="s">
        <v>651</v>
      </c>
      <c r="C3" s="44"/>
    </row>
    <row r="4" spans="1:5" ht="25.5" x14ac:dyDescent="0.25">
      <c r="A4" s="34" t="s">
        <v>887</v>
      </c>
    </row>
    <row r="5" spans="1:5" x14ac:dyDescent="0.25">
      <c r="A5" s="123" t="s">
        <v>888</v>
      </c>
    </row>
    <row r="6" spans="1:5" x14ac:dyDescent="0.25">
      <c r="A6" s="21" t="s">
        <v>179</v>
      </c>
    </row>
    <row r="7" spans="1:5" x14ac:dyDescent="0.25">
      <c r="A7" s="21" t="s">
        <v>889</v>
      </c>
    </row>
    <row r="8" spans="1:5" x14ac:dyDescent="0.25">
      <c r="A8" s="21" t="s">
        <v>890</v>
      </c>
    </row>
    <row r="9" spans="1:5" x14ac:dyDescent="0.25">
      <c r="A9" s="21" t="s">
        <v>891</v>
      </c>
    </row>
    <row r="10" spans="1:5" x14ac:dyDescent="0.25">
      <c r="A10" s="21" t="s">
        <v>892</v>
      </c>
    </row>
    <row r="11" spans="1:5" x14ac:dyDescent="0.25">
      <c r="A11" s="21" t="s">
        <v>893</v>
      </c>
    </row>
    <row r="12" spans="1:5" x14ac:dyDescent="0.25">
      <c r="A12" s="88" t="s">
        <v>894</v>
      </c>
    </row>
    <row r="13" spans="1:5" x14ac:dyDescent="0.25">
      <c r="A13" s="21" t="s">
        <v>895</v>
      </c>
      <c r="E13" s="88"/>
    </row>
    <row r="14" spans="1:5" x14ac:dyDescent="0.25">
      <c r="A14" s="21" t="s">
        <v>896</v>
      </c>
      <c r="E14" s="88"/>
    </row>
    <row r="15" spans="1:5" x14ac:dyDescent="0.25">
      <c r="A15" s="21" t="s">
        <v>897</v>
      </c>
      <c r="E15" s="88"/>
    </row>
    <row r="16" spans="1:5" x14ac:dyDescent="0.25">
      <c r="A16" s="34"/>
      <c r="E16" s="88"/>
    </row>
    <row r="17" spans="1:6" x14ac:dyDescent="0.25">
      <c r="A17" s="123" t="s">
        <v>320</v>
      </c>
    </row>
    <row r="18" spans="1:6" ht="38.25" x14ac:dyDescent="0.25">
      <c r="A18" s="34" t="s">
        <v>898</v>
      </c>
    </row>
    <row r="19" spans="1:6" x14ac:dyDescent="0.25">
      <c r="A19" s="123" t="s">
        <v>888</v>
      </c>
    </row>
    <row r="20" spans="1:6" x14ac:dyDescent="0.25">
      <c r="A20" s="21" t="s">
        <v>179</v>
      </c>
      <c r="E20" s="152"/>
    </row>
    <row r="21" spans="1:6" x14ac:dyDescent="0.25">
      <c r="A21" s="21" t="s">
        <v>899</v>
      </c>
    </row>
    <row r="22" spans="1:6" x14ac:dyDescent="0.25">
      <c r="A22" s="21" t="s">
        <v>900</v>
      </c>
    </row>
    <row r="23" spans="1:6" x14ac:dyDescent="0.25">
      <c r="A23" s="21" t="s">
        <v>901</v>
      </c>
    </row>
    <row r="24" spans="1:6" x14ac:dyDescent="0.25">
      <c r="A24" s="21" t="s">
        <v>231</v>
      </c>
    </row>
    <row r="25" spans="1:6" x14ac:dyDescent="0.25">
      <c r="A25" s="21" t="s">
        <v>381</v>
      </c>
      <c r="E25" s="21"/>
    </row>
    <row r="26" spans="1:6" x14ac:dyDescent="0.25">
      <c r="E26" s="21"/>
    </row>
    <row r="27" spans="1:6" x14ac:dyDescent="0.25">
      <c r="A27" s="123" t="s">
        <v>328</v>
      </c>
      <c r="E27" s="21"/>
    </row>
    <row r="28" spans="1:6" ht="38.25" x14ac:dyDescent="0.25">
      <c r="A28" s="34" t="s">
        <v>902</v>
      </c>
      <c r="E28" s="21"/>
      <c r="F28" s="45"/>
    </row>
    <row r="29" spans="1:6" x14ac:dyDescent="0.25">
      <c r="A29" s="123" t="s">
        <v>888</v>
      </c>
      <c r="F29" s="48"/>
    </row>
    <row r="30" spans="1:6" x14ac:dyDescent="0.25">
      <c r="A30" s="21" t="s">
        <v>179</v>
      </c>
      <c r="F30" s="48"/>
    </row>
    <row r="31" spans="1:6" x14ac:dyDescent="0.25">
      <c r="A31" s="21" t="s">
        <v>395</v>
      </c>
      <c r="F31" s="48"/>
    </row>
    <row r="32" spans="1:6" x14ac:dyDescent="0.25">
      <c r="A32" s="153" t="s">
        <v>903</v>
      </c>
      <c r="F32" s="48"/>
    </row>
    <row r="33" spans="1:8" x14ac:dyDescent="0.25">
      <c r="A33" s="153" t="s">
        <v>904</v>
      </c>
      <c r="F33" s="48"/>
    </row>
    <row r="34" spans="1:8" x14ac:dyDescent="0.25">
      <c r="A34" s="88" t="s">
        <v>905</v>
      </c>
      <c r="F34" s="48"/>
    </row>
    <row r="35" spans="1:8" x14ac:dyDescent="0.25">
      <c r="A35" s="21" t="s">
        <v>906</v>
      </c>
      <c r="F35" s="48"/>
    </row>
    <row r="36" spans="1:8" x14ac:dyDescent="0.25">
      <c r="A36" s="21" t="s">
        <v>231</v>
      </c>
      <c r="F36" s="48"/>
    </row>
    <row r="37" spans="1:8" x14ac:dyDescent="0.25">
      <c r="A37" s="88" t="s">
        <v>398</v>
      </c>
      <c r="F37" s="48"/>
    </row>
    <row r="38" spans="1:8" x14ac:dyDescent="0.25">
      <c r="A38" s="21" t="s">
        <v>399</v>
      </c>
      <c r="F38" s="48"/>
    </row>
    <row r="39" spans="1:8" x14ac:dyDescent="0.25">
      <c r="A39" s="21" t="s">
        <v>381</v>
      </c>
      <c r="F39" s="48"/>
    </row>
    <row r="40" spans="1:8" x14ac:dyDescent="0.25">
      <c r="A40" s="21" t="s">
        <v>382</v>
      </c>
      <c r="F40" s="48"/>
    </row>
    <row r="41" spans="1:8" x14ac:dyDescent="0.25">
      <c r="A41" s="123"/>
      <c r="F41" s="48"/>
    </row>
    <row r="42" spans="1:8" x14ac:dyDescent="0.25">
      <c r="A42" s="123" t="s">
        <v>337</v>
      </c>
      <c r="H42" s="43"/>
    </row>
    <row r="43" spans="1:8" ht="25.5" x14ac:dyDescent="0.25">
      <c r="A43" s="34" t="s">
        <v>907</v>
      </c>
      <c r="F43" s="48"/>
    </row>
    <row r="44" spans="1:8" ht="38.25" x14ac:dyDescent="0.25">
      <c r="A44" s="34" t="s">
        <v>908</v>
      </c>
      <c r="C44" s="45"/>
    </row>
    <row r="45" spans="1:8" x14ac:dyDescent="0.25">
      <c r="A45" s="34" t="s">
        <v>909</v>
      </c>
      <c r="C45" s="44"/>
    </row>
    <row r="46" spans="1:8" x14ac:dyDescent="0.25">
      <c r="A46" s="123" t="s">
        <v>888</v>
      </c>
      <c r="C46" s="44"/>
    </row>
    <row r="47" spans="1:8" x14ac:dyDescent="0.25">
      <c r="A47" s="21" t="s">
        <v>179</v>
      </c>
      <c r="C47" s="44"/>
    </row>
    <row r="48" spans="1:8" x14ac:dyDescent="0.25">
      <c r="A48" s="21" t="s">
        <v>395</v>
      </c>
    </row>
    <row r="49" spans="1:6" x14ac:dyDescent="0.25">
      <c r="A49" s="153" t="s">
        <v>910</v>
      </c>
      <c r="C49" s="43"/>
    </row>
    <row r="50" spans="1:6" x14ac:dyDescent="0.25">
      <c r="A50" s="153" t="s">
        <v>911</v>
      </c>
      <c r="C50" s="45"/>
    </row>
    <row r="51" spans="1:6" x14ac:dyDescent="0.25">
      <c r="A51" s="153" t="s">
        <v>912</v>
      </c>
      <c r="C51" s="45"/>
    </row>
    <row r="52" spans="1:6" x14ac:dyDescent="0.25">
      <c r="A52" s="21" t="s">
        <v>913</v>
      </c>
      <c r="C52" s="154"/>
    </row>
    <row r="53" spans="1:6" x14ac:dyDescent="0.25">
      <c r="A53" s="21" t="s">
        <v>381</v>
      </c>
      <c r="C53" s="43"/>
    </row>
    <row r="54" spans="1:6" x14ac:dyDescent="0.25">
      <c r="A54" s="21" t="s">
        <v>382</v>
      </c>
      <c r="E54" s="43"/>
    </row>
    <row r="55" spans="1:6" x14ac:dyDescent="0.25">
      <c r="A55" s="21" t="s">
        <v>914</v>
      </c>
    </row>
    <row r="56" spans="1:6" x14ac:dyDescent="0.25">
      <c r="A56" s="153" t="s">
        <v>915</v>
      </c>
      <c r="C56" s="117"/>
    </row>
    <row r="57" spans="1:6" x14ac:dyDescent="0.25">
      <c r="A57" s="88" t="s">
        <v>916</v>
      </c>
      <c r="C57" s="155"/>
    </row>
    <row r="58" spans="1:6" x14ac:dyDescent="0.25">
      <c r="A58" s="21" t="s">
        <v>913</v>
      </c>
      <c r="C58" s="155"/>
    </row>
    <row r="59" spans="1:6" x14ac:dyDescent="0.25">
      <c r="A59" s="21" t="s">
        <v>381</v>
      </c>
      <c r="C59" s="156"/>
      <c r="F59" s="156"/>
    </row>
    <row r="60" spans="1:6" x14ac:dyDescent="0.25">
      <c r="A60" s="21" t="s">
        <v>917</v>
      </c>
      <c r="C60" s="51"/>
      <c r="E60" s="51"/>
    </row>
    <row r="61" spans="1:6" x14ac:dyDescent="0.25">
      <c r="A61" s="83"/>
      <c r="C61" s="117"/>
    </row>
    <row r="62" spans="1:6" x14ac:dyDescent="0.25">
      <c r="A62" s="83"/>
      <c r="E62" s="117"/>
    </row>
    <row r="63" spans="1:6" x14ac:dyDescent="0.25">
      <c r="E63" s="157"/>
    </row>
    <row r="64" spans="1:6" x14ac:dyDescent="0.25">
      <c r="E64" s="117"/>
    </row>
    <row r="65" spans="1:7" x14ac:dyDescent="0.25">
      <c r="C65" s="117"/>
    </row>
    <row r="66" spans="1:7" x14ac:dyDescent="0.25">
      <c r="C66" s="18"/>
    </row>
    <row r="70" spans="1:7" x14ac:dyDescent="0.25">
      <c r="C70" s="43"/>
    </row>
    <row r="71" spans="1:7" x14ac:dyDescent="0.25">
      <c r="C71" s="53"/>
    </row>
    <row r="72" spans="1:7" x14ac:dyDescent="0.25">
      <c r="C72" s="53"/>
    </row>
    <row r="73" spans="1:7" x14ac:dyDescent="0.25">
      <c r="C73" s="53"/>
    </row>
    <row r="74" spans="1:7" x14ac:dyDescent="0.25">
      <c r="A74" s="48"/>
      <c r="C74" s="43"/>
    </row>
    <row r="75" spans="1:7" x14ac:dyDescent="0.25">
      <c r="E75" s="43"/>
    </row>
    <row r="76" spans="1:7" x14ac:dyDescent="0.25">
      <c r="C76" s="43"/>
    </row>
    <row r="77" spans="1:7" x14ac:dyDescent="0.25">
      <c r="C77" s="43"/>
    </row>
    <row r="78" spans="1:7" x14ac:dyDescent="0.25">
      <c r="E78" s="53"/>
    </row>
    <row r="79" spans="1:7" x14ac:dyDescent="0.25">
      <c r="G79" s="43"/>
    </row>
    <row r="80" spans="1:7" x14ac:dyDescent="0.25">
      <c r="G80" s="43"/>
    </row>
    <row r="81" spans="1:8" x14ac:dyDescent="0.25">
      <c r="H81" s="43"/>
    </row>
    <row r="82" spans="1:8" x14ac:dyDescent="0.25">
      <c r="G82" s="43"/>
    </row>
    <row r="86" spans="1:8" x14ac:dyDescent="0.25">
      <c r="A86" s="18"/>
    </row>
    <row r="87" spans="1:8" x14ac:dyDescent="0.25">
      <c r="A87" s="18"/>
    </row>
    <row r="89" spans="1:8" x14ac:dyDescent="0.25">
      <c r="A89" s="34"/>
    </row>
    <row r="90" spans="1:8" x14ac:dyDescent="0.25">
      <c r="A90" s="158"/>
    </row>
    <row r="91" spans="1:8" ht="15.75" x14ac:dyDescent="0.25">
      <c r="A91" s="8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F7DA-984C-4747-A322-F19B6E4CE4D4}">
  <dimension ref="A1:G41"/>
  <sheetViews>
    <sheetView rightToLeft="1" topLeftCell="E1" zoomScale="190" zoomScaleNormal="190" workbookViewId="0">
      <selection activeCell="G24" sqref="G24"/>
    </sheetView>
  </sheetViews>
  <sheetFormatPr defaultRowHeight="15" x14ac:dyDescent="0.25"/>
  <cols>
    <col min="1" max="1" width="33.28515625" customWidth="1"/>
    <col min="2" max="2" width="2.85546875" bestFit="1" customWidth="1"/>
    <col min="3" max="3" width="3.7109375" bestFit="1" customWidth="1"/>
    <col min="4" max="4" width="2.42578125" customWidth="1"/>
    <col min="5" max="5" width="45.85546875" bestFit="1" customWidth="1"/>
    <col min="6" max="6" width="1.7109375" customWidth="1"/>
    <col min="7" max="7" width="61.7109375" bestFit="1" customWidth="1"/>
    <col min="8" max="8" width="1.7109375" customWidth="1"/>
  </cols>
  <sheetData>
    <row r="1" spans="1:7" x14ac:dyDescent="0.25">
      <c r="A1" t="s">
        <v>918</v>
      </c>
    </row>
    <row r="2" spans="1:7" ht="26.25" x14ac:dyDescent="0.25">
      <c r="A2" s="159" t="s">
        <v>919</v>
      </c>
      <c r="G2" t="s">
        <v>918</v>
      </c>
    </row>
    <row r="3" spans="1:7" x14ac:dyDescent="0.25">
      <c r="G3" s="21" t="s">
        <v>179</v>
      </c>
    </row>
    <row r="4" spans="1:7" x14ac:dyDescent="0.25">
      <c r="B4" t="s">
        <v>920</v>
      </c>
      <c r="C4" t="s">
        <v>921</v>
      </c>
      <c r="E4" t="s">
        <v>922</v>
      </c>
      <c r="G4" s="21" t="s">
        <v>923</v>
      </c>
    </row>
    <row r="5" spans="1:7" x14ac:dyDescent="0.25">
      <c r="A5" t="s">
        <v>924</v>
      </c>
      <c r="C5" t="s">
        <v>925</v>
      </c>
      <c r="E5" s="160" t="s">
        <v>926</v>
      </c>
      <c r="G5" s="83" t="s">
        <v>927</v>
      </c>
    </row>
    <row r="6" spans="1:7" x14ac:dyDescent="0.25">
      <c r="A6" t="s">
        <v>928</v>
      </c>
      <c r="C6" s="161" t="s">
        <v>929</v>
      </c>
      <c r="E6" s="162" t="s">
        <v>930</v>
      </c>
      <c r="G6" s="83" t="s">
        <v>931</v>
      </c>
    </row>
    <row r="7" spans="1:7" x14ac:dyDescent="0.25">
      <c r="A7" t="s">
        <v>932</v>
      </c>
      <c r="G7" s="83" t="s">
        <v>933</v>
      </c>
    </row>
    <row r="8" spans="1:7" x14ac:dyDescent="0.25">
      <c r="B8" t="s">
        <v>934</v>
      </c>
      <c r="C8" t="s">
        <v>921</v>
      </c>
      <c r="G8" s="83" t="s">
        <v>935</v>
      </c>
    </row>
    <row r="9" spans="1:7" x14ac:dyDescent="0.25">
      <c r="C9" s="163" t="s">
        <v>925</v>
      </c>
      <c r="E9" t="s">
        <v>936</v>
      </c>
      <c r="G9" s="21" t="s">
        <v>258</v>
      </c>
    </row>
    <row r="10" spans="1:7" x14ac:dyDescent="0.25">
      <c r="E10" s="160" t="s">
        <v>937</v>
      </c>
      <c r="G10" s="88" t="s">
        <v>938</v>
      </c>
    </row>
    <row r="11" spans="1:7" x14ac:dyDescent="0.25">
      <c r="A11" t="s">
        <v>939</v>
      </c>
      <c r="E11" t="s">
        <v>940</v>
      </c>
      <c r="G11" s="83" t="s">
        <v>941</v>
      </c>
    </row>
    <row r="12" spans="1:7" ht="33.75" customHeight="1" x14ac:dyDescent="0.25">
      <c r="A12" s="164" t="s">
        <v>942</v>
      </c>
      <c r="C12" s="143"/>
      <c r="E12" s="164" t="s">
        <v>943</v>
      </c>
      <c r="G12" s="21" t="s">
        <v>944</v>
      </c>
    </row>
    <row r="13" spans="1:7" ht="36.75" customHeight="1" x14ac:dyDescent="0.25">
      <c r="A13" s="164" t="s">
        <v>945</v>
      </c>
      <c r="G13" s="83" t="s">
        <v>542</v>
      </c>
    </row>
    <row r="14" spans="1:7" x14ac:dyDescent="0.25">
      <c r="G14" s="21" t="s">
        <v>946</v>
      </c>
    </row>
    <row r="15" spans="1:7" x14ac:dyDescent="0.25">
      <c r="G15" s="88" t="s">
        <v>947</v>
      </c>
    </row>
    <row r="16" spans="1:7" x14ac:dyDescent="0.25">
      <c r="G16" s="88" t="s">
        <v>948</v>
      </c>
    </row>
    <row r="17" spans="7:7" x14ac:dyDescent="0.25">
      <c r="G17" s="83" t="s">
        <v>949</v>
      </c>
    </row>
    <row r="18" spans="7:7" x14ac:dyDescent="0.25">
      <c r="G18" s="21" t="s">
        <v>231</v>
      </c>
    </row>
    <row r="19" spans="7:7" x14ac:dyDescent="0.25">
      <c r="G19" s="83" t="s">
        <v>950</v>
      </c>
    </row>
    <row r="20" spans="7:7" x14ac:dyDescent="0.25">
      <c r="G20" s="21" t="s">
        <v>951</v>
      </c>
    </row>
    <row r="21" spans="7:7" x14ac:dyDescent="0.25">
      <c r="G21" s="21" t="s">
        <v>952</v>
      </c>
    </row>
    <row r="23" spans="7:7" x14ac:dyDescent="0.25">
      <c r="G23" t="s">
        <v>939</v>
      </c>
    </row>
    <row r="24" spans="7:7" x14ac:dyDescent="0.25">
      <c r="G24" s="21" t="s">
        <v>953</v>
      </c>
    </row>
    <row r="25" spans="7:7" x14ac:dyDescent="0.25">
      <c r="G25" s="21" t="s">
        <v>258</v>
      </c>
    </row>
    <row r="26" spans="7:7" x14ac:dyDescent="0.25">
      <c r="G26" s="88" t="s">
        <v>954</v>
      </c>
    </row>
    <row r="27" spans="7:7" x14ac:dyDescent="0.25">
      <c r="G27" s="83" t="s">
        <v>955</v>
      </c>
    </row>
    <row r="28" spans="7:7" x14ac:dyDescent="0.25">
      <c r="G28" s="83" t="s">
        <v>956</v>
      </c>
    </row>
    <row r="29" spans="7:7" x14ac:dyDescent="0.25">
      <c r="G29" s="21" t="s">
        <v>957</v>
      </c>
    </row>
    <row r="30" spans="7:7" x14ac:dyDescent="0.25">
      <c r="G30" s="21" t="s">
        <v>958</v>
      </c>
    </row>
    <row r="31" spans="7:7" x14ac:dyDescent="0.25">
      <c r="G31" s="21" t="s">
        <v>959</v>
      </c>
    </row>
    <row r="33" spans="7:7" x14ac:dyDescent="0.25">
      <c r="G33" t="s">
        <v>940</v>
      </c>
    </row>
    <row r="34" spans="7:7" x14ac:dyDescent="0.25">
      <c r="G34" s="21" t="s">
        <v>960</v>
      </c>
    </row>
    <row r="35" spans="7:7" x14ac:dyDescent="0.25">
      <c r="G35" s="83" t="s">
        <v>961</v>
      </c>
    </row>
    <row r="36" spans="7:7" x14ac:dyDescent="0.25">
      <c r="G36" s="21" t="s">
        <v>962</v>
      </c>
    </row>
    <row r="37" spans="7:7" x14ac:dyDescent="0.25">
      <c r="G37" s="88" t="s">
        <v>963</v>
      </c>
    </row>
    <row r="38" spans="7:7" x14ac:dyDescent="0.25">
      <c r="G38" s="21" t="s">
        <v>944</v>
      </c>
    </row>
    <row r="39" spans="7:7" x14ac:dyDescent="0.25">
      <c r="G39" s="21" t="s">
        <v>399</v>
      </c>
    </row>
    <row r="40" spans="7:7" x14ac:dyDescent="0.25">
      <c r="G40" s="21" t="s">
        <v>964</v>
      </c>
    </row>
    <row r="41" spans="7:7" x14ac:dyDescent="0.25">
      <c r="G41" s="16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921-6790-4934-A2F4-171B8BC7E2BE}">
  <dimension ref="A1:D21"/>
  <sheetViews>
    <sheetView rightToLeft="1" zoomScale="190" zoomScaleNormal="190" workbookViewId="0">
      <selection sqref="A1:XFD1"/>
    </sheetView>
  </sheetViews>
  <sheetFormatPr defaultRowHeight="15" x14ac:dyDescent="0.25"/>
  <cols>
    <col min="1" max="1" width="2" style="166" bestFit="1" customWidth="1"/>
    <col min="2" max="2" width="77.28515625" bestFit="1" customWidth="1"/>
    <col min="3" max="3" width="1.7109375" customWidth="1"/>
  </cols>
  <sheetData>
    <row r="1" spans="1:4" x14ac:dyDescent="0.25">
      <c r="D1" s="143"/>
    </row>
    <row r="2" spans="1:4" ht="30" x14ac:dyDescent="0.25">
      <c r="A2" s="167">
        <v>2</v>
      </c>
      <c r="B2" s="168" t="s">
        <v>965</v>
      </c>
    </row>
    <row r="3" spans="1:4" x14ac:dyDescent="0.25">
      <c r="B3" s="169" t="s">
        <v>966</v>
      </c>
    </row>
    <row r="4" spans="1:4" x14ac:dyDescent="0.25">
      <c r="B4" s="169"/>
    </row>
    <row r="5" spans="1:4" x14ac:dyDescent="0.25">
      <c r="A5" s="167">
        <v>3</v>
      </c>
      <c r="B5" s="169" t="s">
        <v>967</v>
      </c>
    </row>
    <row r="13" spans="1:4" x14ac:dyDescent="0.25">
      <c r="A13" s="167">
        <v>4</v>
      </c>
      <c r="B13" s="169" t="s">
        <v>968</v>
      </c>
    </row>
    <row r="15" spans="1:4" x14ac:dyDescent="0.25">
      <c r="A15" s="170">
        <v>5</v>
      </c>
      <c r="B15" s="169" t="s">
        <v>969</v>
      </c>
    </row>
    <row r="17" spans="1:2" ht="30" x14ac:dyDescent="0.25">
      <c r="A17" s="170">
        <v>6</v>
      </c>
      <c r="B17" s="168" t="s">
        <v>970</v>
      </c>
    </row>
    <row r="19" spans="1:2" ht="30" x14ac:dyDescent="0.25">
      <c r="A19" s="170">
        <v>7</v>
      </c>
      <c r="B19" s="168" t="s">
        <v>971</v>
      </c>
    </row>
    <row r="21" spans="1:2" ht="30" x14ac:dyDescent="0.25">
      <c r="A21" s="170">
        <v>8</v>
      </c>
      <c r="B21" s="168" t="s">
        <v>972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FA4-3A4A-47AF-B4DF-C8E1796741D0}">
  <dimension ref="A1:A81"/>
  <sheetViews>
    <sheetView rightToLeft="1" zoomScale="190" zoomScaleNormal="190" workbookViewId="0">
      <selection sqref="A1:XFD1"/>
    </sheetView>
  </sheetViews>
  <sheetFormatPr defaultRowHeight="15" x14ac:dyDescent="0.25"/>
  <cols>
    <col min="1" max="1" width="84.5703125" bestFit="1" customWidth="1"/>
  </cols>
  <sheetData>
    <row r="1" spans="1:1" x14ac:dyDescent="0.25">
      <c r="A1" s="171" t="s">
        <v>973</v>
      </c>
    </row>
    <row r="2" spans="1:1" x14ac:dyDescent="0.25">
      <c r="A2" s="21" t="s">
        <v>179</v>
      </c>
    </row>
    <row r="3" spans="1:1" x14ac:dyDescent="0.25">
      <c r="A3" s="21" t="s">
        <v>974</v>
      </c>
    </row>
    <row r="4" spans="1:1" x14ac:dyDescent="0.25">
      <c r="A4" s="153" t="s">
        <v>975</v>
      </c>
    </row>
    <row r="5" spans="1:1" x14ac:dyDescent="0.25">
      <c r="A5" s="153" t="s">
        <v>976</v>
      </c>
    </row>
    <row r="6" spans="1:1" x14ac:dyDescent="0.25">
      <c r="A6" s="21" t="s">
        <v>977</v>
      </c>
    </row>
    <row r="7" spans="1:1" x14ac:dyDescent="0.25">
      <c r="A7" s="21" t="s">
        <v>978</v>
      </c>
    </row>
    <row r="8" spans="1:1" x14ac:dyDescent="0.25">
      <c r="A8" s="21" t="s">
        <v>979</v>
      </c>
    </row>
    <row r="9" spans="1:1" x14ac:dyDescent="0.25">
      <c r="A9" s="21" t="s">
        <v>980</v>
      </c>
    </row>
    <row r="10" spans="1:1" x14ac:dyDescent="0.25">
      <c r="A10" s="171" t="s">
        <v>981</v>
      </c>
    </row>
    <row r="11" spans="1:1" x14ac:dyDescent="0.25">
      <c r="A11" s="21" t="s">
        <v>982</v>
      </c>
    </row>
    <row r="12" spans="1:1" x14ac:dyDescent="0.25">
      <c r="A12" s="83" t="s">
        <v>983</v>
      </c>
    </row>
    <row r="13" spans="1:1" x14ac:dyDescent="0.25">
      <c r="A13" s="83" t="s">
        <v>984</v>
      </c>
    </row>
    <row r="14" spans="1:1" x14ac:dyDescent="0.25">
      <c r="A14" s="21" t="s">
        <v>985</v>
      </c>
    </row>
    <row r="15" spans="1:1" x14ac:dyDescent="0.25">
      <c r="A15" s="83" t="s">
        <v>542</v>
      </c>
    </row>
    <row r="16" spans="1:1" x14ac:dyDescent="0.25">
      <c r="A16" s="83" t="s">
        <v>515</v>
      </c>
    </row>
    <row r="17" spans="1:1" x14ac:dyDescent="0.25">
      <c r="A17" s="21" t="s">
        <v>327</v>
      </c>
    </row>
    <row r="18" spans="1:1" x14ac:dyDescent="0.25">
      <c r="A18" s="21" t="s">
        <v>860</v>
      </c>
    </row>
    <row r="19" spans="1:1" x14ac:dyDescent="0.25">
      <c r="A19" s="21" t="s">
        <v>180</v>
      </c>
    </row>
    <row r="20" spans="1:1" x14ac:dyDescent="0.25">
      <c r="A20" s="83" t="s">
        <v>986</v>
      </c>
    </row>
    <row r="21" spans="1:1" x14ac:dyDescent="0.25">
      <c r="A21" s="83" t="s">
        <v>987</v>
      </c>
    </row>
    <row r="22" spans="1:1" x14ac:dyDescent="0.25">
      <c r="A22" s="21" t="s">
        <v>988</v>
      </c>
    </row>
    <row r="23" spans="1:1" x14ac:dyDescent="0.25">
      <c r="A23" s="83" t="s">
        <v>989</v>
      </c>
    </row>
    <row r="24" spans="1:1" x14ac:dyDescent="0.25">
      <c r="A24" s="83" t="s">
        <v>990</v>
      </c>
    </row>
    <row r="25" spans="1:1" x14ac:dyDescent="0.25">
      <c r="A25" s="21" t="s">
        <v>991</v>
      </c>
    </row>
    <row r="26" spans="1:1" x14ac:dyDescent="0.25">
      <c r="A26" s="21" t="s">
        <v>860</v>
      </c>
    </row>
    <row r="27" spans="1:1" x14ac:dyDescent="0.25">
      <c r="A27" s="21" t="s">
        <v>992</v>
      </c>
    </row>
    <row r="28" spans="1:1" x14ac:dyDescent="0.25">
      <c r="A28" s="21" t="s">
        <v>993</v>
      </c>
    </row>
    <row r="29" spans="1:1" x14ac:dyDescent="0.25">
      <c r="A29" s="21" t="s">
        <v>994</v>
      </c>
    </row>
    <row r="30" spans="1:1" x14ac:dyDescent="0.25">
      <c r="A30" s="171" t="s">
        <v>995</v>
      </c>
    </row>
    <row r="31" spans="1:1" x14ac:dyDescent="0.25">
      <c r="A31" s="21" t="s">
        <v>996</v>
      </c>
    </row>
    <row r="32" spans="1:1" x14ac:dyDescent="0.25">
      <c r="A32" s="21" t="s">
        <v>129</v>
      </c>
    </row>
    <row r="33" spans="1:1" x14ac:dyDescent="0.25">
      <c r="A33" s="21" t="s">
        <v>997</v>
      </c>
    </row>
    <row r="34" spans="1:1" x14ac:dyDescent="0.25">
      <c r="A34" s="83" t="s">
        <v>998</v>
      </c>
    </row>
    <row r="35" spans="1:1" x14ac:dyDescent="0.25">
      <c r="A35" s="171" t="s">
        <v>999</v>
      </c>
    </row>
    <row r="36" spans="1:1" x14ac:dyDescent="0.25">
      <c r="A36" s="21" t="s">
        <v>1000</v>
      </c>
    </row>
    <row r="37" spans="1:1" x14ac:dyDescent="0.25">
      <c r="A37" s="21" t="s">
        <v>129</v>
      </c>
    </row>
    <row r="38" spans="1:1" x14ac:dyDescent="0.25">
      <c r="A38" s="171" t="s">
        <v>1001</v>
      </c>
    </row>
    <row r="39" spans="1:1" x14ac:dyDescent="0.25">
      <c r="A39" s="21" t="s">
        <v>1002</v>
      </c>
    </row>
    <row r="40" spans="1:1" x14ac:dyDescent="0.25">
      <c r="A40" s="21" t="s">
        <v>258</v>
      </c>
    </row>
    <row r="41" spans="1:1" x14ac:dyDescent="0.25">
      <c r="A41" s="88" t="s">
        <v>869</v>
      </c>
    </row>
    <row r="42" spans="1:1" x14ac:dyDescent="0.25">
      <c r="A42" s="21" t="s">
        <v>1003</v>
      </c>
    </row>
    <row r="43" spans="1:1" x14ac:dyDescent="0.25">
      <c r="A43" s="21" t="s">
        <v>129</v>
      </c>
    </row>
    <row r="44" spans="1:1" x14ac:dyDescent="0.25">
      <c r="A44" s="88" t="s">
        <v>1004</v>
      </c>
    </row>
    <row r="45" spans="1:1" x14ac:dyDescent="0.25">
      <c r="A45" s="83"/>
    </row>
    <row r="46" spans="1:1" x14ac:dyDescent="0.25">
      <c r="A46" s="171" t="s">
        <v>1005</v>
      </c>
    </row>
    <row r="47" spans="1:1" x14ac:dyDescent="0.25">
      <c r="A47" s="21" t="s">
        <v>386</v>
      </c>
    </row>
    <row r="48" spans="1:1" x14ac:dyDescent="0.25">
      <c r="A48" s="83" t="s">
        <v>1006</v>
      </c>
    </row>
    <row r="49" spans="1:1" x14ac:dyDescent="0.25">
      <c r="A49" s="83" t="s">
        <v>1007</v>
      </c>
    </row>
    <row r="50" spans="1:1" x14ac:dyDescent="0.25">
      <c r="A50" s="21" t="s">
        <v>1008</v>
      </c>
    </row>
    <row r="51" spans="1:1" x14ac:dyDescent="0.25">
      <c r="A51" s="83" t="s">
        <v>1009</v>
      </c>
    </row>
    <row r="52" spans="1:1" x14ac:dyDescent="0.25">
      <c r="A52" s="83" t="s">
        <v>1010</v>
      </c>
    </row>
    <row r="53" spans="1:1" x14ac:dyDescent="0.25">
      <c r="A53" s="21" t="s">
        <v>1011</v>
      </c>
    </row>
    <row r="54" spans="1:1" x14ac:dyDescent="0.25">
      <c r="A54" s="21" t="s">
        <v>407</v>
      </c>
    </row>
    <row r="55" spans="1:1" x14ac:dyDescent="0.25">
      <c r="A55" s="171" t="s">
        <v>1012</v>
      </c>
    </row>
    <row r="56" spans="1:1" x14ac:dyDescent="0.25">
      <c r="A56" s="21" t="s">
        <v>1013</v>
      </c>
    </row>
    <row r="57" spans="1:1" x14ac:dyDescent="0.25">
      <c r="A57" s="21" t="s">
        <v>962</v>
      </c>
    </row>
    <row r="58" spans="1:1" x14ac:dyDescent="0.25">
      <c r="A58" s="88" t="s">
        <v>1014</v>
      </c>
    </row>
    <row r="59" spans="1:1" x14ac:dyDescent="0.25">
      <c r="A59" s="21" t="s">
        <v>231</v>
      </c>
    </row>
    <row r="60" spans="1:1" x14ac:dyDescent="0.25">
      <c r="A60" s="83" t="s">
        <v>950</v>
      </c>
    </row>
    <row r="61" spans="1:1" x14ac:dyDescent="0.25">
      <c r="A61" s="21" t="s">
        <v>1015</v>
      </c>
    </row>
    <row r="62" spans="1:1" x14ac:dyDescent="0.25">
      <c r="A62" s="21" t="s">
        <v>1016</v>
      </c>
    </row>
    <row r="63" spans="1:1" x14ac:dyDescent="0.25">
      <c r="A63" s="88" t="s">
        <v>947</v>
      </c>
    </row>
    <row r="64" spans="1:1" x14ac:dyDescent="0.25">
      <c r="A64" s="88" t="s">
        <v>1017</v>
      </c>
    </row>
    <row r="65" spans="1:1" x14ac:dyDescent="0.25">
      <c r="A65" s="21" t="s">
        <v>1018</v>
      </c>
    </row>
    <row r="66" spans="1:1" x14ac:dyDescent="0.25">
      <c r="A66" s="83" t="s">
        <v>542</v>
      </c>
    </row>
    <row r="67" spans="1:1" x14ac:dyDescent="0.25">
      <c r="A67" s="21" t="s">
        <v>1019</v>
      </c>
    </row>
    <row r="68" spans="1:1" x14ac:dyDescent="0.25">
      <c r="A68" s="21" t="s">
        <v>1020</v>
      </c>
    </row>
    <row r="69" spans="1:1" x14ac:dyDescent="0.25">
      <c r="A69" s="171" t="s">
        <v>1021</v>
      </c>
    </row>
    <row r="70" spans="1:1" x14ac:dyDescent="0.25">
      <c r="A70" s="21" t="s">
        <v>819</v>
      </c>
    </row>
    <row r="71" spans="1:1" x14ac:dyDescent="0.25">
      <c r="A71" s="21" t="s">
        <v>827</v>
      </c>
    </row>
    <row r="72" spans="1:1" x14ac:dyDescent="0.25">
      <c r="A72" s="21" t="s">
        <v>1022</v>
      </c>
    </row>
    <row r="73" spans="1:1" x14ac:dyDescent="0.25">
      <c r="A73" s="88" t="s">
        <v>822</v>
      </c>
    </row>
    <row r="74" spans="1:1" x14ac:dyDescent="0.25">
      <c r="A74" s="21" t="s">
        <v>820</v>
      </c>
    </row>
    <row r="75" spans="1:1" x14ac:dyDescent="0.25">
      <c r="A75" s="21" t="s">
        <v>1023</v>
      </c>
    </row>
    <row r="76" spans="1:1" x14ac:dyDescent="0.25">
      <c r="A76" s="88" t="s">
        <v>1024</v>
      </c>
    </row>
    <row r="77" spans="1:1" x14ac:dyDescent="0.25">
      <c r="A77" s="88" t="s">
        <v>894</v>
      </c>
    </row>
    <row r="78" spans="1:1" x14ac:dyDescent="0.25">
      <c r="A78" s="21" t="s">
        <v>895</v>
      </c>
    </row>
    <row r="79" spans="1:1" x14ac:dyDescent="0.25">
      <c r="A79" s="21" t="s">
        <v>896</v>
      </c>
    </row>
    <row r="80" spans="1:1" x14ac:dyDescent="0.25">
      <c r="A80" s="21" t="s">
        <v>1025</v>
      </c>
    </row>
    <row r="81" spans="1:1" x14ac:dyDescent="0.25">
      <c r="A81" s="15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77EA-CF2C-4876-8BA8-BFE819557408}">
  <dimension ref="A2:G94"/>
  <sheetViews>
    <sheetView rightToLeft="1" zoomScale="160" zoomScaleNormal="160" workbookViewId="0"/>
  </sheetViews>
  <sheetFormatPr defaultRowHeight="15" x14ac:dyDescent="0.25"/>
  <cols>
    <col min="1" max="1" width="2" style="166" bestFit="1" customWidth="1"/>
    <col min="2" max="2" width="84.5703125" customWidth="1"/>
    <col min="3" max="3" width="1.7109375" customWidth="1"/>
    <col min="4" max="4" width="86.5703125" bestFit="1" customWidth="1"/>
    <col min="5" max="5" width="1.7109375" customWidth="1"/>
    <col min="6" max="6" width="9.140625" customWidth="1"/>
  </cols>
  <sheetData>
    <row r="2" spans="1:7" ht="30" x14ac:dyDescent="0.25">
      <c r="A2" s="166">
        <v>1</v>
      </c>
      <c r="B2" s="168" t="s">
        <v>1026</v>
      </c>
      <c r="D2" s="42" t="s">
        <v>1027</v>
      </c>
      <c r="G2" s="143"/>
    </row>
    <row r="3" spans="1:7" x14ac:dyDescent="0.25">
      <c r="B3" s="169" t="s">
        <v>1028</v>
      </c>
      <c r="D3" s="38" t="s">
        <v>1029</v>
      </c>
    </row>
    <row r="4" spans="1:7" x14ac:dyDescent="0.25">
      <c r="B4" s="169"/>
      <c r="D4" s="62" t="s">
        <v>1030</v>
      </c>
    </row>
    <row r="5" spans="1:7" ht="30" x14ac:dyDescent="0.25">
      <c r="A5" s="166">
        <v>2</v>
      </c>
      <c r="B5" s="168" t="s">
        <v>1031</v>
      </c>
      <c r="D5" s="62" t="s">
        <v>1032</v>
      </c>
    </row>
    <row r="6" spans="1:7" x14ac:dyDescent="0.25">
      <c r="B6" s="169" t="s">
        <v>1033</v>
      </c>
      <c r="D6" s="38" t="s">
        <v>944</v>
      </c>
    </row>
    <row r="7" spans="1:7" x14ac:dyDescent="0.25">
      <c r="B7" s="169" t="s">
        <v>1034</v>
      </c>
      <c r="D7" s="38" t="s">
        <v>399</v>
      </c>
    </row>
    <row r="8" spans="1:7" x14ac:dyDescent="0.25">
      <c r="D8" s="38" t="s">
        <v>1035</v>
      </c>
    </row>
    <row r="9" spans="1:7" x14ac:dyDescent="0.25">
      <c r="D9" s="64" t="s">
        <v>1036</v>
      </c>
    </row>
    <row r="10" spans="1:7" x14ac:dyDescent="0.25">
      <c r="D10" s="64" t="s">
        <v>1037</v>
      </c>
    </row>
    <row r="11" spans="1:7" x14ac:dyDescent="0.25">
      <c r="D11" s="38" t="s">
        <v>1038</v>
      </c>
    </row>
    <row r="12" spans="1:7" x14ac:dyDescent="0.25">
      <c r="D12" s="129" t="s">
        <v>1039</v>
      </c>
    </row>
    <row r="13" spans="1:7" x14ac:dyDescent="0.25">
      <c r="A13" s="166">
        <v>3</v>
      </c>
      <c r="B13" s="169" t="s">
        <v>1040</v>
      </c>
    </row>
    <row r="14" spans="1:7" ht="30" x14ac:dyDescent="0.25">
      <c r="B14" s="168" t="s">
        <v>1041</v>
      </c>
    </row>
    <row r="15" spans="1:7" x14ac:dyDescent="0.25">
      <c r="B15" s="169" t="s">
        <v>1042</v>
      </c>
    </row>
    <row r="17" spans="1:4" x14ac:dyDescent="0.25">
      <c r="A17" s="166">
        <v>4</v>
      </c>
      <c r="B17" s="169" t="s">
        <v>1043</v>
      </c>
    </row>
    <row r="19" spans="1:4" ht="30" x14ac:dyDescent="0.25">
      <c r="A19" s="166">
        <v>5</v>
      </c>
      <c r="B19" s="168" t="s">
        <v>1044</v>
      </c>
    </row>
    <row r="21" spans="1:4" ht="30" x14ac:dyDescent="0.25">
      <c r="A21" s="166">
        <v>6</v>
      </c>
      <c r="B21" s="168" t="s">
        <v>1045</v>
      </c>
      <c r="D21" s="42" t="s">
        <v>973</v>
      </c>
    </row>
    <row r="22" spans="1:4" x14ac:dyDescent="0.25">
      <c r="B22" s="169" t="s">
        <v>1046</v>
      </c>
      <c r="D22" s="38" t="s">
        <v>395</v>
      </c>
    </row>
    <row r="23" spans="1:4" x14ac:dyDescent="0.25">
      <c r="D23" s="62" t="s">
        <v>1047</v>
      </c>
    </row>
    <row r="24" spans="1:4" x14ac:dyDescent="0.25">
      <c r="A24" s="166">
        <v>7</v>
      </c>
      <c r="B24" s="169" t="s">
        <v>1048</v>
      </c>
      <c r="D24" s="62" t="s">
        <v>1049</v>
      </c>
    </row>
    <row r="25" spans="1:4" x14ac:dyDescent="0.25">
      <c r="D25" s="39" t="s">
        <v>1050</v>
      </c>
    </row>
    <row r="26" spans="1:4" x14ac:dyDescent="0.25">
      <c r="D26" s="38" t="s">
        <v>381</v>
      </c>
    </row>
    <row r="27" spans="1:4" x14ac:dyDescent="0.25">
      <c r="D27" s="38" t="s">
        <v>382</v>
      </c>
    </row>
    <row r="28" spans="1:4" x14ac:dyDescent="0.25">
      <c r="D28" s="38" t="s">
        <v>1051</v>
      </c>
    </row>
    <row r="29" spans="1:4" x14ac:dyDescent="0.25">
      <c r="D29" s="172" t="s">
        <v>1052</v>
      </c>
    </row>
    <row r="32" spans="1:4" x14ac:dyDescent="0.25">
      <c r="D32" s="42" t="s">
        <v>981</v>
      </c>
    </row>
    <row r="33" spans="4:4" x14ac:dyDescent="0.25">
      <c r="D33" s="38" t="s">
        <v>205</v>
      </c>
    </row>
    <row r="34" spans="4:4" x14ac:dyDescent="0.25">
      <c r="D34" s="62" t="s">
        <v>1053</v>
      </c>
    </row>
    <row r="35" spans="4:4" x14ac:dyDescent="0.25">
      <c r="D35" s="62" t="s">
        <v>1054</v>
      </c>
    </row>
    <row r="36" spans="4:4" x14ac:dyDescent="0.25">
      <c r="D36" s="62" t="s">
        <v>1055</v>
      </c>
    </row>
    <row r="37" spans="4:4" x14ac:dyDescent="0.25">
      <c r="D37" s="62" t="s">
        <v>1056</v>
      </c>
    </row>
    <row r="38" spans="4:4" x14ac:dyDescent="0.25">
      <c r="D38" s="38" t="s">
        <v>913</v>
      </c>
    </row>
    <row r="39" spans="4:4" x14ac:dyDescent="0.25">
      <c r="D39" s="38" t="s">
        <v>381</v>
      </c>
    </row>
    <row r="40" spans="4:4" x14ac:dyDescent="0.25">
      <c r="D40" s="64" t="s">
        <v>1057</v>
      </c>
    </row>
    <row r="41" spans="4:4" x14ac:dyDescent="0.25">
      <c r="D41" s="38" t="s">
        <v>399</v>
      </c>
    </row>
    <row r="42" spans="4:4" x14ac:dyDescent="0.25">
      <c r="D42" s="38" t="s">
        <v>1058</v>
      </c>
    </row>
    <row r="43" spans="4:4" x14ac:dyDescent="0.25">
      <c r="D43" s="129" t="s">
        <v>382</v>
      </c>
    </row>
    <row r="46" spans="4:4" x14ac:dyDescent="0.25">
      <c r="D46" s="42" t="s">
        <v>995</v>
      </c>
    </row>
    <row r="48" spans="4:4" x14ac:dyDescent="0.25">
      <c r="D48" s="145" t="s">
        <v>1050</v>
      </c>
    </row>
    <row r="49" spans="4:4" x14ac:dyDescent="0.25">
      <c r="D49" s="129" t="s">
        <v>381</v>
      </c>
    </row>
    <row r="50" spans="4:4" x14ac:dyDescent="0.25">
      <c r="D50" s="145" t="s">
        <v>1059</v>
      </c>
    </row>
    <row r="52" spans="4:4" x14ac:dyDescent="0.25">
      <c r="D52" s="42" t="s">
        <v>999</v>
      </c>
    </row>
    <row r="53" spans="4:4" x14ac:dyDescent="0.25">
      <c r="D53" s="129" t="s">
        <v>1060</v>
      </c>
    </row>
    <row r="54" spans="4:4" x14ac:dyDescent="0.25">
      <c r="D54" s="145" t="s">
        <v>1061</v>
      </c>
    </row>
    <row r="55" spans="4:4" x14ac:dyDescent="0.25">
      <c r="D55" s="145" t="s">
        <v>1062</v>
      </c>
    </row>
    <row r="56" spans="4:4" x14ac:dyDescent="0.25">
      <c r="D56" s="129" t="s">
        <v>258</v>
      </c>
    </row>
    <row r="57" spans="4:4" x14ac:dyDescent="0.25">
      <c r="D57" s="144" t="s">
        <v>1063</v>
      </c>
    </row>
    <row r="58" spans="4:4" x14ac:dyDescent="0.25">
      <c r="D58" s="145" t="s">
        <v>1064</v>
      </c>
    </row>
    <row r="59" spans="4:4" x14ac:dyDescent="0.25">
      <c r="D59" s="145" t="s">
        <v>1065</v>
      </c>
    </row>
    <row r="60" spans="4:4" x14ac:dyDescent="0.25">
      <c r="D60" s="130" t="s">
        <v>976</v>
      </c>
    </row>
    <row r="61" spans="4:4" x14ac:dyDescent="0.25">
      <c r="D61" s="129" t="s">
        <v>231</v>
      </c>
    </row>
    <row r="62" spans="4:4" x14ac:dyDescent="0.25">
      <c r="D62" s="129" t="s">
        <v>381</v>
      </c>
    </row>
    <row r="63" spans="4:4" x14ac:dyDescent="0.25">
      <c r="D63" s="129" t="s">
        <v>1066</v>
      </c>
    </row>
    <row r="64" spans="4:4" x14ac:dyDescent="0.25">
      <c r="D64" s="129" t="s">
        <v>1067</v>
      </c>
    </row>
    <row r="65" spans="4:4" x14ac:dyDescent="0.25">
      <c r="D65" s="144" t="s">
        <v>947</v>
      </c>
    </row>
    <row r="66" spans="4:4" x14ac:dyDescent="0.25">
      <c r="D66" s="144" t="s">
        <v>1068</v>
      </c>
    </row>
    <row r="67" spans="4:4" x14ac:dyDescent="0.25">
      <c r="D67" s="129" t="s">
        <v>231</v>
      </c>
    </row>
    <row r="68" spans="4:4" x14ac:dyDescent="0.25">
      <c r="D68" s="129" t="s">
        <v>381</v>
      </c>
    </row>
    <row r="69" spans="4:4" x14ac:dyDescent="0.25">
      <c r="D69" s="144" t="s">
        <v>398</v>
      </c>
    </row>
    <row r="70" spans="4:4" x14ac:dyDescent="0.25">
      <c r="D70" s="129" t="s">
        <v>399</v>
      </c>
    </row>
    <row r="71" spans="4:4" x14ac:dyDescent="0.25">
      <c r="D71" s="129" t="s">
        <v>1066</v>
      </c>
    </row>
    <row r="72" spans="4:4" x14ac:dyDescent="0.25">
      <c r="D72" s="129" t="s">
        <v>1069</v>
      </c>
    </row>
    <row r="73" spans="4:4" x14ac:dyDescent="0.25">
      <c r="D73" s="129" t="s">
        <v>1070</v>
      </c>
    </row>
    <row r="77" spans="4:4" x14ac:dyDescent="0.25">
      <c r="D77" s="42" t="s">
        <v>1005</v>
      </c>
    </row>
    <row r="78" spans="4:4" x14ac:dyDescent="0.25">
      <c r="D78" s="38" t="s">
        <v>1071</v>
      </c>
    </row>
    <row r="79" spans="4:4" x14ac:dyDescent="0.25">
      <c r="D79" s="62" t="s">
        <v>1072</v>
      </c>
    </row>
    <row r="80" spans="4:4" x14ac:dyDescent="0.25">
      <c r="D80" s="62" t="s">
        <v>1073</v>
      </c>
    </row>
    <row r="81" spans="4:4" x14ac:dyDescent="0.25">
      <c r="D81" s="38" t="s">
        <v>1074</v>
      </c>
    </row>
    <row r="82" spans="4:4" x14ac:dyDescent="0.25">
      <c r="D82" s="38" t="s">
        <v>190</v>
      </c>
    </row>
    <row r="83" spans="4:4" x14ac:dyDescent="0.25">
      <c r="D83" s="38" t="s">
        <v>1075</v>
      </c>
    </row>
    <row r="84" spans="4:4" x14ac:dyDescent="0.25">
      <c r="D84" s="38" t="s">
        <v>1076</v>
      </c>
    </row>
    <row r="85" spans="4:4" x14ac:dyDescent="0.25">
      <c r="D85" s="64" t="s">
        <v>916</v>
      </c>
    </row>
    <row r="86" spans="4:4" x14ac:dyDescent="0.25">
      <c r="D86" s="173" t="s">
        <v>1077</v>
      </c>
    </row>
    <row r="89" spans="4:4" x14ac:dyDescent="0.25">
      <c r="D89" s="42" t="s">
        <v>1012</v>
      </c>
    </row>
    <row r="90" spans="4:4" x14ac:dyDescent="0.25">
      <c r="D90" s="129" t="s">
        <v>1078</v>
      </c>
    </row>
    <row r="91" spans="4:4" x14ac:dyDescent="0.25">
      <c r="D91" s="129" t="s">
        <v>962</v>
      </c>
    </row>
    <row r="92" spans="4:4" x14ac:dyDescent="0.25">
      <c r="D92" s="144" t="s">
        <v>1079</v>
      </c>
    </row>
    <row r="93" spans="4:4" x14ac:dyDescent="0.25">
      <c r="D93" s="129" t="s">
        <v>957</v>
      </c>
    </row>
    <row r="94" spans="4:4" x14ac:dyDescent="0.25">
      <c r="D94" s="129" t="s">
        <v>1080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19</vt:i4>
      </vt:variant>
      <vt:variant>
        <vt:lpstr>טווחים בעלי שם</vt:lpstr>
      </vt:variant>
      <vt:variant>
        <vt:i4>9</vt:i4>
      </vt:variant>
    </vt:vector>
  </HeadingPairs>
  <TitlesOfParts>
    <vt:vector size="28" baseType="lpstr">
      <vt:lpstr>ERD</vt:lpstr>
      <vt:lpstr>שיעור מס 2</vt:lpstr>
      <vt:lpstr>שיעור מס 3</vt:lpstr>
      <vt:lpstr>שיעור מס 4</vt:lpstr>
      <vt:lpstr>שיעור מס 4 ב</vt:lpstr>
      <vt:lpstr>שיעור מס 5</vt:lpstr>
      <vt:lpstr>שיעור מס 5 ב</vt:lpstr>
      <vt:lpstr>שיעור מס 6</vt:lpstr>
      <vt:lpstr>שיעור מס 6 ב</vt:lpstr>
      <vt:lpstr>שיעור מס 7</vt:lpstr>
      <vt:lpstr>תרגילי חזרה </vt:lpstr>
      <vt:lpstr>פתרון תרגילי חזרה </vt:lpstr>
      <vt:lpstr>שיעור מס 9 </vt:lpstr>
      <vt:lpstr>שיעור מס 10</vt:lpstr>
      <vt:lpstr>שיעור מס 10 ב</vt:lpstr>
      <vt:lpstr>שיעור מס 11</vt:lpstr>
      <vt:lpstr>שיעור מס 12</vt:lpstr>
      <vt:lpstr>פתרונות שיעור מס 12</vt:lpstr>
      <vt:lpstr>שיעור מס 13</vt:lpstr>
      <vt:lpstr>'שיעור מס 2'!_Hlk34243680</vt:lpstr>
      <vt:lpstr>'שיעור מס 2'!_Hlk34243706</vt:lpstr>
      <vt:lpstr>'שיעור מס 4 ב'!_Hlk4423750</vt:lpstr>
      <vt:lpstr>'שיעור מס 5 ב'!_Hlk505101535</vt:lpstr>
      <vt:lpstr>'שיעור מס 7'!_Hlk512720781</vt:lpstr>
      <vt:lpstr>'שיעור מס 9 '!_Hlk513113902</vt:lpstr>
      <vt:lpstr>'שיעור מס 10 ב'!_Hlk513114002</vt:lpstr>
      <vt:lpstr>'שיעור מס 10 ב'!_Hlk513379561</vt:lpstr>
      <vt:lpstr>'שיעור מס 13'!_Hlk513379561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2020-11-24T09:05:23Z</dcterms:created>
  <dcterms:modified xsi:type="dcterms:W3CDTF">2020-11-24T09:17:48Z</dcterms:modified>
</cp:coreProperties>
</file>