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NewComputerCon\המכללה למנהל\תשפג המכללה למנהל\תיק עבודות\"/>
    </mc:Choice>
  </mc:AlternateContent>
  <xr:revisionPtr revIDLastSave="0" documentId="13_ncr:1_{8E60727B-6D4F-4701-8212-104106AC7602}" xr6:coauthVersionLast="47" xr6:coauthVersionMax="47" xr10:uidLastSave="{00000000-0000-0000-0000-000000000000}"/>
  <bookViews>
    <workbookView xWindow="28680" yWindow="-120" windowWidth="29040" windowHeight="16440" xr2:uid="{D3797F0B-4ABA-49B9-BD00-70E963A156FE}"/>
  </bookViews>
  <sheets>
    <sheet name="נושאים" sheetId="1" r:id="rId1"/>
    <sheet name="אתגרים" sheetId="2" r:id="rId2"/>
    <sheet name="פונקציות תאריך" sheetId="4" r:id="rId3"/>
    <sheet name="Date&amp;Time" sheetId="3" r:id="rId4"/>
    <sheet name="פונקציות טקסט הסבר" sheetId="5" r:id="rId5"/>
    <sheet name="פונקציות טקסט תרגיל" sheetId="6" r:id="rId6"/>
  </sheets>
  <externalReferences>
    <externalReference r:id="rId7"/>
  </externalReferences>
  <definedNames>
    <definedName name="chkClo">[1]Pr!$A$3</definedName>
    <definedName name="ChkFri">[1]Pr!$A$2</definedName>
    <definedName name="chkOp">[1]Pr!$A$4</definedName>
    <definedName name="ChkQus28">[1]Pr!$C$2</definedName>
    <definedName name="ChkQus2False">[1]Pr!$C$4</definedName>
    <definedName name="ChkQus2True">[1]Pr!$C$3</definedName>
    <definedName name="DollarRate">[1]Sheet1!$C$2</definedName>
    <definedName name="Maanak">[1]Sheet1!$C$3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6" l="1"/>
  <c r="I5" i="6"/>
  <c r="H5" i="6"/>
  <c r="G5" i="6"/>
  <c r="F5" i="6"/>
  <c r="E5" i="6"/>
  <c r="D5" i="6"/>
  <c r="C5" i="6"/>
  <c r="I4" i="6"/>
  <c r="I6" i="6" s="1"/>
  <c r="I7" i="6" s="1"/>
  <c r="H4" i="6"/>
  <c r="H6" i="6" s="1"/>
  <c r="H7" i="6" s="1"/>
  <c r="G4" i="6"/>
  <c r="G6" i="6" s="1"/>
  <c r="G7" i="6" s="1"/>
  <c r="F4" i="6"/>
  <c r="F6" i="6" s="1"/>
  <c r="F7" i="6" s="1"/>
  <c r="A4" i="6"/>
  <c r="E4" i="6" s="1"/>
  <c r="E6" i="6" s="1"/>
  <c r="E7" i="6" s="1"/>
  <c r="H8" i="5"/>
  <c r="D5" i="5"/>
  <c r="D7" i="5" s="1"/>
  <c r="H4" i="5"/>
  <c r="D3" i="5"/>
  <c r="D2" i="5"/>
  <c r="D8" i="5" l="1"/>
  <c r="D9" i="5"/>
  <c r="J4" i="6"/>
  <c r="J6" i="6" s="1"/>
  <c r="J7" i="6" s="1"/>
  <c r="C4" i="6"/>
  <c r="C6" i="6" s="1"/>
  <c r="C7" i="6" s="1"/>
  <c r="M8" i="6" s="1"/>
  <c r="M9" i="6" s="1"/>
  <c r="M10" i="6" s="1"/>
  <c r="K4" i="6"/>
  <c r="D4" i="6"/>
  <c r="D6" i="6" s="1"/>
  <c r="D7" i="6" s="1"/>
  <c r="D12" i="5" l="1"/>
  <c r="D11" i="5"/>
  <c r="D10" i="5"/>
  <c r="K21" i="4" l="1"/>
  <c r="K17" i="4"/>
  <c r="L11" i="4"/>
  <c r="L10" i="4"/>
  <c r="A10" i="4"/>
  <c r="K7" i="4"/>
  <c r="A2" i="4"/>
  <c r="A16" i="4" s="1"/>
  <c r="A1" i="4"/>
  <c r="K22" i="4"/>
  <c r="B16" i="4"/>
  <c r="B10" i="4"/>
  <c r="B7" i="4"/>
  <c r="B3" i="4"/>
  <c r="K19" i="4"/>
  <c r="B15" i="4"/>
  <c r="B9" i="4"/>
  <c r="B6" i="4"/>
  <c r="B2" i="4"/>
  <c r="B18" i="4"/>
  <c r="B8" i="4"/>
  <c r="B14" i="4"/>
  <c r="K8" i="4"/>
  <c r="B5" i="4"/>
  <c r="B1" i="4"/>
  <c r="B4" i="4"/>
  <c r="B17" i="4"/>
  <c r="A3" i="4" l="1"/>
  <c r="A4" i="4"/>
  <c r="A17" i="4"/>
  <c r="A14" i="4"/>
  <c r="A5" i="4"/>
  <c r="A18" i="4"/>
  <c r="A8" i="4"/>
  <c r="A6" i="4"/>
  <c r="A15" i="4"/>
  <c r="A9" i="4"/>
  <c r="A7" i="4"/>
</calcChain>
</file>

<file path=xl/sharedStrings.xml><?xml version="1.0" encoding="utf-8"?>
<sst xmlns="http://schemas.openxmlformats.org/spreadsheetml/2006/main" count="104" uniqueCount="101">
  <si>
    <t>מפגש מספר 1 </t>
  </si>
  <si>
    <t>עשר בעיות </t>
  </si>
  <si>
    <t>1)</t>
  </si>
  <si>
    <t>התקבל קובץ חשבוניות מספקים,המכיל תאריכים עבור כל חשבונית , החברה מעונינת לדעת כמה כסף יש לשלם בחודש הקרוב, תנאי תשלום שוטף פלוס נתון מסוים אותו יקיש המנהל בתא חיצוני וייחודי.</t>
  </si>
  <si>
    <t>2)</t>
  </si>
  <si>
    <t>החברה מבקשת שתצרף עמודה חדשה המכילה את סוף החודש </t>
  </si>
  <si>
    <t>3)</t>
  </si>
  <si>
    <t>עמודה נוספת של עיר מגורים והמטרה של החברה היא מציאת העיר בה התשלום הוא הגבוה ביותר .</t>
  </si>
  <si>
    <t>4)</t>
  </si>
  <si>
    <t>בהסתמך על שאלה 3 מה תהיה התשובה עבור השני בגודלו.</t>
  </si>
  <si>
    <t>5)</t>
  </si>
  <si>
    <t>קבלת טבלת עזר המציגה את העומס לפי שעת הגעת החשבונית , הצג את סכום החשבוניות לפי סוגי העומסים.</t>
  </si>
  <si>
    <t>6)</t>
  </si>
  <si>
    <t>ספור כמה חשבוניות הגיעו בחודש אותו תקיש בתא עזר .</t>
  </si>
  <si>
    <t>7)</t>
  </si>
  <si>
    <t>הצג את סכום החשבוניות עבור כל חודש .</t>
  </si>
  <si>
    <t>8)</t>
  </si>
  <si>
    <t>DateTime</t>
  </si>
  <si>
    <t>Month</t>
  </si>
  <si>
    <t>Day</t>
  </si>
  <si>
    <t>Year</t>
  </si>
  <si>
    <t>Hour</t>
  </si>
  <si>
    <t>Minute</t>
  </si>
  <si>
    <t>Time</t>
  </si>
  <si>
    <t>Date</t>
  </si>
  <si>
    <t>Month in Text He</t>
  </si>
  <si>
    <t>Month in Text en</t>
  </si>
  <si>
    <t>weekday</t>
  </si>
  <si>
    <t>WeekDay in Text He</t>
  </si>
  <si>
    <t>WeekDay in Text Fr</t>
  </si>
  <si>
    <t>Shift</t>
  </si>
  <si>
    <t>Quarter</t>
  </si>
  <si>
    <t>Year#Quarter</t>
  </si>
  <si>
    <t>Holiday (Saturday / Sunday)</t>
  </si>
  <si>
    <t>From Hour</t>
  </si>
  <si>
    <t>To Hour</t>
  </si>
  <si>
    <t>shift</t>
  </si>
  <si>
    <t>ינואר</t>
  </si>
  <si>
    <t>January</t>
  </si>
  <si>
    <t>יום שישי</t>
  </si>
  <si>
    <t>vendredi</t>
  </si>
  <si>
    <t>M</t>
  </si>
  <si>
    <t>2016#01</t>
  </si>
  <si>
    <t>דצמבר</t>
  </si>
  <si>
    <t>December</t>
  </si>
  <si>
    <t>שבת</t>
  </si>
  <si>
    <t>samedi</t>
  </si>
  <si>
    <t>E+</t>
  </si>
  <si>
    <t>2016#04</t>
  </si>
  <si>
    <t>M+</t>
  </si>
  <si>
    <t>N</t>
  </si>
  <si>
    <t>N+</t>
  </si>
  <si>
    <t>E</t>
  </si>
  <si>
    <t>נושטאים</t>
  </si>
  <si>
    <t>טבלה חכמה</t>
  </si>
  <si>
    <t>שמות תחומי ותאים</t>
  </si>
  <si>
    <t>הבנת הבעיה</t>
  </si>
  <si>
    <t xml:space="preserve">מחשבה על פתרון בעיה ומהו מודל נכון </t>
  </si>
  <si>
    <t>פירוק הבעיה: קלט , עיבוד , הפרדה בין חישובים , ניתוחים , פלטים , קבצים וכד</t>
  </si>
  <si>
    <t>?</t>
  </si>
  <si>
    <t>לא להגיד 32</t>
  </si>
  <si>
    <t>רישום תאריך</t>
  </si>
  <si>
    <t>מספר הרבעון בשנה</t>
  </si>
  <si>
    <t>תאריך סוף הרבעון</t>
  </si>
  <si>
    <t>1.1.2000</t>
  </si>
  <si>
    <t>מהו תאריך סוף החודש</t>
  </si>
  <si>
    <t>כלל : סוף החודש הוא תמיד היום הקודם לראשון לחודש הבא</t>
  </si>
  <si>
    <t>ערך טקסט (שימוש בגרש עליון)</t>
  </si>
  <si>
    <t xml:space="preserve">1245           </t>
  </si>
  <si>
    <t xml:space="preserve">כמות תווים </t>
  </si>
  <si>
    <t>=LEN(A2)</t>
  </si>
  <si>
    <t>ניקוי</t>
  </si>
  <si>
    <t>=LEN(TRIM(A2))</t>
  </si>
  <si>
    <t>123</t>
  </si>
  <si>
    <t>הפיכת ערך מספרי לטקסט</t>
  </si>
  <si>
    <t>=TEXT(A3,"@")</t>
  </si>
  <si>
    <t>השלמת תווים</t>
  </si>
  <si>
    <t>=REPT(D6,9-LEN(D4))</t>
  </si>
  <si>
    <t>שרשור בעזרת &amp;</t>
  </si>
  <si>
    <t>=D7&amp;D4</t>
  </si>
  <si>
    <t>שרשור בעזרת פונקציה</t>
  </si>
  <si>
    <t>=CONCATENATE(D7,D4)</t>
  </si>
  <si>
    <t>=MOD(H6,H7)</t>
  </si>
  <si>
    <t>חיתוך מתחילת המחרוזת</t>
  </si>
  <si>
    <t>=LEFT(D9,2)</t>
  </si>
  <si>
    <t>חיתוך מסוף המחרוזת</t>
  </si>
  <si>
    <t>=RIGHT(D9,2)</t>
  </si>
  <si>
    <t>חיתוך מתוך המחרוזת</t>
  </si>
  <si>
    <t>=MID(D9,4,3)</t>
  </si>
  <si>
    <t>הקש מספר זהות ללא אפסים מובילים</t>
  </si>
  <si>
    <t>הוסף אפסים מובילים עד לתשעה תווים</t>
  </si>
  <si>
    <t xml:space="preserve">פירוק מספר </t>
  </si>
  <si>
    <t>ערך הכפלה</t>
  </si>
  <si>
    <t>תוצאת הכפלה</t>
  </si>
  <si>
    <t>מודולו 9</t>
  </si>
  <si>
    <t>סיכום</t>
  </si>
  <si>
    <t>השלמה לעשיריה הבאה</t>
  </si>
  <si>
    <t>בדיקת ספרת ביקורת</t>
  </si>
  <si>
    <t>תקין</t>
  </si>
  <si>
    <t>לא תקין</t>
  </si>
  <si>
    <t>תאריכים וטקסט פעולות מאוד פשוטות באקסל אך חשובות ביותר לפתרון בעיות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</si>
</sst>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dd/mm/yyyy\ h:mm:ss"/>
    <numFmt numFmtId="169" formatCode="dd/mm/yyyy\ hh:mm:ss"/>
    <numFmt numFmtId="170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2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3" fillId="0" borderId="0" xfId="1"/>
    <xf numFmtId="168" fontId="3" fillId="2" borderId="0" xfId="1" applyNumberFormat="1" applyFill="1"/>
    <xf numFmtId="18" fontId="3" fillId="0" borderId="0" xfId="1" applyNumberFormat="1"/>
    <xf numFmtId="14" fontId="3" fillId="0" borderId="0" xfId="1" applyNumberFormat="1"/>
    <xf numFmtId="20" fontId="3" fillId="0" borderId="0" xfId="1" applyNumberFormat="1"/>
    <xf numFmtId="0" fontId="3" fillId="0" borderId="0" xfId="1" applyAlignment="1">
      <alignment horizontal="center" vertical="center"/>
    </xf>
    <xf numFmtId="169" fontId="6" fillId="2" borderId="0" xfId="1" applyNumberFormat="1" applyFont="1" applyFill="1" applyAlignment="1">
      <alignment horizontal="right"/>
    </xf>
    <xf numFmtId="0" fontId="6" fillId="0" borderId="0" xfId="1" applyFont="1"/>
    <xf numFmtId="170" fontId="3" fillId="0" borderId="0" xfId="1" applyNumberFormat="1"/>
    <xf numFmtId="0" fontId="6" fillId="2" borderId="0" xfId="1" applyFont="1" applyFill="1"/>
    <xf numFmtId="169" fontId="3" fillId="0" borderId="0" xfId="1" applyNumberFormat="1" applyAlignment="1">
      <alignment horizontal="right"/>
    </xf>
    <xf numFmtId="14" fontId="1" fillId="3" borderId="0" xfId="1" applyNumberFormat="1" applyFont="1" applyFill="1"/>
    <xf numFmtId="0" fontId="1" fillId="4" borderId="0" xfId="1" applyFont="1" applyFill="1"/>
    <xf numFmtId="0" fontId="3" fillId="0" borderId="0" xfId="1" quotePrefix="1"/>
    <xf numFmtId="0" fontId="3" fillId="0" borderId="0" xfId="1" quotePrefix="1" applyAlignment="1">
      <alignment horizontal="center" vertical="center"/>
    </xf>
    <xf numFmtId="0" fontId="5" fillId="2" borderId="0" xfId="1" applyFont="1" applyFill="1"/>
  </cellXfs>
  <cellStyles count="2">
    <cellStyle name="Normal" xfId="0" builtinId="0"/>
    <cellStyle name="Normal 2" xfId="1" xr:uid="{4660EDE3-BE59-481F-A34C-EA8D7031B4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NewComputerCon/&#1489;&#1512;%20&#1488;&#1497;&#1500;&#1503;/&#1514;&#1513;&#1508;&#1489;/&#1513;&#1497;&#1502;&#1493;&#1513;&#1497;%20&#1502;&#1495;&#1513;&#1489;%20&#1496;&#1499;&#1504;&#1493;&#1500;&#1493;&#1490;&#1497;&#1497;&#1501;%20&#1489;&#1505;&#1489;&#1497;&#1489;&#1514;%20&#1488;&#1511;&#1505;&#1500;%20%20(825509701)/&#1513;&#1497;&#1506;&#1493;&#1512;%20&#1502;&#1505;&#1508;&#1512;%204-5%20&#1514;&#1488;&#1512;&#1497;&#1498;%2009-1611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פונקציות טקסט הסבר"/>
      <sheetName val="Sheet1"/>
      <sheetName val="פונקציות טקסט תרגיל"/>
      <sheetName val="Pr"/>
    </sheetNames>
    <sheetDataSet>
      <sheetData sheetId="0" refreshError="1"/>
      <sheetData sheetId="1" refreshError="1"/>
      <sheetData sheetId="2">
        <row r="2">
          <cell r="C2">
            <v>3.1</v>
          </cell>
        </row>
        <row r="3">
          <cell r="C3">
            <v>10</v>
          </cell>
        </row>
      </sheetData>
      <sheetData sheetId="3" refreshError="1"/>
      <sheetData sheetId="4">
        <row r="2">
          <cell r="A2">
            <v>7</v>
          </cell>
          <cell r="C2">
            <v>8</v>
          </cell>
        </row>
        <row r="3">
          <cell r="A3" t="str">
            <v>סגור</v>
          </cell>
          <cell r="C3" t="str">
            <v>תקין</v>
          </cell>
        </row>
        <row r="4">
          <cell r="A4" t="str">
            <v>פתוח</v>
          </cell>
          <cell r="C4" t="str">
            <v>לא תקין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401F9-0D4D-40FF-B571-01C8EB7F29F2}">
  <dimension ref="A1:A7"/>
  <sheetViews>
    <sheetView rightToLeft="1" tabSelected="1" zoomScale="130" zoomScaleNormal="130" workbookViewId="0">
      <selection activeCell="A8" sqref="A8"/>
    </sheetView>
  </sheetViews>
  <sheetFormatPr defaultRowHeight="15" x14ac:dyDescent="0.25"/>
  <cols>
    <col min="1" max="1" width="61" bestFit="1" customWidth="1"/>
  </cols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t="s">
        <v>55</v>
      </c>
    </row>
    <row r="4" spans="1:1" x14ac:dyDescent="0.25">
      <c r="A4" t="s">
        <v>56</v>
      </c>
    </row>
    <row r="5" spans="1:1" x14ac:dyDescent="0.25">
      <c r="A5" t="s">
        <v>57</v>
      </c>
    </row>
    <row r="6" spans="1:1" x14ac:dyDescent="0.25">
      <c r="A6" t="s">
        <v>58</v>
      </c>
    </row>
    <row r="7" spans="1:1" x14ac:dyDescent="0.25">
      <c r="A7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4D8E-5ECE-4C9B-B479-14FD7698A993}">
  <dimension ref="A1:A17"/>
  <sheetViews>
    <sheetView rightToLeft="1" workbookViewId="0">
      <selection sqref="A1:A17"/>
    </sheetView>
  </sheetViews>
  <sheetFormatPr defaultRowHeight="15" x14ac:dyDescent="0.25"/>
  <cols>
    <col min="1" max="1" width="155.855468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ED5B4-9EE0-41A7-822D-9DEE30FF8776}">
  <dimension ref="A1:P22"/>
  <sheetViews>
    <sheetView rightToLeft="1" zoomScale="190" zoomScaleNormal="190" workbookViewId="0">
      <selection activeCell="H9" sqref="H9"/>
    </sheetView>
  </sheetViews>
  <sheetFormatPr defaultRowHeight="15" x14ac:dyDescent="0.25"/>
  <cols>
    <col min="1" max="1" width="19.28515625" style="3" bestFit="1" customWidth="1"/>
    <col min="2" max="2" width="27.28515625" style="3" bestFit="1" customWidth="1"/>
    <col min="3" max="3" width="1.5703125" style="3" customWidth="1"/>
    <col min="4" max="7" width="2.140625" style="3" customWidth="1"/>
    <col min="8" max="8" width="9.85546875" style="3" bestFit="1" customWidth="1"/>
    <col min="9" max="9" width="9.140625" style="3"/>
    <col min="10" max="10" width="2" style="3" bestFit="1" customWidth="1"/>
    <col min="11" max="11" width="21.28515625" style="3" customWidth="1"/>
    <col min="12" max="12" width="11" style="3" bestFit="1" customWidth="1"/>
    <col min="13" max="13" width="9.140625" style="3"/>
    <col min="14" max="14" width="16.28515625" style="3" bestFit="1" customWidth="1"/>
    <col min="15" max="16" width="11" style="3" bestFit="1" customWidth="1"/>
    <col min="17" max="16384" width="9.140625" style="3"/>
  </cols>
  <sheetData>
    <row r="1" spans="1:16" x14ac:dyDescent="0.25">
      <c r="A1" s="6">
        <f ca="1">TODAY()</f>
        <v>44850</v>
      </c>
      <c r="B1" s="3" t="str">
        <f t="shared" ref="B1:B9" ca="1" si="0">_xlfn.FORMULATEXT(A1)</f>
        <v>=TODAY()</v>
      </c>
      <c r="H1" s="8" t="s">
        <v>59</v>
      </c>
      <c r="I1" s="8">
        <v>16</v>
      </c>
      <c r="J1" s="8">
        <v>8</v>
      </c>
      <c r="K1" s="8">
        <v>4</v>
      </c>
      <c r="L1" s="8">
        <v>2</v>
      </c>
    </row>
    <row r="2" spans="1:16" x14ac:dyDescent="0.25">
      <c r="A2" s="9">
        <f ca="1">NOW()</f>
        <v>44850.738472916666</v>
      </c>
      <c r="B2" s="3" t="str">
        <f t="shared" ca="1" si="0"/>
        <v>=NOW()</v>
      </c>
    </row>
    <row r="3" spans="1:16" x14ac:dyDescent="0.25">
      <c r="A3" s="10">
        <f ca="1">YEAR(A2)</f>
        <v>2022</v>
      </c>
      <c r="B3" s="10" t="str">
        <f t="shared" ca="1" si="0"/>
        <v>=YEAR(A2)</v>
      </c>
      <c r="H3" s="3" t="s">
        <v>60</v>
      </c>
    </row>
    <row r="4" spans="1:16" x14ac:dyDescent="0.25">
      <c r="A4" s="10">
        <f ca="1">MONTH(A2)</f>
        <v>10</v>
      </c>
      <c r="B4" s="10" t="str">
        <f t="shared" ca="1" si="0"/>
        <v>=MONTH(A2)</v>
      </c>
      <c r="K4" s="6"/>
      <c r="N4" s="3" t="s">
        <v>61</v>
      </c>
      <c r="O4" s="6">
        <v>44502</v>
      </c>
    </row>
    <row r="5" spans="1:16" x14ac:dyDescent="0.25">
      <c r="A5" s="10">
        <f ca="1">DAY(A2)</f>
        <v>16</v>
      </c>
      <c r="B5" s="10" t="str">
        <f t="shared" ca="1" si="0"/>
        <v>=DAY(A2)</v>
      </c>
      <c r="K5" s="11">
        <v>0.63611111111111096</v>
      </c>
      <c r="N5" s="3" t="s">
        <v>62</v>
      </c>
      <c r="P5" s="3">
        <v>4</v>
      </c>
    </row>
    <row r="6" spans="1:16" x14ac:dyDescent="0.25">
      <c r="A6" s="10">
        <f ca="1">WEEKDAY(A2)</f>
        <v>1</v>
      </c>
      <c r="B6" s="10" t="str">
        <f t="shared" ca="1" si="0"/>
        <v>=WEEKDAY(A2)</v>
      </c>
      <c r="K6" s="6">
        <v>44501</v>
      </c>
      <c r="N6" s="3" t="s">
        <v>63</v>
      </c>
      <c r="P6" s="6">
        <v>44561</v>
      </c>
    </row>
    <row r="7" spans="1:16" x14ac:dyDescent="0.25">
      <c r="A7" s="12">
        <f ca="1">HOUR(A2)</f>
        <v>17</v>
      </c>
      <c r="B7" s="12" t="str">
        <f t="shared" ca="1" si="0"/>
        <v>=HOUR(A2)</v>
      </c>
      <c r="K7" s="13">
        <f>K6+K5</f>
        <v>44501.636111111111</v>
      </c>
    </row>
    <row r="8" spans="1:16" x14ac:dyDescent="0.25">
      <c r="A8" s="12">
        <f ca="1">MINUTE(A2)</f>
        <v>43</v>
      </c>
      <c r="B8" s="12" t="str">
        <f t="shared" ca="1" si="0"/>
        <v>=MINUTE(A2)</v>
      </c>
      <c r="K8" s="3" t="str">
        <f ca="1">_xlfn.FORMULATEXT(K7)</f>
        <v>=K6+K5</v>
      </c>
    </row>
    <row r="9" spans="1:16" x14ac:dyDescent="0.25">
      <c r="A9" s="12">
        <f ca="1">SECOND(A2)</f>
        <v>24</v>
      </c>
      <c r="B9" s="12" t="str">
        <f t="shared" ca="1" si="0"/>
        <v>=SECOND(A2)</v>
      </c>
    </row>
    <row r="10" spans="1:16" x14ac:dyDescent="0.25">
      <c r="A10" s="6">
        <f>DATE(A11,A12,A13)</f>
        <v>44505</v>
      </c>
      <c r="B10" s="3" t="str">
        <f ca="1">_xlfn.FORMULATEXT(A10)</f>
        <v>=DATE(A11,A12,A13)</v>
      </c>
      <c r="K10" s="6">
        <v>36526</v>
      </c>
      <c r="L10" s="6">
        <f>K10+1</f>
        <v>36527</v>
      </c>
    </row>
    <row r="11" spans="1:16" x14ac:dyDescent="0.25">
      <c r="A11" s="3">
        <v>2021</v>
      </c>
      <c r="K11" s="3" t="s">
        <v>64</v>
      </c>
      <c r="L11" s="6" t="e">
        <f>K11+1</f>
        <v>#VALUE!</v>
      </c>
    </row>
    <row r="12" spans="1:16" x14ac:dyDescent="0.25">
      <c r="A12" s="3">
        <v>11</v>
      </c>
    </row>
    <row r="13" spans="1:16" x14ac:dyDescent="0.25">
      <c r="A13" s="3">
        <v>5</v>
      </c>
      <c r="K13" s="12">
        <v>2021</v>
      </c>
    </row>
    <row r="14" spans="1:16" x14ac:dyDescent="0.25">
      <c r="A14" s="3" t="str">
        <f ca="1">TEXT(A2,"[$-he]Mmmm")</f>
        <v>אוקטובר</v>
      </c>
      <c r="B14" s="3" t="str">
        <f ca="1">_xlfn.FORMULATEXT(A14)</f>
        <v>=TEXT(A2,"[$-he]Mmmm")</v>
      </c>
      <c r="K14" s="12">
        <v>4</v>
      </c>
    </row>
    <row r="15" spans="1:16" x14ac:dyDescent="0.25">
      <c r="A15" s="3" t="str">
        <f ca="1">TEXT(A2,"[$-en]MMMM")</f>
        <v>October</v>
      </c>
      <c r="B15" s="3" t="str">
        <f ca="1">_xlfn.FORMULATEXT(A15)</f>
        <v>=TEXT(A2,"[$-en]MMMM")</v>
      </c>
      <c r="K15" s="12">
        <v>28</v>
      </c>
    </row>
    <row r="16" spans="1:16" x14ac:dyDescent="0.25">
      <c r="A16" s="3" t="str">
        <f ca="1">TEXT(A2,"[$-he] DDDD")</f>
        <v xml:space="preserve"> יום ראשון</v>
      </c>
      <c r="B16" s="3" t="str">
        <f ca="1">_xlfn.FORMULATEXT(A16)</f>
        <v>=TEXT(A2,"[$-he] DDDD")</v>
      </c>
      <c r="K16" s="3" t="s">
        <v>65</v>
      </c>
    </row>
    <row r="17" spans="1:11" x14ac:dyDescent="0.25">
      <c r="A17" s="3" t="str">
        <f ca="1">TEXT(A2,"h:mm:ss AM/PM")</f>
        <v>5:43:24 PM</v>
      </c>
      <c r="B17" s="3" t="str">
        <f ca="1">_xlfn.FORMULATEXT(A17)</f>
        <v>=TEXT(A2,"h:mm:ss AM/PM")</v>
      </c>
      <c r="K17" s="14">
        <f>DATE(K13,K14+1,0)</f>
        <v>44316</v>
      </c>
    </row>
    <row r="18" spans="1:11" x14ac:dyDescent="0.25">
      <c r="A18" s="3" t="str">
        <f ca="1">TEXT(A2,"DDDD")</f>
        <v>Sunday</v>
      </c>
      <c r="B18" s="3" t="str">
        <f ca="1">_xlfn.FORMULATEXT(A18)</f>
        <v>=TEXT(A2,"DDDD")</v>
      </c>
      <c r="K18" s="3" t="s">
        <v>66</v>
      </c>
    </row>
    <row r="19" spans="1:11" x14ac:dyDescent="0.25">
      <c r="K19" s="15" t="str">
        <f ca="1">_xlfn.FORMULATEXT(K17)</f>
        <v>=DATE(K13,K14+1,0)</v>
      </c>
    </row>
    <row r="21" spans="1:11" x14ac:dyDescent="0.25">
      <c r="K21" s="6">
        <f>DATE(K13,K14+1,1)-1</f>
        <v>44316</v>
      </c>
    </row>
    <row r="22" spans="1:11" x14ac:dyDescent="0.25">
      <c r="K22" s="3" t="str">
        <f ca="1">_xlfn.FORMULATEXT(K21)</f>
        <v>=DATE(K13,K14+1,1)-1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8EA6-EBD1-4C27-B015-E1E50D3C07F1}">
  <dimension ref="A1:U8"/>
  <sheetViews>
    <sheetView workbookViewId="0">
      <selection activeCell="A2" sqref="A2"/>
    </sheetView>
  </sheetViews>
  <sheetFormatPr defaultRowHeight="15" x14ac:dyDescent="0.25"/>
  <cols>
    <col min="1" max="1" width="18.5703125" style="3" bestFit="1" customWidth="1"/>
    <col min="2" max="2" width="6.85546875" style="3" bestFit="1" customWidth="1"/>
    <col min="3" max="3" width="4.28515625" style="3" bestFit="1" customWidth="1"/>
    <col min="4" max="4" width="5" style="3" bestFit="1" customWidth="1"/>
    <col min="5" max="5" width="5.28515625" style="3" bestFit="1" customWidth="1"/>
    <col min="6" max="6" width="7.42578125" style="3" bestFit="1" customWidth="1"/>
    <col min="7" max="7" width="8.85546875" style="3" bestFit="1" customWidth="1"/>
    <col min="8" max="8" width="10.7109375" style="3" bestFit="1" customWidth="1"/>
    <col min="9" max="9" width="9.42578125" style="3" bestFit="1" customWidth="1"/>
    <col min="10" max="10" width="10.140625" style="3" bestFit="1" customWidth="1"/>
    <col min="11" max="11" width="9" style="3" bestFit="1" customWidth="1"/>
    <col min="12" max="12" width="12" style="3" bestFit="1" customWidth="1"/>
    <col min="13" max="13" width="9.85546875" style="3" bestFit="1" customWidth="1"/>
    <col min="14" max="14" width="5.140625" style="3" bestFit="1" customWidth="1"/>
    <col min="15" max="15" width="7.85546875" style="3" bestFit="1" customWidth="1"/>
    <col min="16" max="16" width="12.7109375" style="3" bestFit="1" customWidth="1"/>
    <col min="17" max="17" width="11.140625" style="3" bestFit="1" customWidth="1"/>
    <col min="18" max="18" width="1.5703125" style="3" customWidth="1"/>
    <col min="19" max="21" width="12.28515625" style="3" customWidth="1"/>
    <col min="22" max="22" width="3.140625" style="3" customWidth="1"/>
    <col min="23" max="16384" width="9.140625" style="3"/>
  </cols>
  <sheetData>
    <row r="1" spans="1:21" ht="49.5" customHeight="1" x14ac:dyDescent="0.25">
      <c r="A1" s="1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S1" s="3" t="s">
        <v>34</v>
      </c>
      <c r="T1" s="3" t="s">
        <v>35</v>
      </c>
      <c r="U1" s="3" t="s">
        <v>36</v>
      </c>
    </row>
    <row r="2" spans="1:21" x14ac:dyDescent="0.25">
      <c r="A2" s="4">
        <v>42370.194009462022</v>
      </c>
      <c r="B2" s="3">
        <v>1</v>
      </c>
      <c r="C2" s="3">
        <v>1</v>
      </c>
      <c r="D2" s="3">
        <v>2016</v>
      </c>
      <c r="E2" s="3">
        <v>4</v>
      </c>
      <c r="F2" s="3">
        <v>39</v>
      </c>
      <c r="G2" s="5">
        <v>0.19375000000000001</v>
      </c>
      <c r="H2" s="6">
        <v>42370</v>
      </c>
      <c r="I2" s="3" t="s">
        <v>37</v>
      </c>
      <c r="J2" s="3" t="s">
        <v>38</v>
      </c>
      <c r="K2" s="3">
        <v>6</v>
      </c>
      <c r="L2" s="3" t="s">
        <v>39</v>
      </c>
      <c r="M2" s="3" t="s">
        <v>40</v>
      </c>
      <c r="N2" s="3" t="s">
        <v>41</v>
      </c>
      <c r="O2" s="3">
        <v>1</v>
      </c>
      <c r="P2" s="3" t="s">
        <v>42</v>
      </c>
      <c r="Q2" s="3" t="b">
        <v>1</v>
      </c>
      <c r="S2" s="7">
        <v>0</v>
      </c>
      <c r="T2" s="7">
        <v>0.20833333333333334</v>
      </c>
      <c r="U2" s="3" t="s">
        <v>41</v>
      </c>
    </row>
    <row r="3" spans="1:21" x14ac:dyDescent="0.25">
      <c r="A3" s="4">
        <v>42735.927793618401</v>
      </c>
      <c r="B3" s="3">
        <v>12</v>
      </c>
      <c r="C3" s="3">
        <v>31</v>
      </c>
      <c r="D3" s="3">
        <v>2016</v>
      </c>
      <c r="E3" s="3">
        <v>22</v>
      </c>
      <c r="F3" s="3">
        <v>16</v>
      </c>
      <c r="G3" s="5">
        <v>0.9277777777777777</v>
      </c>
      <c r="H3" s="6">
        <v>42735</v>
      </c>
      <c r="I3" s="3" t="s">
        <v>43</v>
      </c>
      <c r="J3" s="3" t="s">
        <v>44</v>
      </c>
      <c r="K3" s="3">
        <v>7</v>
      </c>
      <c r="L3" s="3" t="s">
        <v>45</v>
      </c>
      <c r="M3" s="3" t="s">
        <v>46</v>
      </c>
      <c r="N3" s="3" t="s">
        <v>47</v>
      </c>
      <c r="O3" s="3">
        <v>4</v>
      </c>
      <c r="P3" s="3" t="s">
        <v>48</v>
      </c>
      <c r="Q3" s="3" t="b">
        <v>1</v>
      </c>
      <c r="S3" s="7">
        <v>0.20902777777777778</v>
      </c>
      <c r="T3" s="7">
        <v>0.375</v>
      </c>
      <c r="U3" s="3" t="s">
        <v>49</v>
      </c>
    </row>
    <row r="4" spans="1:21" x14ac:dyDescent="0.25">
      <c r="S4" s="7">
        <v>0.3756944444444445</v>
      </c>
      <c r="T4" s="7">
        <v>0.5</v>
      </c>
      <c r="U4" s="3" t="s">
        <v>50</v>
      </c>
    </row>
    <row r="5" spans="1:21" x14ac:dyDescent="0.25">
      <c r="S5" s="7">
        <v>0.50069444444444444</v>
      </c>
      <c r="T5" s="7">
        <v>0.625</v>
      </c>
      <c r="U5" s="3" t="s">
        <v>51</v>
      </c>
    </row>
    <row r="6" spans="1:21" x14ac:dyDescent="0.25">
      <c r="S6" s="7">
        <v>0.62569444444444444</v>
      </c>
      <c r="T6" s="7">
        <v>0.83333333333333337</v>
      </c>
      <c r="U6" s="3" t="s">
        <v>52</v>
      </c>
    </row>
    <row r="7" spans="1:21" x14ac:dyDescent="0.25">
      <c r="S7" s="7">
        <v>0.8340277777777777</v>
      </c>
      <c r="T7" s="7">
        <v>0.99930555555555556</v>
      </c>
      <c r="U7" s="3" t="s">
        <v>47</v>
      </c>
    </row>
    <row r="8" spans="1:21" x14ac:dyDescent="0.25">
      <c r="S8" s="7">
        <v>0.99930555555555556</v>
      </c>
      <c r="T8" s="7">
        <v>0</v>
      </c>
      <c r="U8" s="3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CF752-9AB6-4CEF-992E-9032D6D7A066}">
  <dimension ref="A1:H12"/>
  <sheetViews>
    <sheetView rightToLeft="1" zoomScale="220" zoomScaleNormal="220" workbookViewId="0"/>
  </sheetViews>
  <sheetFormatPr defaultRowHeight="15" x14ac:dyDescent="0.25"/>
  <cols>
    <col min="1" max="1" width="23.28515625" style="3" bestFit="1" customWidth="1"/>
    <col min="2" max="2" width="1.140625" style="3" customWidth="1"/>
    <col min="3" max="3" width="20.140625" style="3" bestFit="1" customWidth="1"/>
    <col min="4" max="4" width="10.7109375" style="3" customWidth="1"/>
    <col min="5" max="5" width="22.5703125" style="3" bestFit="1" customWidth="1"/>
    <col min="6" max="6" width="2.7109375" style="3" customWidth="1"/>
    <col min="7" max="7" width="3.85546875" style="3" bestFit="1" customWidth="1"/>
    <col min="8" max="8" width="12.5703125" style="3" bestFit="1" customWidth="1"/>
    <col min="9" max="16384" width="9.140625" style="3"/>
  </cols>
  <sheetData>
    <row r="1" spans="1:8" x14ac:dyDescent="0.25">
      <c r="A1" s="3" t="s">
        <v>67</v>
      </c>
    </row>
    <row r="2" spans="1:8" x14ac:dyDescent="0.25">
      <c r="A2" s="16" t="s">
        <v>68</v>
      </c>
      <c r="C2" s="3" t="s">
        <v>69</v>
      </c>
      <c r="D2" s="3">
        <f>LEN(A2)</f>
        <v>15</v>
      </c>
      <c r="E2" s="16" t="s">
        <v>70</v>
      </c>
      <c r="G2" s="8">
        <v>123</v>
      </c>
    </row>
    <row r="3" spans="1:8" x14ac:dyDescent="0.25">
      <c r="C3" s="3" t="s">
        <v>71</v>
      </c>
      <c r="D3" s="3">
        <f>LEN(TRIM(A2))</f>
        <v>4</v>
      </c>
      <c r="E3" s="16" t="s">
        <v>72</v>
      </c>
      <c r="G3" s="17" t="s">
        <v>73</v>
      </c>
    </row>
    <row r="4" spans="1:8" x14ac:dyDescent="0.25">
      <c r="H4" s="3" t="b">
        <f>G2=G3</f>
        <v>0</v>
      </c>
    </row>
    <row r="5" spans="1:8" x14ac:dyDescent="0.25">
      <c r="A5" s="18">
        <v>22587</v>
      </c>
      <c r="C5" s="3" t="s">
        <v>74</v>
      </c>
      <c r="D5" s="3" t="str">
        <f>TEXT(A5,"@")</f>
        <v>22587</v>
      </c>
      <c r="E5" s="16" t="s">
        <v>75</v>
      </c>
    </row>
    <row r="6" spans="1:8" x14ac:dyDescent="0.25">
      <c r="C6" s="3" t="s">
        <v>76</v>
      </c>
      <c r="D6" s="3">
        <v>0</v>
      </c>
      <c r="H6" s="3">
        <v>16</v>
      </c>
    </row>
    <row r="7" spans="1:8" x14ac:dyDescent="0.25">
      <c r="D7" s="3" t="str">
        <f>REPT(D6,9-LEN(D5))</f>
        <v>0000</v>
      </c>
      <c r="E7" s="16" t="s">
        <v>77</v>
      </c>
      <c r="H7" s="3">
        <v>4</v>
      </c>
    </row>
    <row r="8" spans="1:8" x14ac:dyDescent="0.25">
      <c r="C8" s="3" t="s">
        <v>78</v>
      </c>
      <c r="D8" s="3" t="str">
        <f>D7&amp;D5</f>
        <v>000022587</v>
      </c>
      <c r="E8" s="16" t="s">
        <v>79</v>
      </c>
      <c r="H8" s="3">
        <f>MOD(H6,H7)</f>
        <v>0</v>
      </c>
    </row>
    <row r="9" spans="1:8" x14ac:dyDescent="0.25">
      <c r="C9" s="3" t="s">
        <v>80</v>
      </c>
      <c r="D9" s="3" t="str">
        <f>CONCATENATE(D7,D5)</f>
        <v>000022587</v>
      </c>
      <c r="E9" s="16" t="s">
        <v>81</v>
      </c>
      <c r="H9" s="16" t="s">
        <v>82</v>
      </c>
    </row>
    <row r="10" spans="1:8" x14ac:dyDescent="0.25">
      <c r="C10" s="3" t="s">
        <v>83</v>
      </c>
      <c r="D10" s="3" t="str">
        <f>LEFT(D9,2)</f>
        <v>00</v>
      </c>
      <c r="E10" s="16" t="s">
        <v>84</v>
      </c>
    </row>
    <row r="11" spans="1:8" x14ac:dyDescent="0.25">
      <c r="C11" s="3" t="s">
        <v>85</v>
      </c>
      <c r="D11" s="3" t="str">
        <f>RIGHT(D9,2)</f>
        <v>87</v>
      </c>
      <c r="E11" s="16" t="s">
        <v>86</v>
      </c>
    </row>
    <row r="12" spans="1:8" x14ac:dyDescent="0.25">
      <c r="C12" s="3" t="s">
        <v>87</v>
      </c>
      <c r="D12" s="3" t="str">
        <f>MID(D9,4,3)</f>
        <v>022</v>
      </c>
      <c r="E12" s="16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00470-F3BA-4FA8-A13A-6E2508BE5C40}">
  <dimension ref="A1:N11"/>
  <sheetViews>
    <sheetView rightToLeft="1" zoomScale="205" zoomScaleNormal="205" workbookViewId="0"/>
  </sheetViews>
  <sheetFormatPr defaultRowHeight="15" x14ac:dyDescent="0.25"/>
  <cols>
    <col min="1" max="1" width="31.140625" style="3" bestFit="1" customWidth="1"/>
    <col min="2" max="2" width="1.5703125" style="3" customWidth="1"/>
    <col min="3" max="11" width="3.140625" style="3" customWidth="1"/>
    <col min="12" max="12" width="17.85546875" style="3" bestFit="1" customWidth="1"/>
    <col min="13" max="13" width="6.28515625" style="3" bestFit="1" customWidth="1"/>
    <col min="14" max="16384" width="9.140625" style="3"/>
  </cols>
  <sheetData>
    <row r="1" spans="1:14" x14ac:dyDescent="0.25">
      <c r="A1" s="3" t="s">
        <v>89</v>
      </c>
    </row>
    <row r="2" spans="1:14" x14ac:dyDescent="0.25">
      <c r="A2" s="3">
        <v>22875942</v>
      </c>
    </row>
    <row r="3" spans="1:14" x14ac:dyDescent="0.25">
      <c r="A3" s="3" t="s">
        <v>90</v>
      </c>
      <c r="C3" s="8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</row>
    <row r="4" spans="1:14" x14ac:dyDescent="0.25">
      <c r="A4" s="3" t="str">
        <f>REPT("0",9-LEN(A2))&amp;A2</f>
        <v>022875942</v>
      </c>
      <c r="C4" s="8" t="str">
        <f>MID($A4,C3,1)</f>
        <v>0</v>
      </c>
      <c r="D4" s="8" t="str">
        <f t="shared" ref="D4:K4" si="0">MID($A4,D3,1)</f>
        <v>2</v>
      </c>
      <c r="E4" s="8" t="str">
        <f t="shared" si="0"/>
        <v>2</v>
      </c>
      <c r="F4" s="8" t="str">
        <f t="shared" si="0"/>
        <v>8</v>
      </c>
      <c r="G4" s="8" t="str">
        <f t="shared" si="0"/>
        <v>7</v>
      </c>
      <c r="H4" s="8" t="str">
        <f t="shared" si="0"/>
        <v>5</v>
      </c>
      <c r="I4" s="8" t="str">
        <f t="shared" si="0"/>
        <v>9</v>
      </c>
      <c r="J4" s="8" t="str">
        <f t="shared" si="0"/>
        <v>4</v>
      </c>
      <c r="K4" s="8" t="str">
        <f t="shared" si="0"/>
        <v>2</v>
      </c>
      <c r="L4" s="3" t="s">
        <v>91</v>
      </c>
    </row>
    <row r="5" spans="1:14" x14ac:dyDescent="0.25">
      <c r="C5" s="8">
        <f>IF(MOD(C3,2)=0,2,1)</f>
        <v>1</v>
      </c>
      <c r="D5" s="8">
        <f t="shared" ref="D5:J5" si="1">IF(MOD(D3,2)=0,2,1)</f>
        <v>2</v>
      </c>
      <c r="E5" s="8">
        <f t="shared" si="1"/>
        <v>1</v>
      </c>
      <c r="F5" s="8">
        <f t="shared" si="1"/>
        <v>2</v>
      </c>
      <c r="G5" s="8">
        <f t="shared" si="1"/>
        <v>1</v>
      </c>
      <c r="H5" s="8">
        <f t="shared" si="1"/>
        <v>2</v>
      </c>
      <c r="I5" s="8">
        <f t="shared" si="1"/>
        <v>1</v>
      </c>
      <c r="J5" s="8">
        <f t="shared" si="1"/>
        <v>2</v>
      </c>
      <c r="K5" s="8"/>
      <c r="L5" s="3" t="s">
        <v>92</v>
      </c>
    </row>
    <row r="6" spans="1:14" x14ac:dyDescent="0.25">
      <c r="C6" s="8">
        <f>C4*C5</f>
        <v>0</v>
      </c>
      <c r="D6" s="8">
        <f t="shared" ref="D6:J6" si="2">D4*D5</f>
        <v>4</v>
      </c>
      <c r="E6" s="8">
        <f t="shared" si="2"/>
        <v>2</v>
      </c>
      <c r="F6" s="8">
        <f t="shared" si="2"/>
        <v>16</v>
      </c>
      <c r="G6" s="8">
        <f t="shared" si="2"/>
        <v>7</v>
      </c>
      <c r="H6" s="8">
        <f t="shared" si="2"/>
        <v>10</v>
      </c>
      <c r="I6" s="8">
        <f t="shared" si="2"/>
        <v>9</v>
      </c>
      <c r="J6" s="8">
        <f t="shared" si="2"/>
        <v>8</v>
      </c>
      <c r="K6" s="8"/>
      <c r="L6" s="3" t="s">
        <v>93</v>
      </c>
    </row>
    <row r="7" spans="1:14" x14ac:dyDescent="0.25">
      <c r="C7" s="8">
        <f>IF(C6&lt;=9,C6,C6-9)</f>
        <v>0</v>
      </c>
      <c r="D7" s="8">
        <f t="shared" ref="D7:J7" si="3">IF(D6&lt;=9,D6,D6-9)</f>
        <v>4</v>
      </c>
      <c r="E7" s="8">
        <f t="shared" si="3"/>
        <v>2</v>
      </c>
      <c r="F7" s="8">
        <f t="shared" si="3"/>
        <v>7</v>
      </c>
      <c r="G7" s="8">
        <f t="shared" si="3"/>
        <v>7</v>
      </c>
      <c r="H7" s="8">
        <f t="shared" si="3"/>
        <v>1</v>
      </c>
      <c r="I7" s="8">
        <f t="shared" si="3"/>
        <v>9</v>
      </c>
      <c r="J7" s="8">
        <f t="shared" si="3"/>
        <v>8</v>
      </c>
      <c r="K7" s="8"/>
      <c r="L7" s="3" t="s">
        <v>94</v>
      </c>
    </row>
    <row r="8" spans="1:14" x14ac:dyDescent="0.25">
      <c r="L8" s="3" t="s">
        <v>95</v>
      </c>
      <c r="M8" s="3">
        <f>SUM(C7:K7)</f>
        <v>38</v>
      </c>
    </row>
    <row r="9" spans="1:14" x14ac:dyDescent="0.25">
      <c r="L9" s="3" t="s">
        <v>96</v>
      </c>
      <c r="M9" s="3">
        <f>10-MOD(M8,10)</f>
        <v>2</v>
      </c>
    </row>
    <row r="10" spans="1:14" x14ac:dyDescent="0.25">
      <c r="L10" s="3" t="s">
        <v>97</v>
      </c>
      <c r="M10" s="3" t="str">
        <f>IF(M9=K4*1,$N$10,$N$11)</f>
        <v>תקין</v>
      </c>
      <c r="N10" s="3" t="s">
        <v>98</v>
      </c>
    </row>
    <row r="11" spans="1:14" x14ac:dyDescent="0.25">
      <c r="N11" s="3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נושאים</vt:lpstr>
      <vt:lpstr>אתגרים</vt:lpstr>
      <vt:lpstr>פונקציות תאריך</vt:lpstr>
      <vt:lpstr>Date&amp;Time</vt:lpstr>
      <vt:lpstr>פונקציות טקסט הסבר</vt:lpstr>
      <vt:lpstr>פונקציות טקסט תרגיל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2022-10-16T13:21:17Z</dcterms:created>
  <dcterms:modified xsi:type="dcterms:W3CDTF">2022-10-16T14:43:36Z</dcterms:modified>
</cp:coreProperties>
</file>