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600" windowHeight="9240"/>
  </bookViews>
  <sheets>
    <sheet name="4.1 Quadro Operacional dos Neu " sheetId="1" r:id="rId1"/>
  </sheets>
  <calcPr calcId="144525"/>
</workbook>
</file>

<file path=xl/calcChain.xml><?xml version="1.0" encoding="utf-8"?>
<calcChain xmlns="http://schemas.openxmlformats.org/spreadsheetml/2006/main">
  <c r="C47" i="1" l="1"/>
  <c r="C46" i="1"/>
  <c r="C23" i="1"/>
  <c r="C22" i="1"/>
  <c r="C21" i="1"/>
  <c r="C20" i="1"/>
  <c r="B23" i="1"/>
  <c r="B22" i="1"/>
  <c r="B21" i="1"/>
  <c r="B20" i="1"/>
  <c r="B10" i="1" l="1"/>
  <c r="C10" i="1"/>
  <c r="B13" i="1" l="1"/>
  <c r="F10" i="1"/>
  <c r="D10" i="1"/>
  <c r="C11" i="1"/>
  <c r="D11" i="1" s="1"/>
  <c r="B11" i="1"/>
  <c r="F11" i="1" s="1"/>
  <c r="B15" i="1" l="1"/>
  <c r="B17" i="1" s="1"/>
  <c r="A26" i="1" l="1" a="1"/>
  <c r="C26" i="1" l="1"/>
  <c r="A26" i="1"/>
  <c r="A27" i="1"/>
  <c r="A28" i="1"/>
  <c r="B26" i="1"/>
  <c r="B27" i="1"/>
  <c r="B28" i="1"/>
  <c r="C27" i="1"/>
  <c r="C28" i="1"/>
  <c r="D26" i="1"/>
  <c r="D27" i="1"/>
  <c r="D28" i="1"/>
  <c r="A31" i="1" l="1" a="1"/>
  <c r="A31" i="1" l="1"/>
  <c r="A33" i="1"/>
  <c r="C32" i="1"/>
  <c r="C33" i="1"/>
  <c r="B33" i="1"/>
  <c r="C31" i="1"/>
  <c r="B31" i="1"/>
  <c r="B32" i="1"/>
  <c r="A32" i="1"/>
  <c r="A36" i="1" l="1" a="1"/>
  <c r="A37" i="1" l="1"/>
  <c r="B38" i="1"/>
  <c r="C36" i="1"/>
  <c r="A38" i="1"/>
  <c r="B36" i="1"/>
  <c r="C37" i="1"/>
  <c r="A36" i="1"/>
  <c r="A41" i="1" s="1" a="1"/>
  <c r="B37" i="1"/>
  <c r="C38" i="1"/>
  <c r="A41" i="1" l="1"/>
  <c r="C41" i="1"/>
  <c r="A42" i="1"/>
  <c r="C42" i="1"/>
  <c r="A43" i="1"/>
  <c r="C43" i="1"/>
  <c r="B41" i="1"/>
  <c r="D41" i="1"/>
  <c r="B42" i="1"/>
  <c r="D42" i="1"/>
  <c r="B43" i="1"/>
  <c r="D43" i="1"/>
  <c r="B46" i="1" a="1"/>
  <c r="B48" i="1" l="1"/>
  <c r="B46" i="1"/>
  <c r="C51" i="1" s="1"/>
  <c r="B47" i="1"/>
</calcChain>
</file>

<file path=xl/sharedStrings.xml><?xml version="1.0" encoding="utf-8"?>
<sst xmlns="http://schemas.openxmlformats.org/spreadsheetml/2006/main" count="24" uniqueCount="21">
  <si>
    <t>b</t>
  </si>
  <si>
    <t>x</t>
  </si>
  <si>
    <t>f(x)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</si>
  <si>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</si>
  <si>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</si>
  <si>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Matrix Transposta de [R]
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</si>
  <si>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</t>
    </r>
  </si>
  <si>
    <t>Gauss</t>
  </si>
  <si>
    <r>
      <t>Inversa de 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
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</si>
  <si>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Matrix de Base Radial [R]</t>
  </si>
  <si>
    <r>
      <t>VS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</si>
  <si>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VS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</si>
  <si>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</si>
  <si>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</si>
  <si>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</si>
  <si>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Solução
([VS]=(1/[R]).[a]</t>
  </si>
  <si>
    <r>
      <t>σ</t>
    </r>
    <r>
      <rPr>
        <b/>
        <vertAlign val="superscript"/>
        <sz val="11"/>
        <color theme="1"/>
        <rFont val="Calibri"/>
        <family val="2"/>
      </rPr>
      <t>2</t>
    </r>
  </si>
  <si>
    <r>
      <t>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).[R]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</si>
  <si>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p, máx</t>
    </r>
  </si>
  <si>
    <t>Coordenadas dos Polos</t>
  </si>
  <si>
    <t>Número de Polos
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</si>
</sst>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1" xfId="0" quotePrefix="1" applyBorder="1"/>
    <xf numFmtId="164" fontId="0" fillId="0" borderId="1" xfId="0" quotePrefix="1" applyNumberFormat="1" applyBorder="1"/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quotePrefix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zoomScale="115" zoomScaleNormal="115" workbookViewId="0">
      <selection activeCell="A15" sqref="A15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2.7109375" customWidth="1"/>
    <col min="4" max="4" width="12" bestFit="1" customWidth="1"/>
    <col min="6" max="6" width="23" bestFit="1" customWidth="1"/>
    <col min="7" max="8" width="23" customWidth="1"/>
    <col min="11" max="11" width="8.5703125" bestFit="1" customWidth="1"/>
  </cols>
  <sheetData>
    <row r="1" spans="1:8" ht="33" x14ac:dyDescent="0.25">
      <c r="A1" s="2" t="s">
        <v>12</v>
      </c>
      <c r="B1" s="18" t="s">
        <v>13</v>
      </c>
      <c r="C1" s="20"/>
      <c r="D1" s="2" t="s">
        <v>14</v>
      </c>
    </row>
    <row r="2" spans="1:8" x14ac:dyDescent="0.25">
      <c r="A2" s="1">
        <v>1</v>
      </c>
      <c r="B2" s="1">
        <v>1</v>
      </c>
      <c r="C2" s="1">
        <v>1</v>
      </c>
      <c r="D2" s="1">
        <v>0</v>
      </c>
    </row>
    <row r="3" spans="1:8" x14ac:dyDescent="0.25">
      <c r="A3" s="1">
        <v>2</v>
      </c>
      <c r="B3" s="1">
        <v>0</v>
      </c>
      <c r="C3" s="1">
        <v>1</v>
      </c>
      <c r="D3" s="1">
        <v>1</v>
      </c>
    </row>
    <row r="4" spans="1:8" x14ac:dyDescent="0.25">
      <c r="A4" s="1">
        <v>3</v>
      </c>
      <c r="B4" s="1">
        <v>0</v>
      </c>
      <c r="C4" s="1">
        <v>0</v>
      </c>
      <c r="D4" s="1">
        <v>0</v>
      </c>
    </row>
    <row r="5" spans="1:8" x14ac:dyDescent="0.25">
      <c r="A5" s="1">
        <v>4</v>
      </c>
      <c r="B5" s="1">
        <v>1</v>
      </c>
      <c r="C5" s="1">
        <v>0</v>
      </c>
      <c r="D5" s="1">
        <v>1</v>
      </c>
    </row>
    <row r="7" spans="1:8" ht="15" customHeight="1" x14ac:dyDescent="0.25">
      <c r="A7" s="28" t="s">
        <v>19</v>
      </c>
      <c r="B7" s="28"/>
      <c r="C7" s="28"/>
      <c r="D7" s="28"/>
      <c r="E7" s="28"/>
      <c r="F7" s="28"/>
      <c r="G7" s="28"/>
    </row>
    <row r="8" spans="1:8" ht="18" x14ac:dyDescent="0.25">
      <c r="A8" s="29"/>
      <c r="B8" s="29"/>
      <c r="C8" s="29"/>
      <c r="D8" s="21" t="s">
        <v>3</v>
      </c>
      <c r="E8" s="21"/>
      <c r="F8" s="21" t="s">
        <v>4</v>
      </c>
      <c r="G8" s="21"/>
    </row>
    <row r="9" spans="1:8" x14ac:dyDescent="0.25">
      <c r="A9" s="29"/>
      <c r="B9" s="29"/>
      <c r="C9" s="29"/>
      <c r="D9" s="10">
        <v>1</v>
      </c>
      <c r="E9" s="10">
        <v>1</v>
      </c>
      <c r="F9" s="10">
        <v>0</v>
      </c>
      <c r="G9" s="10">
        <v>0</v>
      </c>
    </row>
    <row r="10" spans="1:8" ht="18" x14ac:dyDescent="0.25">
      <c r="A10" s="11" t="s">
        <v>3</v>
      </c>
      <c r="B10" s="14">
        <f>D9</f>
        <v>1</v>
      </c>
      <c r="C10" s="14">
        <f>E9</f>
        <v>1</v>
      </c>
      <c r="D10" s="26">
        <f>SQRT(SUMXMY2($B10:$C10,D$9:E$9))</f>
        <v>0</v>
      </c>
      <c r="E10" s="27"/>
      <c r="F10" s="26">
        <f>SQRT(SUMXMY2($B10:$C10,F$9:G$9))</f>
        <v>1.4142135623730951</v>
      </c>
      <c r="G10" s="27"/>
    </row>
    <row r="11" spans="1:8" ht="18" x14ac:dyDescent="0.25">
      <c r="A11" s="11" t="s">
        <v>4</v>
      </c>
      <c r="B11" s="14">
        <f>F9</f>
        <v>0</v>
      </c>
      <c r="C11" s="14">
        <f>G9</f>
        <v>0</v>
      </c>
      <c r="D11" s="26">
        <f>SQRT(SUMXMY2($B11:$C11,D$9:E$9))</f>
        <v>1.4142135623730951</v>
      </c>
      <c r="E11" s="27"/>
      <c r="F11" s="26">
        <f>SQRT(SUMXMY2($B11:$C11,F$9:G$9))</f>
        <v>0</v>
      </c>
      <c r="G11" s="27"/>
    </row>
    <row r="12" spans="1:8" x14ac:dyDescent="0.25">
      <c r="E12" s="9"/>
      <c r="F12" s="9"/>
      <c r="G12" s="9"/>
      <c r="H12" s="9"/>
    </row>
    <row r="13" spans="1:8" ht="45" x14ac:dyDescent="0.25">
      <c r="A13" s="2" t="s">
        <v>20</v>
      </c>
      <c r="B13" s="12">
        <f>COUNTA(D8:G8)</f>
        <v>2</v>
      </c>
    </row>
    <row r="14" spans="1:8" x14ac:dyDescent="0.25">
      <c r="A14" s="15"/>
      <c r="B14" s="16"/>
    </row>
    <row r="15" spans="1:8" ht="18" x14ac:dyDescent="0.35">
      <c r="A15" s="10" t="s">
        <v>18</v>
      </c>
      <c r="B15" s="13">
        <f>MAX(D10:G11)</f>
        <v>1.4142135623730951</v>
      </c>
    </row>
    <row r="17" spans="1:4" ht="17.25" x14ac:dyDescent="0.25">
      <c r="A17" s="4" t="s">
        <v>16</v>
      </c>
      <c r="B17" s="13">
        <f>((B15)/(SQRT(2*B13)))^2</f>
        <v>0.50000000000000011</v>
      </c>
    </row>
    <row r="19" spans="1:4" ht="30" x14ac:dyDescent="0.25">
      <c r="A19" s="2" t="s">
        <v>12</v>
      </c>
      <c r="B19" s="23" t="s">
        <v>9</v>
      </c>
      <c r="C19" s="24"/>
      <c r="D19" s="25"/>
    </row>
    <row r="20" spans="1:4" x14ac:dyDescent="0.25">
      <c r="A20" s="1">
        <v>1</v>
      </c>
      <c r="B20" s="13">
        <f>EXP(((-1)/(2*$B$17))*(SQRT(SUMXMY2(B2:C2,$D$9:$E$9)))^2)</f>
        <v>1</v>
      </c>
      <c r="C20" s="13">
        <f>EXP(((-1)/(2*$B$17))*(SQRT(SUMXMY2(B2:C2,$F$9:$G$9)))^2)</f>
        <v>0.1353352832366127</v>
      </c>
      <c r="D20" s="6">
        <v>1</v>
      </c>
    </row>
    <row r="21" spans="1:4" x14ac:dyDescent="0.25">
      <c r="A21" s="1">
        <v>2</v>
      </c>
      <c r="B21" s="13">
        <f>EXP(((-1)/(2*$B$17))*(SQRT(SUMXMY2(B3:C3,$D$9:$E$9)))^2)</f>
        <v>0.36787944117144239</v>
      </c>
      <c r="C21" s="13">
        <f>EXP(((-1)/(2*$B$17))*(SQRT(SUMXMY2(B3:C3,$F$9:$G$9)))^2)</f>
        <v>0.36787944117144239</v>
      </c>
      <c r="D21" s="6">
        <v>1</v>
      </c>
    </row>
    <row r="22" spans="1:4" x14ac:dyDescent="0.25">
      <c r="A22" s="1">
        <v>3</v>
      </c>
      <c r="B22" s="13">
        <f>EXP(((-1)/(2*$B$17))*(SQRT(SUMXMY2(B4:C4,$D$9:$E$9)))^2)</f>
        <v>0.1353352832366127</v>
      </c>
      <c r="C22" s="13">
        <f>EXP(((-1)/(2*$B$17))*(SQRT(SUMXMY2(B4:C4,$F$9:$G$9)))^2)</f>
        <v>1</v>
      </c>
      <c r="D22" s="6">
        <v>1</v>
      </c>
    </row>
    <row r="23" spans="1:4" x14ac:dyDescent="0.25">
      <c r="A23" s="1">
        <v>4</v>
      </c>
      <c r="B23" s="13">
        <f>EXP(((-1)/(2*$B$17))*(SQRT(SUMXMY2(B5:C5,$D$9:$E$9)))^2)</f>
        <v>0.36787944117144239</v>
      </c>
      <c r="C23" s="13">
        <f>EXP(((-1)/(2*$B$17))*(SQRT(SUMXMY2(B5:C5,$F$9:$G$9)))^2)</f>
        <v>0.36787944117144239</v>
      </c>
      <c r="D23" s="6">
        <v>1</v>
      </c>
    </row>
    <row r="25" spans="1:4" ht="15" customHeight="1" x14ac:dyDescent="0.25">
      <c r="A25" s="22" t="s">
        <v>5</v>
      </c>
      <c r="B25" s="22"/>
      <c r="C25" s="22"/>
      <c r="D25" s="22"/>
    </row>
    <row r="26" spans="1:4" x14ac:dyDescent="0.25">
      <c r="A26" s="13">
        <f t="array" ref="A26:D28">TRANSPOSE(B20:D23)</f>
        <v>1</v>
      </c>
      <c r="B26" s="13">
        <v>0.36787944117144239</v>
      </c>
      <c r="C26" s="13">
        <v>0.1353352832366127</v>
      </c>
      <c r="D26" s="13">
        <v>0.36787944117144239</v>
      </c>
    </row>
    <row r="27" spans="1:4" x14ac:dyDescent="0.25">
      <c r="A27" s="13">
        <v>0.1353352832366127</v>
      </c>
      <c r="B27" s="13">
        <v>0.36787944117144239</v>
      </c>
      <c r="C27" s="13">
        <v>1</v>
      </c>
      <c r="D27" s="13">
        <v>0.36787944117144239</v>
      </c>
    </row>
    <row r="28" spans="1:4" x14ac:dyDescent="0.25">
      <c r="A28" s="13">
        <v>1</v>
      </c>
      <c r="B28" s="13">
        <v>1</v>
      </c>
      <c r="C28" s="13">
        <v>1</v>
      </c>
      <c r="D28" s="13">
        <v>1</v>
      </c>
    </row>
    <row r="30" spans="1:4" ht="17.25" x14ac:dyDescent="0.25">
      <c r="A30" s="17" t="s">
        <v>6</v>
      </c>
      <c r="B30" s="17"/>
      <c r="C30" s="17"/>
    </row>
    <row r="31" spans="1:4" x14ac:dyDescent="0.25">
      <c r="A31" s="13">
        <f t="array" ref="A31:C33">MMULT(A26:D28,B20:D23)</f>
        <v>1.2889862053619598</v>
      </c>
      <c r="B31" s="13">
        <v>0.54134113294645081</v>
      </c>
      <c r="C31" s="13">
        <v>1.8710941655794975</v>
      </c>
    </row>
    <row r="32" spans="1:4" x14ac:dyDescent="0.25">
      <c r="A32" s="13">
        <v>0.54134113294645081</v>
      </c>
      <c r="B32" s="13">
        <v>1.2889862053619598</v>
      </c>
      <c r="C32" s="13">
        <v>1.8710941655794975</v>
      </c>
    </row>
    <row r="33" spans="1:9" x14ac:dyDescent="0.25">
      <c r="A33" s="13">
        <v>1.8710941655794975</v>
      </c>
      <c r="B33" s="13">
        <v>1.8710941655794975</v>
      </c>
      <c r="C33" s="13">
        <v>4</v>
      </c>
    </row>
    <row r="35" spans="1:9" x14ac:dyDescent="0.25">
      <c r="A35" s="18" t="s">
        <v>8</v>
      </c>
      <c r="B35" s="19"/>
      <c r="C35" s="20"/>
    </row>
    <row r="36" spans="1:9" x14ac:dyDescent="0.25">
      <c r="A36" s="13">
        <f t="array" ref="A36:C38">MINVERSE(A31:C33)</f>
        <v>6.9320250584770022</v>
      </c>
      <c r="B36" s="13">
        <v>5.5944920004857597</v>
      </c>
      <c r="C36" s="13">
        <v>-5.8595732460143184</v>
      </c>
    </row>
    <row r="37" spans="1:9" x14ac:dyDescent="0.25">
      <c r="A37" s="13">
        <v>5.5944920004857632</v>
      </c>
      <c r="B37" s="13">
        <v>6.9320250584770058</v>
      </c>
      <c r="C37" s="13">
        <v>-5.8595732460143202</v>
      </c>
    </row>
    <row r="38" spans="1:9" x14ac:dyDescent="0.25">
      <c r="A38" s="13">
        <v>-5.8595732460143193</v>
      </c>
      <c r="B38" s="13">
        <v>-5.8595732460143193</v>
      </c>
      <c r="C38" s="13">
        <v>5.7319066567015549</v>
      </c>
    </row>
    <row r="40" spans="1:9" ht="17.25" x14ac:dyDescent="0.25">
      <c r="A40" s="17" t="s">
        <v>17</v>
      </c>
      <c r="B40" s="17"/>
      <c r="C40" s="17"/>
      <c r="D40" s="17"/>
    </row>
    <row r="41" spans="1:9" x14ac:dyDescent="0.25">
      <c r="A41" s="13">
        <f t="array" ref="A41:D43">MMULT(A36:C38,A26:D28)</f>
        <v>1.8295839719133884</v>
      </c>
      <c r="B41" s="13">
        <v>-1.2513251505385581</v>
      </c>
      <c r="C41" s="13">
        <v>0.67306632916372333</v>
      </c>
      <c r="D41" s="13">
        <v>-1.2513251505385581</v>
      </c>
    </row>
    <row r="42" spans="1:9" x14ac:dyDescent="0.25">
      <c r="A42" s="13">
        <v>0.67306632916372511</v>
      </c>
      <c r="B42" s="13">
        <v>-1.2513251505385563</v>
      </c>
      <c r="C42" s="13">
        <v>1.8295839719133902</v>
      </c>
      <c r="D42" s="13">
        <v>-1.2513251505385563</v>
      </c>
    </row>
    <row r="43" spans="1:9" x14ac:dyDescent="0.25">
      <c r="A43" s="13">
        <v>-0.92067359420779038</v>
      </c>
      <c r="B43" s="13">
        <v>1.4206735942077895</v>
      </c>
      <c r="C43" s="13">
        <v>-0.92067359420779038</v>
      </c>
      <c r="D43" s="13">
        <v>1.4206735942077895</v>
      </c>
    </row>
    <row r="45" spans="1:9" ht="45" x14ac:dyDescent="0.25">
      <c r="B45" s="8" t="s">
        <v>15</v>
      </c>
      <c r="C45" s="3" t="s">
        <v>7</v>
      </c>
      <c r="F45" s="7"/>
      <c r="G45" s="7"/>
      <c r="H45" s="7"/>
      <c r="I45" s="7"/>
    </row>
    <row r="46" spans="1:9" ht="18" x14ac:dyDescent="0.25">
      <c r="A46" s="3" t="s">
        <v>10</v>
      </c>
      <c r="B46" s="13">
        <f t="array" ref="B46:B48">MMULT(A41:D43,D2:D5)</f>
        <v>-2.5026503010771162</v>
      </c>
      <c r="C46" s="13">
        <f>EXP(((-1)/(2*$B$17))*(SQRT(SUMXMY2(A51:B51,$D$9:$E$9)))^2)</f>
        <v>0.36787944117144239</v>
      </c>
    </row>
    <row r="47" spans="1:9" ht="18" x14ac:dyDescent="0.25">
      <c r="A47" s="3" t="s">
        <v>11</v>
      </c>
      <c r="B47" s="13">
        <v>-2.5026503010771126</v>
      </c>
      <c r="C47" s="13">
        <f>EXP(((-1)/(2*$B$17))*(SQRT(SUMXMY2(A51:B51,$F$9:$G$9)))^2)</f>
        <v>0.36787944117144239</v>
      </c>
    </row>
    <row r="48" spans="1:9" x14ac:dyDescent="0.25">
      <c r="A48" s="3" t="s">
        <v>0</v>
      </c>
      <c r="B48" s="13">
        <v>2.841347188415579</v>
      </c>
      <c r="C48" s="6">
        <v>1</v>
      </c>
    </row>
    <row r="50" spans="1:3" x14ac:dyDescent="0.25">
      <c r="A50" s="17" t="s">
        <v>1</v>
      </c>
      <c r="B50" s="17"/>
      <c r="C50" s="5" t="s">
        <v>2</v>
      </c>
    </row>
    <row r="51" spans="1:3" x14ac:dyDescent="0.25">
      <c r="A51" s="6">
        <v>1</v>
      </c>
      <c r="B51" s="6">
        <v>0</v>
      </c>
      <c r="C51" s="13">
        <f>SUMPRODUCT($B$46:$B$48,$C$46:$C$48)</f>
        <v>0.99999999999999734</v>
      </c>
    </row>
  </sheetData>
  <mergeCells count="15">
    <mergeCell ref="A50:B50"/>
    <mergeCell ref="A35:C35"/>
    <mergeCell ref="B1:C1"/>
    <mergeCell ref="D8:E8"/>
    <mergeCell ref="F8:G8"/>
    <mergeCell ref="A25:D25"/>
    <mergeCell ref="A40:D40"/>
    <mergeCell ref="B19:D19"/>
    <mergeCell ref="A30:C30"/>
    <mergeCell ref="D10:E10"/>
    <mergeCell ref="D11:E11"/>
    <mergeCell ref="F10:G10"/>
    <mergeCell ref="F11:G11"/>
    <mergeCell ref="A7:G7"/>
    <mergeCell ref="A8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2011-10-15T17:57:39Z</dcterms:modified>
</cp:coreProperties>
</file>