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600" windowHeight="9240"/>
  </bookViews>
  <sheets>
    <sheet name="4.1 Quadro Operacional dos Neu " sheetId="1" r:id="rId1"/>
  </sheets>
  <calcPr calcId="144525"/>
</workbook>
</file>

<file path=xl/calcChain.xml><?xml version="1.0" encoding="utf-8"?>
<calcChain xmlns="http://schemas.openxmlformats.org/spreadsheetml/2006/main">
  <c r="A39" i="1" l="1" a="1"/>
  <c r="A39" i="1" s="1"/>
  <c r="B41" i="1" l="1"/>
  <c r="C40" i="1"/>
  <c r="A40" i="1"/>
  <c r="B39" i="1"/>
  <c r="C41" i="1"/>
  <c r="A41" i="1"/>
  <c r="B40" i="1"/>
  <c r="C39" i="1"/>
  <c r="B16" i="1"/>
  <c r="B14" i="1"/>
  <c r="C10" i="1"/>
  <c r="D10" i="1"/>
  <c r="D9" i="1"/>
  <c r="C9" i="1"/>
  <c r="B10" i="1"/>
  <c r="B9" i="1"/>
  <c r="B12" i="1" l="1"/>
  <c r="D8" i="1" l="1"/>
  <c r="C8" i="1"/>
  <c r="C45" i="1" l="1"/>
  <c r="C21" i="1"/>
  <c r="C20" i="1"/>
  <c r="C19" i="1"/>
  <c r="B21" i="1"/>
  <c r="B20" i="1"/>
  <c r="B19" i="1"/>
  <c r="C44" i="1"/>
  <c r="A24" i="1" l="1" a="1"/>
  <c r="C26" i="1" s="1"/>
  <c r="B26" i="1" l="1"/>
  <c r="A26" i="1"/>
  <c r="C25" i="1"/>
  <c r="B25" i="1"/>
  <c r="A25" i="1"/>
  <c r="C24" i="1"/>
  <c r="B24" i="1"/>
  <c r="A24" i="1"/>
  <c r="A29" i="1" s="1" a="1"/>
  <c r="C31" i="1" l="1"/>
  <c r="B30" i="1"/>
  <c r="A29" i="1"/>
  <c r="C30" i="1"/>
  <c r="B29" i="1"/>
  <c r="A31" i="1"/>
  <c r="C29" i="1"/>
  <c r="B31" i="1"/>
  <c r="A30" i="1"/>
  <c r="A34" i="1" l="1" a="1"/>
  <c r="C35" i="1" l="1"/>
  <c r="A36" i="1"/>
  <c r="A35" i="1"/>
  <c r="B36" i="1"/>
  <c r="A34" i="1"/>
  <c r="B34" i="1"/>
  <c r="C34" i="1"/>
  <c r="B35" i="1"/>
  <c r="C36" i="1"/>
  <c r="B44" i="1" l="1" a="1"/>
  <c r="B44" i="1" l="1"/>
  <c r="B45" i="1"/>
  <c r="B46" i="1"/>
  <c r="B49" i="1" l="1"/>
</calcChain>
</file>

<file path=xl/sharedStrings.xml><?xml version="1.0" encoding="utf-8"?>
<sst xmlns="http://schemas.openxmlformats.org/spreadsheetml/2006/main" count="24" uniqueCount="22">
  <si>
    <t>b</t>
  </si>
  <si>
    <t>x</t>
  </si>
  <si>
    <t>f(x)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</si>
  <si>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</si>
  <si>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</si>
  <si>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Matrix Transposta de [R]
([R]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</si>
  <si>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r>
      <t>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.[R]</t>
    </r>
  </si>
  <si>
    <t>Gauss</t>
  </si>
  <si>
    <r>
      <t>Inversa de 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.[R]
(([R]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.[R])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</si>
  <si>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Lições
(</t>
    </r>
    <r>
      <rPr>
        <b/>
        <sz val="11"/>
        <color theme="1"/>
        <rFont val="Calibri"/>
        <family val="2"/>
      </rPr>
      <t>ℓ</t>
    </r>
    <r>
      <rPr>
        <b/>
        <sz val="11"/>
        <color theme="1"/>
        <rFont val="Calibri"/>
        <family val="2"/>
        <scheme val="minor"/>
      </rPr>
      <t>)</t>
    </r>
  </si>
  <si>
    <r>
      <t>VS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</si>
  <si>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VS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</si>
  <si>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Lições
(ℓ)</t>
  </si>
  <si>
    <r>
      <t>Dominus
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</si>
  <si>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r>
      <t>Functus
a(X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</si>
  <si>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t>Solução
([VS]=(1/[R]).[a]</t>
  </si>
  <si>
    <r>
      <t>σ</t>
    </r>
    <r>
      <rPr>
        <b/>
        <vertAlign val="superscript"/>
        <sz val="11"/>
        <color theme="1"/>
        <rFont val="Calibri"/>
        <family val="2"/>
      </rPr>
      <t>2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</si>
  <si>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P,máx</t>
    </r>
  </si>
  <si>
    <t>Matrix de Base Radial
[R]</t>
  </si>
  <si>
    <r>
      <t>(([R]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.[R])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).[R]
(1/[R])</t>
    </r>
  </si>
  <si>
    <t>Coordenadas dos Polos</t>
  </si>
  <si>
    <t>Número de Polos
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</si>
</sst>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1" xfId="0" quotePrefix="1" applyNumberFormat="1" applyBorder="1"/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12" bestFit="1" customWidth="1"/>
    <col min="8" max="8" width="8.5703125" bestFit="1" customWidth="1"/>
  </cols>
  <sheetData>
    <row r="1" spans="1:4" ht="33" x14ac:dyDescent="0.25">
      <c r="A1" s="2" t="s">
        <v>9</v>
      </c>
      <c r="B1" s="2" t="s">
        <v>13</v>
      </c>
      <c r="C1" s="2" t="s">
        <v>14</v>
      </c>
    </row>
    <row r="2" spans="1:4" x14ac:dyDescent="0.25">
      <c r="A2" s="1">
        <v>1</v>
      </c>
      <c r="B2" s="1">
        <v>2</v>
      </c>
      <c r="C2" s="1">
        <v>3</v>
      </c>
    </row>
    <row r="3" spans="1:4" x14ac:dyDescent="0.25">
      <c r="A3" s="1">
        <v>2</v>
      </c>
      <c r="B3" s="1">
        <v>3</v>
      </c>
      <c r="C3" s="1">
        <v>6</v>
      </c>
    </row>
    <row r="4" spans="1:4" x14ac:dyDescent="0.25">
      <c r="A4" s="1">
        <v>3</v>
      </c>
      <c r="B4" s="1">
        <v>4</v>
      </c>
      <c r="C4" s="1">
        <v>5</v>
      </c>
    </row>
    <row r="6" spans="1:4" ht="15" customHeight="1" x14ac:dyDescent="0.25">
      <c r="A6" s="11" t="s">
        <v>20</v>
      </c>
      <c r="B6" s="11"/>
      <c r="C6" s="11"/>
      <c r="D6" s="11"/>
    </row>
    <row r="7" spans="1:4" ht="18" x14ac:dyDescent="0.25">
      <c r="A7" s="12"/>
      <c r="B7" s="12"/>
      <c r="C7" s="8" t="s">
        <v>3</v>
      </c>
      <c r="D7" s="8" t="s">
        <v>4</v>
      </c>
    </row>
    <row r="8" spans="1:4" x14ac:dyDescent="0.25">
      <c r="A8" s="12"/>
      <c r="B8" s="12"/>
      <c r="C8" s="9">
        <f>MIN(B2:B4)</f>
        <v>2</v>
      </c>
      <c r="D8" s="9">
        <f>MAX(B2:B4)</f>
        <v>4</v>
      </c>
    </row>
    <row r="9" spans="1:4" ht="18" x14ac:dyDescent="0.25">
      <c r="A9" s="7" t="s">
        <v>3</v>
      </c>
      <c r="B9" s="9">
        <f>C8</f>
        <v>2</v>
      </c>
      <c r="C9" s="1">
        <f>SQRT(SUMXMY2($B9,C$8))</f>
        <v>0</v>
      </c>
      <c r="D9" s="1">
        <f>SQRT(SUMXMY2($B9,D$8))</f>
        <v>2</v>
      </c>
    </row>
    <row r="10" spans="1:4" ht="18" x14ac:dyDescent="0.25">
      <c r="A10" s="7" t="s">
        <v>4</v>
      </c>
      <c r="B10" s="9">
        <f>D8</f>
        <v>4</v>
      </c>
      <c r="C10" s="1">
        <f>SQRT(SUMXMY2($B10,C$8))</f>
        <v>2</v>
      </c>
      <c r="D10" s="1">
        <f>SQRT(SUMXMY2($B10,D$8))</f>
        <v>0</v>
      </c>
    </row>
    <row r="12" spans="1:4" ht="45" x14ac:dyDescent="0.25">
      <c r="A12" s="2" t="s">
        <v>21</v>
      </c>
      <c r="B12" s="1">
        <f>COUNTA(C7:D7)</f>
        <v>2</v>
      </c>
    </row>
    <row r="14" spans="1:4" ht="18" x14ac:dyDescent="0.35">
      <c r="A14" s="9" t="s">
        <v>17</v>
      </c>
      <c r="B14" s="1">
        <f>MAX(C9:D10)</f>
        <v>2</v>
      </c>
    </row>
    <row r="16" spans="1:4" ht="17.25" x14ac:dyDescent="0.25">
      <c r="A16" s="4" t="s">
        <v>16</v>
      </c>
      <c r="B16" s="1">
        <f>(B14/SQRT(2*B12))^2</f>
        <v>1</v>
      </c>
    </row>
    <row r="18" spans="1:4" ht="30" x14ac:dyDescent="0.25">
      <c r="A18" s="2" t="s">
        <v>12</v>
      </c>
      <c r="B18" s="17" t="s">
        <v>18</v>
      </c>
      <c r="C18" s="18"/>
      <c r="D18" s="18"/>
    </row>
    <row r="19" spans="1:4" x14ac:dyDescent="0.25">
      <c r="A19" s="1">
        <v>1</v>
      </c>
      <c r="B19" s="6">
        <f>EXP(((-1)/(2*$B$16^2))*(SQRT((B2-$C$8)^2))^2)</f>
        <v>1</v>
      </c>
      <c r="C19" s="6">
        <f>EXP(((-1)/(2*$B$16^2))*(SQRT((B2-$D$8)^2))^2)</f>
        <v>0.1353352832366127</v>
      </c>
      <c r="D19" s="6">
        <v>1</v>
      </c>
    </row>
    <row r="20" spans="1:4" x14ac:dyDescent="0.25">
      <c r="A20" s="1">
        <v>2</v>
      </c>
      <c r="B20" s="6">
        <f>EXP(((-1)/(2*$B$16^2))*(SQRT((B3-$C$8)^2))^2)</f>
        <v>0.60653065971263342</v>
      </c>
      <c r="C20" s="6">
        <f>EXP(((-1)/(2*$B$16^2))*(SQRT((B3-$D$8)^2))^2)</f>
        <v>0.60653065971263342</v>
      </c>
      <c r="D20" s="6">
        <v>1</v>
      </c>
    </row>
    <row r="21" spans="1:4" x14ac:dyDescent="0.25">
      <c r="A21" s="1">
        <v>3</v>
      </c>
      <c r="B21" s="6">
        <f>EXP(((-1)/(2*$B$16^2))*(SQRT((B4-$C$8)^2))^2)</f>
        <v>0.1353352832366127</v>
      </c>
      <c r="C21" s="6">
        <f>EXP(((-1)/(2*$B$16^2))*(SQRT((B4-$D$8)^2))^2)</f>
        <v>1</v>
      </c>
      <c r="D21" s="6">
        <v>1</v>
      </c>
    </row>
    <row r="23" spans="1:4" x14ac:dyDescent="0.25">
      <c r="A23" s="13" t="s">
        <v>5</v>
      </c>
      <c r="B23" s="19"/>
      <c r="C23" s="20"/>
    </row>
    <row r="24" spans="1:4" x14ac:dyDescent="0.25">
      <c r="A24" s="6">
        <f t="array" ref="A24:C26">TRANSPOSE(B19:D21)</f>
        <v>1</v>
      </c>
      <c r="B24" s="6">
        <v>0.60653065971263342</v>
      </c>
      <c r="C24" s="6">
        <v>0.1353352832366127</v>
      </c>
    </row>
    <row r="25" spans="1:4" x14ac:dyDescent="0.25">
      <c r="A25" s="6">
        <v>0.1353352832366127</v>
      </c>
      <c r="B25" s="6">
        <v>0.60653065971263342</v>
      </c>
      <c r="C25" s="6">
        <v>1</v>
      </c>
    </row>
    <row r="26" spans="1:4" x14ac:dyDescent="0.25">
      <c r="A26" s="6">
        <v>1</v>
      </c>
      <c r="B26" s="6">
        <v>1</v>
      </c>
      <c r="C26" s="6">
        <v>1</v>
      </c>
    </row>
    <row r="28" spans="1:4" ht="17.25" x14ac:dyDescent="0.25">
      <c r="A28" s="16" t="s">
        <v>6</v>
      </c>
      <c r="B28" s="16"/>
      <c r="C28" s="16"/>
    </row>
    <row r="29" spans="1:4" x14ac:dyDescent="0.25">
      <c r="A29" s="6">
        <f t="array" ref="A29:C31">MMULT(A24:C26,B19:D21)</f>
        <v>1.3861950800601766</v>
      </c>
      <c r="B29" s="6">
        <v>0.63855000764466774</v>
      </c>
      <c r="C29" s="6">
        <v>1.741865942949246</v>
      </c>
    </row>
    <row r="30" spans="1:4" x14ac:dyDescent="0.25">
      <c r="A30" s="6">
        <v>0.63855000764466774</v>
      </c>
      <c r="B30" s="6">
        <v>1.3861950800601766</v>
      </c>
      <c r="C30" s="6">
        <v>1.741865942949246</v>
      </c>
    </row>
    <row r="31" spans="1:4" x14ac:dyDescent="0.25">
      <c r="A31" s="6">
        <v>1.741865942949246</v>
      </c>
      <c r="B31" s="6">
        <v>1.741865942949246</v>
      </c>
      <c r="C31" s="6">
        <v>3</v>
      </c>
    </row>
    <row r="33" spans="1:3" ht="31.5" customHeight="1" x14ac:dyDescent="0.25">
      <c r="A33" s="13" t="s">
        <v>8</v>
      </c>
      <c r="B33" s="14"/>
      <c r="C33" s="15"/>
    </row>
    <row r="34" spans="1:3" x14ac:dyDescent="0.25">
      <c r="A34" s="6">
        <f t="array" ref="A34:C36">MINVERSE(A29:C31)</f>
        <v>248.95818890176875</v>
      </c>
      <c r="B34" s="6">
        <v>247.62065584377751</v>
      </c>
      <c r="C34" s="6">
        <v>-288.32459255044932</v>
      </c>
    </row>
    <row r="35" spans="1:3" x14ac:dyDescent="0.25">
      <c r="A35" s="6">
        <v>247.62065584377766</v>
      </c>
      <c r="B35" s="6">
        <v>248.95818890176889</v>
      </c>
      <c r="C35" s="6">
        <v>-288.32459255044955</v>
      </c>
    </row>
    <row r="36" spans="1:3" x14ac:dyDescent="0.25">
      <c r="A36" s="6">
        <v>-288.32459255044949</v>
      </c>
      <c r="B36" s="6">
        <v>-288.32459255044949</v>
      </c>
      <c r="C36" s="6">
        <v>335.1485255188972</v>
      </c>
    </row>
    <row r="38" spans="1:3" ht="30.75" customHeight="1" x14ac:dyDescent="0.25">
      <c r="A38" s="11" t="s">
        <v>19</v>
      </c>
      <c r="B38" s="16"/>
      <c r="C38" s="16"/>
    </row>
    <row r="39" spans="1:3" x14ac:dyDescent="0.25">
      <c r="A39" s="10">
        <f t="array" ref="A39:C41">MMULT(A34:C36,A24:C26)</f>
        <v>-5.8545920548271511</v>
      </c>
      <c r="B39" s="10">
        <v>12.86570175240422</v>
      </c>
      <c r="C39" s="10">
        <v>-7.011109697576785</v>
      </c>
    </row>
    <row r="40" spans="1:3" x14ac:dyDescent="0.25">
      <c r="A40" s="10">
        <v>-7.0111096975768987</v>
      </c>
      <c r="B40" s="10">
        <v>12.865701752404163</v>
      </c>
      <c r="C40" s="10">
        <v>-5.8545920548272079</v>
      </c>
    </row>
    <row r="41" spans="1:3" x14ac:dyDescent="0.25">
      <c r="A41" s="10">
        <v>7.8034425715516704</v>
      </c>
      <c r="B41" s="10">
        <v>-14.606885143103511</v>
      </c>
      <c r="C41" s="10">
        <v>7.8034425715516704</v>
      </c>
    </row>
    <row r="43" spans="1:3" ht="30" x14ac:dyDescent="0.25">
      <c r="B43" s="2" t="s">
        <v>15</v>
      </c>
      <c r="C43" s="3" t="s">
        <v>7</v>
      </c>
    </row>
    <row r="44" spans="1:3" ht="18" x14ac:dyDescent="0.25">
      <c r="A44" s="3" t="s">
        <v>10</v>
      </c>
      <c r="B44" s="6">
        <f t="array" ref="B44:B46">MMULT(A39:C41,C2:C4)</f>
        <v>24.574885862059944</v>
      </c>
      <c r="C44" s="6">
        <f>EXP(((-1)/(2*$B$16^2))*(SQRT((A49-$C$8)^2))^2)</f>
        <v>0.1353352832366127</v>
      </c>
    </row>
    <row r="45" spans="1:3" ht="18" x14ac:dyDescent="0.25">
      <c r="A45" s="3" t="s">
        <v>11</v>
      </c>
      <c r="B45" s="6">
        <v>26.887921147558245</v>
      </c>
      <c r="C45" s="6">
        <f>EXP(((-1)/(2*$B$16^2))*(SQRT((A49-$D$8)^2))^2)</f>
        <v>1</v>
      </c>
    </row>
    <row r="46" spans="1:3" x14ac:dyDescent="0.25">
      <c r="A46" s="3" t="s">
        <v>0</v>
      </c>
      <c r="B46" s="6">
        <v>-25.213770286207705</v>
      </c>
      <c r="C46" s="6">
        <v>1</v>
      </c>
    </row>
    <row r="48" spans="1:3" x14ac:dyDescent="0.25">
      <c r="A48" s="5" t="s">
        <v>1</v>
      </c>
      <c r="B48" s="5" t="s">
        <v>2</v>
      </c>
    </row>
    <row r="49" spans="1:2" x14ac:dyDescent="0.25">
      <c r="A49" s="6">
        <v>4</v>
      </c>
      <c r="B49" s="6">
        <f>SUMPRODUCT($B$44:$B$46,$C$44:$C$46)</f>
        <v>4.9999999999998508</v>
      </c>
    </row>
  </sheetData>
  <mergeCells count="7">
    <mergeCell ref="A6:D6"/>
    <mergeCell ref="A7:B8"/>
    <mergeCell ref="A33:C33"/>
    <mergeCell ref="A38:C38"/>
    <mergeCell ref="B18:D18"/>
    <mergeCell ref="A23:C23"/>
    <mergeCell ref="A28:C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4.1 Quadro Operacional dos Neu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2011-10-05T04:42:39Z</dcterms:created>
  <dcterms:modified xsi:type="dcterms:W3CDTF">2011-10-15T17:58:08Z</dcterms:modified>
</cp:coreProperties>
</file>