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<sst xmlns="http://schemas.openxmlformats.org/spreadsheetml/2006/main" count="22" uniqueCount="20">
  <si>
    <t>Valor</t>
  </si>
  <si>
    <t>VS[0]</t>
  </si>
  <si>
    <t>VS[1]</t>
  </si>
  <si>
    <t>VS[2]</t>
  </si>
  <si>
    <t>VS[3]</t>
  </si>
  <si>
    <t>VS[4]</t>
  </si>
  <si>
    <t>b</t>
  </si>
  <si>
    <t>Descrição</t>
  </si>
  <si>
    <t>Função de Base Radial</t>
  </si>
  <si>
    <t>Plástico
(% kg)</t>
  </si>
  <si>
    <t>Papel
(% kg)</t>
  </si>
  <si>
    <t>Alimento
(% kg)</t>
  </si>
  <si>
    <t>Água
(% kg)</t>
  </si>
  <si>
    <t>Outros
(% kg)</t>
  </si>
  <si>
    <t>Energia
(kcal/kg)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</si>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</sst>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7</v>
      </c>
      <c r="B1" s="1" t="s">
        <v>0</v>
      </c>
      <c r="C1" t="s">
        <v>8</v>
      </c>
    </row>
    <row r="2" spans="1:3">
      <c r="A2" s="1" t="s">
        <v>1</v>
      </c>
      <c r="B2">
        <v>-440407.3094400628</v>
      </c>
      <c r="C2">
        <f>EXP(((-1) / (2 * 362.4132244502253)) * (SQRT(SUMXMY2(Formulário!$B$2:$B$6,{0.0; 0.0; 0.0; 0.0; 0.0}))) ^ 2)</f>
        <v>0</v>
      </c>
    </row>
    <row r="3" spans="1:3">
      <c r="A3" s="1" t="s">
        <v>2</v>
      </c>
      <c r="B3">
        <v>-7870.158898848764</v>
      </c>
      <c r="C3">
        <f>EXP(((-1) / (2 * 362.4132244502253)) * (SQRT(SUMXMY2(Formulário!$B$2:$B$6,{9.551769854120511; 5.439511711064378; 39.37939812254728; 28.24683049321477; 32.739048267433915}))) ^ 2)</f>
        <v>0</v>
      </c>
    </row>
    <row r="4" spans="1:3">
      <c r="A4" s="1" t="s">
        <v>3</v>
      </c>
      <c r="B4">
        <v>6187.480849315602</v>
      </c>
      <c r="C4">
        <f>EXP(((-1) / (2 * 362.4132244502253)) * (SQRT(SUMXMY2(Formulário!$B$2:$B$6,{3.8645487604237028; 43.73621379080376; 37.96259091361771; 11.918242648487599; 10.636648622698226}))) ^ 2)</f>
        <v>0</v>
      </c>
    </row>
    <row r="5" spans="1:3">
      <c r="A5" s="1" t="s">
        <v>4</v>
      </c>
      <c r="B5">
        <v>2977.914961636053</v>
      </c>
      <c r="C5">
        <f>EXP(((-1) / (2 * 362.4132244502253)) * (SQRT(SUMXMY2(Formulário!$B$2:$B$6,{10.70298941384422; 15.778174204300583; 25.03977012855399; 21.141690782968862; 15.23162388831776}))) ^ 2)</f>
        <v>0</v>
      </c>
    </row>
    <row r="6" spans="1:3">
      <c r="A6" s="1" t="s">
        <v>5</v>
      </c>
      <c r="B6">
        <v>42760.81145770424</v>
      </c>
      <c r="C6">
        <f>EXP(((-1) / (2 * 362.4132244502253)) * (SQRT(SUMXMY2(Formulário!$B$2:$B$6,{28.697821578339937; 8.858742147385758; 15.270075238479162; 18.387197418335052; 22.154939337115508}))) ^ 2)</f>
        <v>0</v>
      </c>
    </row>
    <row r="7" spans="1:3">
      <c r="A7" s="1" t="s">
        <v>6</v>
      </c>
      <c r="B7">
        <v>1152.520822089667</v>
      </c>
      <c r="C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t="s">
        <v>7</v>
      </c>
      <c r="B1" t="s">
        <v>0</v>
      </c>
    </row>
    <row r="2" spans="1:2">
      <c r="A2" t="s">
        <v>9</v>
      </c>
    </row>
    <row r="3" spans="1:2">
      <c r="A3" t="s">
        <v>10</v>
      </c>
    </row>
    <row r="4" spans="1:2">
      <c r="A4" t="s">
        <v>11</v>
      </c>
    </row>
    <row r="5" spans="1:2">
      <c r="A5" t="s">
        <v>12</v>
      </c>
    </row>
    <row r="6" spans="1:2">
      <c r="A6" t="s">
        <v>13</v>
      </c>
    </row>
    <row r="7" spans="1:2">
      <c r="A7" t="s">
        <v>14</v>
      </c>
      <c r="B7">
        <f>IFERROR(SUMPRODUCT('Solução'!$B$2:$B$7,'Solução'!$C$2:$C$7), "")</f>
        <v>0</v>
      </c>
    </row>
    <row r="8" spans="1:2">
      <c r="A8" t="s">
        <v>15</v>
      </c>
      <c r="B8">
        <v>0.8912480170109023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2019-07-27T17:48:36Z</dcterms:created>
  <dcterms:modified xsi:type="dcterms:W3CDTF">2019-07-27T17:48:36Z</dcterms:modified>
</cp:coreProperties>
</file>